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luken\Documents\4th year\SYSC 4005\"/>
    </mc:Choice>
  </mc:AlternateContent>
  <xr:revisionPtr revIDLastSave="0" documentId="8_{6085EEDA-3403-445D-98BB-B08F7F1FB4F0}" xr6:coauthVersionLast="40" xr6:coauthVersionMax="40" xr10:uidLastSave="{00000000-0000-0000-0000-000000000000}"/>
  <bookViews>
    <workbookView xWindow="-120" yWindow="-120" windowWidth="24240" windowHeight="13140" firstSheet="5" xr2:uid="{00000000-000D-0000-FFFF-FFFF00000000}"/>
  </bookViews>
  <sheets>
    <sheet name="inspector 1" sheetId="1" r:id="rId1"/>
    <sheet name="inspector 2 C2" sheetId="6" r:id="rId2"/>
    <sheet name="inspector 2 C3" sheetId="2" r:id="rId3"/>
    <sheet name="workstation 1" sheetId="3" r:id="rId4"/>
    <sheet name="workstation 2" sheetId="4" r:id="rId5"/>
    <sheet name="workstation 3" sheetId="5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" i="5" l="1"/>
  <c r="K20" i="5"/>
  <c r="G8" i="5"/>
  <c r="Q16" i="5"/>
  <c r="G5" i="5"/>
  <c r="G2" i="5"/>
  <c r="G3" i="5"/>
  <c r="P7" i="5"/>
  <c r="G4" i="4"/>
  <c r="G6" i="4"/>
  <c r="G7" i="4"/>
  <c r="K3" i="4"/>
  <c r="G5" i="4"/>
  <c r="G2" i="4"/>
  <c r="G3" i="4"/>
  <c r="P7" i="4"/>
  <c r="G8" i="4"/>
  <c r="Q16" i="4"/>
  <c r="G9" i="5"/>
  <c r="C276" i="5"/>
  <c r="D276" i="5"/>
  <c r="C302" i="5"/>
  <c r="C301" i="5"/>
  <c r="D301" i="5"/>
  <c r="C300" i="5"/>
  <c r="D300" i="5"/>
  <c r="C299" i="5"/>
  <c r="C298" i="5"/>
  <c r="D298" i="5"/>
  <c r="C297" i="5"/>
  <c r="D297" i="5"/>
  <c r="C296" i="5"/>
  <c r="D296" i="5"/>
  <c r="C295" i="5"/>
  <c r="D295" i="5"/>
  <c r="C294" i="5"/>
  <c r="D294" i="5"/>
  <c r="C293" i="5"/>
  <c r="C292" i="5"/>
  <c r="C291" i="5"/>
  <c r="D291" i="5"/>
  <c r="C290" i="5"/>
  <c r="D290" i="5"/>
  <c r="C289" i="5"/>
  <c r="C288" i="5"/>
  <c r="D288" i="5"/>
  <c r="C287" i="5"/>
  <c r="C286" i="5"/>
  <c r="C285" i="5"/>
  <c r="D285" i="5"/>
  <c r="C284" i="5"/>
  <c r="D284" i="5"/>
  <c r="C283" i="5"/>
  <c r="C282" i="5"/>
  <c r="D282" i="5"/>
  <c r="C281" i="5"/>
  <c r="D281" i="5"/>
  <c r="C280" i="5"/>
  <c r="C279" i="5"/>
  <c r="D279" i="5"/>
  <c r="C278" i="5"/>
  <c r="D278" i="5"/>
  <c r="C277" i="5"/>
  <c r="D277" i="5"/>
  <c r="C275" i="5"/>
  <c r="D275" i="5"/>
  <c r="C274" i="5"/>
  <c r="C273" i="5"/>
  <c r="C272" i="5"/>
  <c r="D272" i="5"/>
  <c r="C271" i="5"/>
  <c r="D271" i="5"/>
  <c r="C270" i="5"/>
  <c r="D270" i="5"/>
  <c r="C269" i="5"/>
  <c r="C268" i="5"/>
  <c r="D268" i="5"/>
  <c r="C267" i="5"/>
  <c r="D267" i="5"/>
  <c r="C266" i="5"/>
  <c r="C265" i="5"/>
  <c r="C264" i="5"/>
  <c r="D264" i="5"/>
  <c r="C263" i="5"/>
  <c r="D263" i="5"/>
  <c r="C262" i="5"/>
  <c r="D262" i="5"/>
  <c r="C261" i="5"/>
  <c r="C260" i="5"/>
  <c r="D260" i="5"/>
  <c r="C259" i="5"/>
  <c r="D259" i="5"/>
  <c r="C258" i="5"/>
  <c r="C257" i="5"/>
  <c r="C256" i="5"/>
  <c r="D256" i="5"/>
  <c r="C255" i="5"/>
  <c r="D255" i="5"/>
  <c r="C254" i="5"/>
  <c r="D254" i="5"/>
  <c r="C253" i="5"/>
  <c r="C252" i="5"/>
  <c r="D252" i="5"/>
  <c r="C251" i="5"/>
  <c r="D251" i="5"/>
  <c r="C250" i="5"/>
  <c r="C249" i="5"/>
  <c r="C248" i="5"/>
  <c r="D248" i="5"/>
  <c r="C247" i="5"/>
  <c r="D247" i="5"/>
  <c r="C246" i="5"/>
  <c r="D246" i="5"/>
  <c r="C245" i="5"/>
  <c r="C244" i="5"/>
  <c r="D244" i="5"/>
  <c r="C243" i="5"/>
  <c r="D243" i="5"/>
  <c r="C242" i="5"/>
  <c r="C241" i="5"/>
  <c r="C240" i="5"/>
  <c r="D240" i="5"/>
  <c r="C239" i="5"/>
  <c r="D239" i="5"/>
  <c r="C238" i="5"/>
  <c r="D238" i="5"/>
  <c r="C237" i="5"/>
  <c r="C236" i="5"/>
  <c r="D236" i="5"/>
  <c r="C235" i="5"/>
  <c r="D235" i="5"/>
  <c r="C234" i="5"/>
  <c r="C233" i="5"/>
  <c r="C232" i="5"/>
  <c r="D232" i="5"/>
  <c r="C231" i="5"/>
  <c r="D231" i="5"/>
  <c r="C230" i="5"/>
  <c r="D230" i="5"/>
  <c r="C229" i="5"/>
  <c r="C228" i="5"/>
  <c r="D228" i="5"/>
  <c r="C227" i="5"/>
  <c r="D227" i="5"/>
  <c r="C226" i="5"/>
  <c r="C225" i="5"/>
  <c r="C224" i="5"/>
  <c r="D224" i="5"/>
  <c r="C223" i="5"/>
  <c r="D223" i="5"/>
  <c r="C222" i="5"/>
  <c r="D222" i="5"/>
  <c r="C221" i="5"/>
  <c r="C220" i="5"/>
  <c r="D220" i="5"/>
  <c r="C219" i="5"/>
  <c r="D219" i="5"/>
  <c r="C218" i="5"/>
  <c r="C217" i="5"/>
  <c r="C216" i="5"/>
  <c r="D216" i="5"/>
  <c r="C215" i="5"/>
  <c r="D215" i="5"/>
  <c r="C214" i="5"/>
  <c r="D214" i="5"/>
  <c r="C213" i="5"/>
  <c r="C212" i="5"/>
  <c r="D212" i="5"/>
  <c r="C211" i="5"/>
  <c r="D211" i="5"/>
  <c r="C210" i="5"/>
  <c r="C209" i="5"/>
  <c r="C208" i="5"/>
  <c r="D208" i="5"/>
  <c r="C207" i="5"/>
  <c r="D207" i="5"/>
  <c r="C206" i="5"/>
  <c r="D206" i="5"/>
  <c r="C205" i="5"/>
  <c r="C204" i="5"/>
  <c r="D204" i="5"/>
  <c r="C203" i="5"/>
  <c r="D203" i="5"/>
  <c r="C202" i="5"/>
  <c r="C201" i="5"/>
  <c r="C200" i="5"/>
  <c r="D200" i="5"/>
  <c r="C199" i="5"/>
  <c r="D199" i="5"/>
  <c r="C198" i="5"/>
  <c r="D198" i="5"/>
  <c r="C197" i="5"/>
  <c r="C196" i="5"/>
  <c r="D196" i="5"/>
  <c r="C195" i="5"/>
  <c r="D195" i="5"/>
  <c r="C194" i="5"/>
  <c r="C193" i="5"/>
  <c r="C192" i="5"/>
  <c r="D192" i="5"/>
  <c r="C191" i="5"/>
  <c r="D191" i="5"/>
  <c r="C190" i="5"/>
  <c r="D190" i="5"/>
  <c r="C189" i="5"/>
  <c r="C188" i="5"/>
  <c r="D188" i="5"/>
  <c r="C187" i="5"/>
  <c r="D187" i="5"/>
  <c r="C186" i="5"/>
  <c r="D186" i="5"/>
  <c r="C185" i="5"/>
  <c r="C184" i="5"/>
  <c r="D184" i="5"/>
  <c r="C183" i="5"/>
  <c r="D183" i="5"/>
  <c r="C182" i="5"/>
  <c r="D182" i="5"/>
  <c r="C181" i="5"/>
  <c r="C180" i="5"/>
  <c r="D180" i="5"/>
  <c r="C179" i="5"/>
  <c r="D179" i="5"/>
  <c r="C178" i="5"/>
  <c r="D178" i="5"/>
  <c r="C177" i="5"/>
  <c r="C176" i="5"/>
  <c r="D176" i="5"/>
  <c r="C175" i="5"/>
  <c r="D175" i="5"/>
  <c r="C174" i="5"/>
  <c r="D174" i="5"/>
  <c r="C173" i="5"/>
  <c r="D173" i="5"/>
  <c r="C172" i="5"/>
  <c r="D172" i="5"/>
  <c r="C171" i="5"/>
  <c r="D171" i="5"/>
  <c r="C170" i="5"/>
  <c r="D170" i="5"/>
  <c r="C169" i="5"/>
  <c r="D169" i="5"/>
  <c r="C168" i="5"/>
  <c r="D168" i="5"/>
  <c r="C167" i="5"/>
  <c r="D167" i="5"/>
  <c r="C166" i="5"/>
  <c r="D166" i="5"/>
  <c r="C165" i="5"/>
  <c r="D165" i="5"/>
  <c r="C164" i="5"/>
  <c r="D164" i="5"/>
  <c r="C163" i="5"/>
  <c r="D163" i="5"/>
  <c r="C162" i="5"/>
  <c r="D162" i="5"/>
  <c r="C161" i="5"/>
  <c r="D161" i="5"/>
  <c r="C160" i="5"/>
  <c r="D160" i="5"/>
  <c r="C159" i="5"/>
  <c r="D159" i="5"/>
  <c r="C158" i="5"/>
  <c r="D158" i="5"/>
  <c r="C157" i="5"/>
  <c r="D157" i="5"/>
  <c r="C156" i="5"/>
  <c r="D156" i="5"/>
  <c r="C155" i="5"/>
  <c r="D155" i="5"/>
  <c r="C154" i="5"/>
  <c r="D154" i="5"/>
  <c r="C153" i="5"/>
  <c r="D153" i="5"/>
  <c r="C152" i="5"/>
  <c r="D152" i="5"/>
  <c r="C151" i="5"/>
  <c r="D151" i="5"/>
  <c r="C150" i="5"/>
  <c r="D150" i="5"/>
  <c r="C149" i="5"/>
  <c r="D149" i="5"/>
  <c r="C148" i="5"/>
  <c r="D148" i="5"/>
  <c r="C147" i="5"/>
  <c r="D147" i="5"/>
  <c r="C146" i="5"/>
  <c r="D146" i="5"/>
  <c r="C145" i="5"/>
  <c r="D145" i="5"/>
  <c r="C144" i="5"/>
  <c r="D144" i="5"/>
  <c r="C143" i="5"/>
  <c r="D143" i="5"/>
  <c r="C142" i="5"/>
  <c r="D142" i="5"/>
  <c r="C141" i="5"/>
  <c r="D141" i="5"/>
  <c r="C140" i="5"/>
  <c r="D140" i="5"/>
  <c r="C139" i="5"/>
  <c r="D139" i="5"/>
  <c r="C138" i="5"/>
  <c r="D138" i="5"/>
  <c r="C137" i="5"/>
  <c r="D137" i="5"/>
  <c r="C136" i="5"/>
  <c r="D136" i="5"/>
  <c r="C135" i="5"/>
  <c r="D135" i="5"/>
  <c r="C134" i="5"/>
  <c r="D134" i="5"/>
  <c r="C133" i="5"/>
  <c r="D133" i="5"/>
  <c r="C132" i="5"/>
  <c r="D132" i="5"/>
  <c r="C131" i="5"/>
  <c r="D131" i="5"/>
  <c r="C130" i="5"/>
  <c r="D130" i="5"/>
  <c r="C129" i="5"/>
  <c r="D129" i="5"/>
  <c r="C128" i="5"/>
  <c r="D128" i="5"/>
  <c r="C127" i="5"/>
  <c r="D127" i="5"/>
  <c r="C126" i="5"/>
  <c r="D126" i="5"/>
  <c r="C125" i="5"/>
  <c r="D125" i="5"/>
  <c r="C124" i="5"/>
  <c r="D124" i="5"/>
  <c r="C123" i="5"/>
  <c r="D123" i="5"/>
  <c r="C122" i="5"/>
  <c r="D122" i="5"/>
  <c r="C121" i="5"/>
  <c r="D121" i="5"/>
  <c r="C120" i="5"/>
  <c r="D120" i="5"/>
  <c r="C119" i="5"/>
  <c r="D119" i="5"/>
  <c r="C118" i="5"/>
  <c r="D118" i="5"/>
  <c r="C117" i="5"/>
  <c r="D117" i="5"/>
  <c r="C116" i="5"/>
  <c r="D116" i="5"/>
  <c r="C115" i="5"/>
  <c r="D115" i="5"/>
  <c r="C114" i="5"/>
  <c r="D114" i="5"/>
  <c r="C113" i="5"/>
  <c r="D113" i="5"/>
  <c r="C112" i="5"/>
  <c r="D112" i="5"/>
  <c r="C111" i="5"/>
  <c r="D111" i="5"/>
  <c r="C110" i="5"/>
  <c r="D110" i="5"/>
  <c r="C109" i="5"/>
  <c r="D109" i="5"/>
  <c r="C108" i="5"/>
  <c r="D108" i="5"/>
  <c r="C107" i="5"/>
  <c r="D107" i="5"/>
  <c r="C106" i="5"/>
  <c r="D106" i="5"/>
  <c r="C105" i="5"/>
  <c r="D105" i="5"/>
  <c r="C104" i="5"/>
  <c r="D104" i="5"/>
  <c r="C103" i="5"/>
  <c r="D103" i="5"/>
  <c r="C102" i="5"/>
  <c r="D102" i="5"/>
  <c r="C101" i="5"/>
  <c r="D101" i="5"/>
  <c r="C100" i="5"/>
  <c r="D100" i="5"/>
  <c r="C99" i="5"/>
  <c r="D99" i="5"/>
  <c r="C98" i="5"/>
  <c r="D98" i="5"/>
  <c r="C97" i="5"/>
  <c r="D97" i="5"/>
  <c r="C96" i="5"/>
  <c r="D96" i="5"/>
  <c r="C95" i="5"/>
  <c r="D95" i="5"/>
  <c r="C94" i="5"/>
  <c r="D94" i="5"/>
  <c r="C93" i="5"/>
  <c r="D93" i="5"/>
  <c r="C92" i="5"/>
  <c r="D92" i="5"/>
  <c r="C91" i="5"/>
  <c r="D91" i="5"/>
  <c r="C90" i="5"/>
  <c r="D90" i="5"/>
  <c r="C89" i="5"/>
  <c r="D89" i="5"/>
  <c r="C88" i="5"/>
  <c r="D88" i="5"/>
  <c r="C87" i="5"/>
  <c r="D87" i="5"/>
  <c r="C86" i="5"/>
  <c r="D86" i="5"/>
  <c r="C85" i="5"/>
  <c r="D85" i="5"/>
  <c r="C84" i="5"/>
  <c r="D84" i="5"/>
  <c r="C83" i="5"/>
  <c r="D83" i="5"/>
  <c r="C82" i="5"/>
  <c r="D82" i="5"/>
  <c r="C81" i="5"/>
  <c r="D81" i="5"/>
  <c r="C80" i="5"/>
  <c r="D80" i="5"/>
  <c r="C79" i="5"/>
  <c r="D79" i="5"/>
  <c r="C78" i="5"/>
  <c r="D78" i="5"/>
  <c r="C77" i="5"/>
  <c r="D77" i="5"/>
  <c r="C76" i="5"/>
  <c r="D76" i="5"/>
  <c r="C75" i="5"/>
  <c r="D75" i="5"/>
  <c r="C74" i="5"/>
  <c r="D74" i="5"/>
  <c r="C73" i="5"/>
  <c r="D73" i="5"/>
  <c r="C72" i="5"/>
  <c r="D72" i="5"/>
  <c r="C71" i="5"/>
  <c r="D71" i="5"/>
  <c r="C70" i="5"/>
  <c r="D70" i="5"/>
  <c r="C69" i="5"/>
  <c r="D69" i="5"/>
  <c r="C68" i="5"/>
  <c r="D68" i="5"/>
  <c r="C67" i="5"/>
  <c r="D67" i="5"/>
  <c r="C66" i="5"/>
  <c r="D66" i="5"/>
  <c r="C65" i="5"/>
  <c r="D65" i="5"/>
  <c r="C64" i="5"/>
  <c r="D64" i="5"/>
  <c r="C63" i="5"/>
  <c r="D63" i="5"/>
  <c r="C62" i="5"/>
  <c r="D62" i="5"/>
  <c r="C61" i="5"/>
  <c r="D61" i="5"/>
  <c r="C60" i="5"/>
  <c r="D60" i="5"/>
  <c r="C59" i="5"/>
  <c r="D59" i="5"/>
  <c r="C58" i="5"/>
  <c r="D58" i="5"/>
  <c r="C57" i="5"/>
  <c r="D57" i="5"/>
  <c r="C56" i="5"/>
  <c r="D56" i="5"/>
  <c r="C55" i="5"/>
  <c r="D55" i="5"/>
  <c r="C54" i="5"/>
  <c r="D54" i="5"/>
  <c r="C53" i="5"/>
  <c r="D53" i="5"/>
  <c r="C52" i="5"/>
  <c r="D52" i="5"/>
  <c r="C51" i="5"/>
  <c r="D51" i="5"/>
  <c r="C50" i="5"/>
  <c r="D50" i="5"/>
  <c r="C49" i="5"/>
  <c r="D49" i="5"/>
  <c r="C48" i="5"/>
  <c r="D48" i="5"/>
  <c r="C47" i="5"/>
  <c r="D47" i="5"/>
  <c r="C46" i="5"/>
  <c r="D46" i="5"/>
  <c r="C45" i="5"/>
  <c r="D45" i="5"/>
  <c r="C44" i="5"/>
  <c r="D44" i="5"/>
  <c r="C43" i="5"/>
  <c r="D43" i="5"/>
  <c r="C42" i="5"/>
  <c r="D42" i="5"/>
  <c r="C41" i="5"/>
  <c r="D41" i="5"/>
  <c r="C40" i="5"/>
  <c r="D40" i="5"/>
  <c r="C39" i="5"/>
  <c r="D39" i="5"/>
  <c r="C38" i="5"/>
  <c r="D38" i="5"/>
  <c r="C37" i="5"/>
  <c r="D37" i="5"/>
  <c r="C36" i="5"/>
  <c r="D36" i="5"/>
  <c r="C35" i="5"/>
  <c r="D35" i="5"/>
  <c r="C34" i="5"/>
  <c r="D34" i="5"/>
  <c r="C33" i="5"/>
  <c r="D33" i="5"/>
  <c r="C32" i="5"/>
  <c r="D32" i="5"/>
  <c r="C31" i="5"/>
  <c r="D31" i="5"/>
  <c r="C30" i="5"/>
  <c r="D30" i="5"/>
  <c r="C29" i="5"/>
  <c r="D29" i="5"/>
  <c r="C28" i="5"/>
  <c r="D28" i="5"/>
  <c r="C27" i="5"/>
  <c r="D27" i="5"/>
  <c r="C26" i="5"/>
  <c r="D26" i="5"/>
  <c r="C25" i="5"/>
  <c r="D25" i="5"/>
  <c r="C24" i="5"/>
  <c r="D24" i="5"/>
  <c r="C23" i="5"/>
  <c r="D23" i="5"/>
  <c r="C22" i="5"/>
  <c r="D22" i="5"/>
  <c r="C21" i="5"/>
  <c r="D21" i="5"/>
  <c r="C20" i="5"/>
  <c r="D20" i="5"/>
  <c r="C19" i="5"/>
  <c r="D19" i="5"/>
  <c r="C18" i="5"/>
  <c r="D18" i="5"/>
  <c r="C17" i="5"/>
  <c r="D17" i="5"/>
  <c r="C16" i="5"/>
  <c r="D16" i="5"/>
  <c r="C15" i="5"/>
  <c r="D15" i="5"/>
  <c r="C14" i="5"/>
  <c r="D14" i="5"/>
  <c r="C13" i="5"/>
  <c r="D13" i="5"/>
  <c r="C12" i="5"/>
  <c r="D12" i="5"/>
  <c r="C11" i="5"/>
  <c r="D11" i="5"/>
  <c r="C10" i="5"/>
  <c r="D10" i="5"/>
  <c r="C9" i="5"/>
  <c r="D9" i="5"/>
  <c r="C8" i="5"/>
  <c r="D8" i="5"/>
  <c r="C7" i="5"/>
  <c r="D7" i="5"/>
  <c r="C6" i="5"/>
  <c r="D6" i="5"/>
  <c r="C5" i="5"/>
  <c r="D5" i="5"/>
  <c r="C4" i="5"/>
  <c r="D4" i="5"/>
  <c r="C3" i="5"/>
  <c r="D3" i="5"/>
  <c r="C139" i="4"/>
  <c r="G9" i="4"/>
  <c r="C3" i="4"/>
  <c r="C302" i="4"/>
  <c r="C301" i="4"/>
  <c r="C300" i="4"/>
  <c r="C299" i="4"/>
  <c r="D299" i="4"/>
  <c r="C298" i="4"/>
  <c r="C297" i="4"/>
  <c r="C296" i="4"/>
  <c r="C295" i="4"/>
  <c r="C294" i="4"/>
  <c r="C293" i="4"/>
  <c r="C292" i="4"/>
  <c r="C291" i="4"/>
  <c r="D291" i="4"/>
  <c r="C290" i="4"/>
  <c r="C289" i="4"/>
  <c r="C288" i="4"/>
  <c r="C287" i="4"/>
  <c r="C286" i="4"/>
  <c r="C285" i="4"/>
  <c r="C284" i="4"/>
  <c r="C283" i="4"/>
  <c r="D283" i="4"/>
  <c r="C282" i="4"/>
  <c r="C281" i="4"/>
  <c r="C280" i="4"/>
  <c r="C279" i="4"/>
  <c r="C278" i="4"/>
  <c r="C277" i="4"/>
  <c r="C276" i="4"/>
  <c r="C275" i="4"/>
  <c r="D275" i="4"/>
  <c r="C274" i="4"/>
  <c r="C273" i="4"/>
  <c r="C272" i="4"/>
  <c r="C271" i="4"/>
  <c r="C270" i="4"/>
  <c r="C269" i="4"/>
  <c r="C268" i="4"/>
  <c r="C267" i="4"/>
  <c r="D267" i="4"/>
  <c r="C266" i="4"/>
  <c r="C265" i="4"/>
  <c r="C264" i="4"/>
  <c r="C263" i="4"/>
  <c r="C262" i="4"/>
  <c r="C261" i="4"/>
  <c r="C260" i="4"/>
  <c r="C259" i="4"/>
  <c r="D259" i="4"/>
  <c r="C258" i="4"/>
  <c r="C257" i="4"/>
  <c r="C256" i="4"/>
  <c r="C255" i="4"/>
  <c r="C254" i="4"/>
  <c r="C253" i="4"/>
  <c r="C252" i="4"/>
  <c r="C251" i="4"/>
  <c r="D251" i="4"/>
  <c r="C250" i="4"/>
  <c r="C249" i="4"/>
  <c r="C248" i="4"/>
  <c r="C247" i="4"/>
  <c r="C246" i="4"/>
  <c r="C245" i="4"/>
  <c r="C244" i="4"/>
  <c r="C243" i="4"/>
  <c r="D243" i="4"/>
  <c r="C242" i="4"/>
  <c r="C241" i="4"/>
  <c r="C240" i="4"/>
  <c r="C239" i="4"/>
  <c r="C238" i="4"/>
  <c r="C237" i="4"/>
  <c r="C236" i="4"/>
  <c r="C235" i="4"/>
  <c r="D235" i="4"/>
  <c r="C234" i="4"/>
  <c r="C233" i="4"/>
  <c r="C232" i="4"/>
  <c r="C231" i="4"/>
  <c r="C230" i="4"/>
  <c r="C229" i="4"/>
  <c r="C228" i="4"/>
  <c r="C227" i="4"/>
  <c r="D227" i="4"/>
  <c r="C226" i="4"/>
  <c r="C225" i="4"/>
  <c r="C224" i="4"/>
  <c r="C223" i="4"/>
  <c r="C222" i="4"/>
  <c r="D222" i="4"/>
  <c r="C221" i="4"/>
  <c r="C220" i="4"/>
  <c r="C219" i="4"/>
  <c r="D219" i="4"/>
  <c r="C218" i="4"/>
  <c r="C217" i="4"/>
  <c r="C216" i="4"/>
  <c r="C215" i="4"/>
  <c r="C214" i="4"/>
  <c r="D214" i="4"/>
  <c r="C213" i="4"/>
  <c r="C212" i="4"/>
  <c r="C211" i="4"/>
  <c r="D211" i="4"/>
  <c r="C210" i="4"/>
  <c r="C209" i="4"/>
  <c r="C208" i="4"/>
  <c r="C207" i="4"/>
  <c r="C206" i="4"/>
  <c r="D206" i="4"/>
  <c r="C205" i="4"/>
  <c r="C204" i="4"/>
  <c r="C203" i="4"/>
  <c r="D203" i="4"/>
  <c r="C202" i="4"/>
  <c r="C201" i="4"/>
  <c r="C200" i="4"/>
  <c r="C199" i="4"/>
  <c r="C198" i="4"/>
  <c r="D198" i="4"/>
  <c r="C197" i="4"/>
  <c r="C196" i="4"/>
  <c r="C195" i="4"/>
  <c r="D195" i="4"/>
  <c r="C194" i="4"/>
  <c r="C193" i="4"/>
  <c r="C192" i="4"/>
  <c r="C191" i="4"/>
  <c r="C190" i="4"/>
  <c r="D190" i="4"/>
  <c r="C189" i="4"/>
  <c r="C188" i="4"/>
  <c r="C187" i="4"/>
  <c r="D187" i="4"/>
  <c r="C186" i="4"/>
  <c r="C185" i="4"/>
  <c r="C184" i="4"/>
  <c r="C183" i="4"/>
  <c r="C182" i="4"/>
  <c r="D182" i="4"/>
  <c r="C181" i="4"/>
  <c r="C180" i="4"/>
  <c r="D180" i="4"/>
  <c r="C179" i="4"/>
  <c r="D179" i="4"/>
  <c r="C178" i="4"/>
  <c r="C177" i="4"/>
  <c r="C176" i="4"/>
  <c r="D176" i="4"/>
  <c r="C175" i="4"/>
  <c r="C174" i="4"/>
  <c r="D174" i="4"/>
  <c r="C173" i="4"/>
  <c r="C172" i="4"/>
  <c r="D172" i="4"/>
  <c r="C171" i="4"/>
  <c r="D171" i="4"/>
  <c r="C170" i="4"/>
  <c r="C169" i="4"/>
  <c r="C168" i="4"/>
  <c r="C167" i="4"/>
  <c r="C166" i="4"/>
  <c r="D166" i="4"/>
  <c r="C165" i="4"/>
  <c r="C164" i="4"/>
  <c r="D164" i="4"/>
  <c r="C163" i="4"/>
  <c r="D163" i="4"/>
  <c r="C162" i="4"/>
  <c r="C161" i="4"/>
  <c r="C160" i="4"/>
  <c r="C159" i="4"/>
  <c r="C158" i="4"/>
  <c r="D158" i="4"/>
  <c r="C157" i="4"/>
  <c r="C156" i="4"/>
  <c r="D156" i="4"/>
  <c r="C155" i="4"/>
  <c r="D155" i="4"/>
  <c r="C154" i="4"/>
  <c r="C153" i="4"/>
  <c r="C152" i="4"/>
  <c r="C151" i="4"/>
  <c r="C150" i="4"/>
  <c r="D150" i="4"/>
  <c r="C149" i="4"/>
  <c r="C148" i="4"/>
  <c r="D148" i="4"/>
  <c r="C147" i="4"/>
  <c r="D147" i="4"/>
  <c r="C146" i="4"/>
  <c r="C145" i="4"/>
  <c r="C144" i="4"/>
  <c r="D144" i="4"/>
  <c r="C143" i="4"/>
  <c r="C142" i="4"/>
  <c r="D142" i="4"/>
  <c r="C141" i="4"/>
  <c r="C140" i="4"/>
  <c r="D140" i="4"/>
  <c r="C138" i="4"/>
  <c r="D138" i="4"/>
  <c r="C137" i="4"/>
  <c r="C136" i="4"/>
  <c r="C135" i="4"/>
  <c r="C134" i="4"/>
  <c r="C133" i="4"/>
  <c r="D133" i="4"/>
  <c r="C132" i="4"/>
  <c r="C131" i="4"/>
  <c r="D131" i="4"/>
  <c r="C130" i="4"/>
  <c r="D130" i="4"/>
  <c r="C129" i="4"/>
  <c r="C128" i="4"/>
  <c r="C127" i="4"/>
  <c r="C126" i="4"/>
  <c r="C125" i="4"/>
  <c r="D125" i="4"/>
  <c r="C124" i="4"/>
  <c r="C123" i="4"/>
  <c r="D123" i="4"/>
  <c r="C122" i="4"/>
  <c r="D122" i="4"/>
  <c r="C121" i="4"/>
  <c r="C120" i="4"/>
  <c r="C119" i="4"/>
  <c r="D119" i="4"/>
  <c r="C118" i="4"/>
  <c r="C117" i="4"/>
  <c r="D117" i="4"/>
  <c r="C116" i="4"/>
  <c r="C115" i="4"/>
  <c r="D115" i="4"/>
  <c r="C114" i="4"/>
  <c r="D114" i="4"/>
  <c r="C113" i="4"/>
  <c r="C112" i="4"/>
  <c r="C111" i="4"/>
  <c r="D111" i="4"/>
  <c r="C110" i="4"/>
  <c r="C109" i="4"/>
  <c r="D109" i="4"/>
  <c r="C108" i="4"/>
  <c r="C107" i="4"/>
  <c r="D107" i="4"/>
  <c r="C106" i="4"/>
  <c r="D106" i="4"/>
  <c r="C105" i="4"/>
  <c r="C104" i="4"/>
  <c r="C103" i="4"/>
  <c r="D103" i="4"/>
  <c r="C102" i="4"/>
  <c r="C101" i="4"/>
  <c r="D101" i="4"/>
  <c r="C100" i="4"/>
  <c r="C99" i="4"/>
  <c r="D99" i="4"/>
  <c r="C98" i="4"/>
  <c r="D98" i="4"/>
  <c r="C97" i="4"/>
  <c r="C96" i="4"/>
  <c r="C95" i="4"/>
  <c r="D95" i="4"/>
  <c r="C94" i="4"/>
  <c r="C93" i="4"/>
  <c r="D93" i="4"/>
  <c r="C92" i="4"/>
  <c r="C91" i="4"/>
  <c r="D91" i="4"/>
  <c r="C90" i="4"/>
  <c r="D90" i="4"/>
  <c r="C89" i="4"/>
  <c r="C88" i="4"/>
  <c r="C87" i="4"/>
  <c r="D87" i="4"/>
  <c r="C86" i="4"/>
  <c r="C85" i="4"/>
  <c r="D85" i="4"/>
  <c r="C84" i="4"/>
  <c r="C83" i="4"/>
  <c r="D83" i="4"/>
  <c r="C82" i="4"/>
  <c r="D82" i="4"/>
  <c r="C81" i="4"/>
  <c r="C80" i="4"/>
  <c r="C79" i="4"/>
  <c r="D79" i="4"/>
  <c r="C78" i="4"/>
  <c r="C77" i="4"/>
  <c r="D77" i="4"/>
  <c r="C76" i="4"/>
  <c r="C75" i="4"/>
  <c r="D75" i="4"/>
  <c r="C74" i="4"/>
  <c r="D74" i="4"/>
  <c r="C73" i="4"/>
  <c r="C72" i="4"/>
  <c r="C71" i="4"/>
  <c r="D71" i="4"/>
  <c r="C70" i="4"/>
  <c r="C69" i="4"/>
  <c r="D69" i="4"/>
  <c r="C68" i="4"/>
  <c r="C67" i="4"/>
  <c r="D67" i="4"/>
  <c r="C66" i="4"/>
  <c r="D66" i="4"/>
  <c r="C65" i="4"/>
  <c r="C64" i="4"/>
  <c r="C63" i="4"/>
  <c r="D63" i="4"/>
  <c r="C62" i="4"/>
  <c r="C61" i="4"/>
  <c r="D61" i="4"/>
  <c r="C60" i="4"/>
  <c r="C59" i="4"/>
  <c r="D59" i="4"/>
  <c r="C58" i="4"/>
  <c r="D58" i="4"/>
  <c r="C57" i="4"/>
  <c r="D57" i="4"/>
  <c r="C56" i="4"/>
  <c r="C55" i="4"/>
  <c r="D55" i="4"/>
  <c r="C54" i="4"/>
  <c r="C53" i="4"/>
  <c r="D53" i="4"/>
  <c r="C52" i="4"/>
  <c r="C51" i="4"/>
  <c r="D51" i="4"/>
  <c r="C50" i="4"/>
  <c r="D50" i="4"/>
  <c r="C49" i="4"/>
  <c r="D49" i="4"/>
  <c r="C48" i="4"/>
  <c r="C47" i="4"/>
  <c r="D47" i="4"/>
  <c r="C46" i="4"/>
  <c r="C45" i="4"/>
  <c r="D45" i="4"/>
  <c r="C44" i="4"/>
  <c r="C43" i="4"/>
  <c r="D43" i="4"/>
  <c r="C42" i="4"/>
  <c r="D42" i="4"/>
  <c r="C41" i="4"/>
  <c r="D41" i="4"/>
  <c r="C40" i="4"/>
  <c r="D40" i="4"/>
  <c r="C39" i="4"/>
  <c r="D39" i="4"/>
  <c r="C38" i="4"/>
  <c r="C37" i="4"/>
  <c r="D37" i="4"/>
  <c r="C36" i="4"/>
  <c r="C35" i="4"/>
  <c r="D35" i="4"/>
  <c r="C34" i="4"/>
  <c r="D34" i="4"/>
  <c r="C33" i="4"/>
  <c r="D33" i="4"/>
  <c r="C32" i="4"/>
  <c r="D32" i="4"/>
  <c r="C31" i="4"/>
  <c r="D31" i="4"/>
  <c r="C30" i="4"/>
  <c r="C29" i="4"/>
  <c r="D29" i="4"/>
  <c r="C28" i="4"/>
  <c r="C27" i="4"/>
  <c r="D27" i="4"/>
  <c r="C26" i="4"/>
  <c r="D26" i="4"/>
  <c r="C25" i="4"/>
  <c r="D25" i="4"/>
  <c r="C24" i="4"/>
  <c r="D24" i="4"/>
  <c r="C23" i="4"/>
  <c r="D23" i="4"/>
  <c r="C22" i="4"/>
  <c r="C21" i="4"/>
  <c r="D21" i="4"/>
  <c r="C20" i="4"/>
  <c r="C19" i="4"/>
  <c r="D19" i="4"/>
  <c r="C18" i="4"/>
  <c r="D18" i="4"/>
  <c r="C17" i="4"/>
  <c r="D17" i="4"/>
  <c r="C16" i="4"/>
  <c r="D16" i="4"/>
  <c r="C15" i="4"/>
  <c r="D15" i="4"/>
  <c r="C14" i="4"/>
  <c r="C13" i="4"/>
  <c r="D13" i="4"/>
  <c r="C12" i="4"/>
  <c r="C11" i="4"/>
  <c r="D11" i="4"/>
  <c r="C10" i="4"/>
  <c r="D10" i="4"/>
  <c r="C9" i="4"/>
  <c r="D9" i="4"/>
  <c r="C8" i="4"/>
  <c r="D8" i="4"/>
  <c r="C7" i="4"/>
  <c r="D7" i="4"/>
  <c r="C6" i="4"/>
  <c r="D6" i="4"/>
  <c r="C5" i="4"/>
  <c r="D5" i="4"/>
  <c r="C4" i="4"/>
  <c r="G4" i="3"/>
  <c r="K20" i="3"/>
  <c r="G8" i="3"/>
  <c r="Q16" i="3"/>
  <c r="G5" i="3"/>
  <c r="G2" i="3"/>
  <c r="G3" i="3"/>
  <c r="P7" i="3"/>
  <c r="G9" i="3"/>
  <c r="C302" i="3"/>
  <c r="D302" i="3"/>
  <c r="C301" i="3"/>
  <c r="D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D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D269" i="3"/>
  <c r="C268" i="3"/>
  <c r="C267" i="3"/>
  <c r="C266" i="3"/>
  <c r="C265" i="3"/>
  <c r="D265" i="3"/>
  <c r="C264" i="3"/>
  <c r="C263" i="3"/>
  <c r="C262" i="3"/>
  <c r="C261" i="3"/>
  <c r="C260" i="3"/>
  <c r="C259" i="3"/>
  <c r="C258" i="3"/>
  <c r="C257" i="3"/>
  <c r="D257" i="3"/>
  <c r="C256" i="3"/>
  <c r="C255" i="3"/>
  <c r="C254" i="3"/>
  <c r="C253" i="3"/>
  <c r="D253" i="3"/>
  <c r="C252" i="3"/>
  <c r="C251" i="3"/>
  <c r="C250" i="3"/>
  <c r="C249" i="3"/>
  <c r="C248" i="3"/>
  <c r="C247" i="3"/>
  <c r="C246" i="3"/>
  <c r="C245" i="3"/>
  <c r="D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D229" i="3"/>
  <c r="C228" i="3"/>
  <c r="C227" i="3"/>
  <c r="C226" i="3"/>
  <c r="C225" i="3"/>
  <c r="C224" i="3"/>
  <c r="C223" i="3"/>
  <c r="C222" i="3"/>
  <c r="C221" i="3"/>
  <c r="D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D209" i="3"/>
  <c r="C208" i="3"/>
  <c r="C207" i="3"/>
  <c r="C206" i="3"/>
  <c r="C205" i="3"/>
  <c r="D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D193" i="3"/>
  <c r="C192" i="3"/>
  <c r="C191" i="3"/>
  <c r="C190" i="3"/>
  <c r="C189" i="3"/>
  <c r="C188" i="3"/>
  <c r="C187" i="3"/>
  <c r="C186" i="3"/>
  <c r="C185" i="3"/>
  <c r="D185" i="3"/>
  <c r="C184" i="3"/>
  <c r="C183" i="3"/>
  <c r="C182" i="3"/>
  <c r="C181" i="3"/>
  <c r="D181" i="3"/>
  <c r="C180" i="3"/>
  <c r="C179" i="3"/>
  <c r="C178" i="3"/>
  <c r="C177" i="3"/>
  <c r="C176" i="3"/>
  <c r="C175" i="3"/>
  <c r="C174" i="3"/>
  <c r="C173" i="3"/>
  <c r="D173" i="3"/>
  <c r="C172" i="3"/>
  <c r="C171" i="3"/>
  <c r="C170" i="3"/>
  <c r="C169" i="3"/>
  <c r="D169" i="3"/>
  <c r="C168" i="3"/>
  <c r="C167" i="3"/>
  <c r="C166" i="3"/>
  <c r="C165" i="3"/>
  <c r="C164" i="3"/>
  <c r="C163" i="3"/>
  <c r="C162" i="3"/>
  <c r="C161" i="3"/>
  <c r="D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D145" i="3"/>
  <c r="C144" i="3"/>
  <c r="C143" i="3"/>
  <c r="C142" i="3"/>
  <c r="C141" i="3"/>
  <c r="D141" i="3"/>
  <c r="C140" i="3"/>
  <c r="C139" i="3"/>
  <c r="C138" i="3"/>
  <c r="C137" i="3"/>
  <c r="C136" i="3"/>
  <c r="C135" i="3"/>
  <c r="C134" i="3"/>
  <c r="C133" i="3"/>
  <c r="D133" i="3"/>
  <c r="C132" i="3"/>
  <c r="C131" i="3"/>
  <c r="C130" i="3"/>
  <c r="C129" i="3"/>
  <c r="D129" i="3"/>
  <c r="C128" i="3"/>
  <c r="C127" i="3"/>
  <c r="C126" i="3"/>
  <c r="C125" i="3"/>
  <c r="D125" i="3"/>
  <c r="C124" i="3"/>
  <c r="C123" i="3"/>
  <c r="C122" i="3"/>
  <c r="C121" i="3"/>
  <c r="D121" i="3"/>
  <c r="C120" i="3"/>
  <c r="C119" i="3"/>
  <c r="C118" i="3"/>
  <c r="C117" i="3"/>
  <c r="D117" i="3"/>
  <c r="C116" i="3"/>
  <c r="C115" i="3"/>
  <c r="C114" i="3"/>
  <c r="C113" i="3"/>
  <c r="D113" i="3"/>
  <c r="C112" i="3"/>
  <c r="C111" i="3"/>
  <c r="D111" i="3"/>
  <c r="C110" i="3"/>
  <c r="C109" i="3"/>
  <c r="C108" i="3"/>
  <c r="C107" i="3"/>
  <c r="C106" i="3"/>
  <c r="C105" i="3"/>
  <c r="C104" i="3"/>
  <c r="C103" i="3"/>
  <c r="C102" i="3"/>
  <c r="C101" i="3"/>
  <c r="D101" i="3"/>
  <c r="C100" i="3"/>
  <c r="C99" i="3"/>
  <c r="C98" i="3"/>
  <c r="C97" i="3"/>
  <c r="D97" i="3"/>
  <c r="C96" i="3"/>
  <c r="C95" i="3"/>
  <c r="C94" i="3"/>
  <c r="C93" i="3"/>
  <c r="C92" i="3"/>
  <c r="C91" i="3"/>
  <c r="C90" i="3"/>
  <c r="C89" i="3"/>
  <c r="D89" i="3"/>
  <c r="C88" i="3"/>
  <c r="C87" i="3"/>
  <c r="D87" i="3"/>
  <c r="C86" i="3"/>
  <c r="C85" i="3"/>
  <c r="D85" i="3"/>
  <c r="C84" i="3"/>
  <c r="C83" i="3"/>
  <c r="D83" i="3"/>
  <c r="C82" i="3"/>
  <c r="C81" i="3"/>
  <c r="C80" i="3"/>
  <c r="C79" i="3"/>
  <c r="C78" i="3"/>
  <c r="C77" i="3"/>
  <c r="D77" i="3"/>
  <c r="C76" i="3"/>
  <c r="C75" i="3"/>
  <c r="C74" i="3"/>
  <c r="C73" i="3"/>
  <c r="D73" i="3"/>
  <c r="C72" i="3"/>
  <c r="C71" i="3"/>
  <c r="C70" i="3"/>
  <c r="C69" i="3"/>
  <c r="D69" i="3"/>
  <c r="C68" i="3"/>
  <c r="C67" i="3"/>
  <c r="C66" i="3"/>
  <c r="C65" i="3"/>
  <c r="D65" i="3"/>
  <c r="C64" i="3"/>
  <c r="C63" i="3"/>
  <c r="C62" i="3"/>
  <c r="C61" i="3"/>
  <c r="D61" i="3"/>
  <c r="C60" i="3"/>
  <c r="C59" i="3"/>
  <c r="C58" i="3"/>
  <c r="C57" i="3"/>
  <c r="C56" i="3"/>
  <c r="C55" i="3"/>
  <c r="C54" i="3"/>
  <c r="C53" i="3"/>
  <c r="D53" i="3"/>
  <c r="C52" i="3"/>
  <c r="C51" i="3"/>
  <c r="D51" i="3"/>
  <c r="C50" i="3"/>
  <c r="D50" i="3"/>
  <c r="C49" i="3"/>
  <c r="C48" i="3"/>
  <c r="C47" i="3"/>
  <c r="C46" i="3"/>
  <c r="D46" i="3"/>
  <c r="C45" i="3"/>
  <c r="C44" i="3"/>
  <c r="C43" i="3"/>
  <c r="D43" i="3"/>
  <c r="C42" i="3"/>
  <c r="C41" i="3"/>
  <c r="C40" i="3"/>
  <c r="C39" i="3"/>
  <c r="D39" i="3"/>
  <c r="C38" i="3"/>
  <c r="C37" i="3"/>
  <c r="C36" i="3"/>
  <c r="C35" i="3"/>
  <c r="D35" i="3"/>
  <c r="C34" i="3"/>
  <c r="C33" i="3"/>
  <c r="C32" i="3"/>
  <c r="D32" i="3"/>
  <c r="C31" i="3"/>
  <c r="C30" i="3"/>
  <c r="C29" i="3"/>
  <c r="C28" i="3"/>
  <c r="D28" i="3"/>
  <c r="C27" i="3"/>
  <c r="D27" i="3"/>
  <c r="C26" i="3"/>
  <c r="C25" i="3"/>
  <c r="C24" i="3"/>
  <c r="C23" i="3"/>
  <c r="C22" i="3"/>
  <c r="C21" i="3"/>
  <c r="D21" i="3"/>
  <c r="C20" i="3"/>
  <c r="C19" i="3"/>
  <c r="D19" i="3"/>
  <c r="C18" i="3"/>
  <c r="D18" i="3"/>
  <c r="C17" i="3"/>
  <c r="C16" i="3"/>
  <c r="D16" i="3"/>
  <c r="C15" i="3"/>
  <c r="C14" i="3"/>
  <c r="C13" i="3"/>
  <c r="C12" i="3"/>
  <c r="D12" i="3"/>
  <c r="C11" i="3"/>
  <c r="D11" i="3"/>
  <c r="C10" i="3"/>
  <c r="C9" i="3"/>
  <c r="C8" i="3"/>
  <c r="C7" i="3"/>
  <c r="D7" i="3"/>
  <c r="C6" i="3"/>
  <c r="C5" i="3"/>
  <c r="D5" i="3"/>
  <c r="C4" i="3"/>
  <c r="C3" i="3"/>
  <c r="D3" i="3"/>
  <c r="D177" i="5"/>
  <c r="D185" i="5"/>
  <c r="D193" i="5"/>
  <c r="D201" i="5"/>
  <c r="D209" i="5"/>
  <c r="D217" i="5"/>
  <c r="D225" i="5"/>
  <c r="D233" i="5"/>
  <c r="D241" i="5"/>
  <c r="D249" i="5"/>
  <c r="D257" i="5"/>
  <c r="D265" i="5"/>
  <c r="D273" i="5"/>
  <c r="D286" i="5"/>
  <c r="D292" i="5"/>
  <c r="D299" i="5"/>
  <c r="D194" i="5"/>
  <c r="D202" i="5"/>
  <c r="D210" i="5"/>
  <c r="D218" i="5"/>
  <c r="D226" i="5"/>
  <c r="D234" i="5"/>
  <c r="D242" i="5"/>
  <c r="D250" i="5"/>
  <c r="D258" i="5"/>
  <c r="D266" i="5"/>
  <c r="D274" i="5"/>
  <c r="D280" i="5"/>
  <c r="D287" i="5"/>
  <c r="D293" i="5"/>
  <c r="D181" i="5"/>
  <c r="D189" i="5"/>
  <c r="D197" i="5"/>
  <c r="D205" i="5"/>
  <c r="D213" i="5"/>
  <c r="D221" i="5"/>
  <c r="D229" i="5"/>
  <c r="D237" i="5"/>
  <c r="D245" i="5"/>
  <c r="D253" i="5"/>
  <c r="D261" i="5"/>
  <c r="D269" i="5"/>
  <c r="D283" i="5"/>
  <c r="D289" i="5"/>
  <c r="D302" i="5"/>
  <c r="D14" i="4"/>
  <c r="D22" i="4"/>
  <c r="D30" i="4"/>
  <c r="D38" i="4"/>
  <c r="D46" i="4"/>
  <c r="D54" i="4"/>
  <c r="D62" i="4"/>
  <c r="D70" i="4"/>
  <c r="D78" i="4"/>
  <c r="D86" i="4"/>
  <c r="D94" i="4"/>
  <c r="D102" i="4"/>
  <c r="D110" i="4"/>
  <c r="D118" i="4"/>
  <c r="D126" i="4"/>
  <c r="D134" i="4"/>
  <c r="D143" i="4"/>
  <c r="D151" i="4"/>
  <c r="D159" i="4"/>
  <c r="D167" i="4"/>
  <c r="D175" i="4"/>
  <c r="D183" i="4"/>
  <c r="D191" i="4"/>
  <c r="D199" i="4"/>
  <c r="D207" i="4"/>
  <c r="D215" i="4"/>
  <c r="D223" i="4"/>
  <c r="D3" i="4"/>
  <c r="D127" i="4"/>
  <c r="D135" i="4"/>
  <c r="D152" i="4"/>
  <c r="D160" i="4"/>
  <c r="D168" i="4"/>
  <c r="D184" i="4"/>
  <c r="D192" i="4"/>
  <c r="D200" i="4"/>
  <c r="D208" i="4"/>
  <c r="D216" i="4"/>
  <c r="D224" i="4"/>
  <c r="D232" i="4"/>
  <c r="D240" i="4"/>
  <c r="D248" i="4"/>
  <c r="D256" i="4"/>
  <c r="D264" i="4"/>
  <c r="D272" i="4"/>
  <c r="D280" i="4"/>
  <c r="D288" i="4"/>
  <c r="D296" i="4"/>
  <c r="D48" i="4"/>
  <c r="D56" i="4"/>
  <c r="D64" i="4"/>
  <c r="D72" i="4"/>
  <c r="D80" i="4"/>
  <c r="D88" i="4"/>
  <c r="D96" i="4"/>
  <c r="D104" i="4"/>
  <c r="D112" i="4"/>
  <c r="D120" i="4"/>
  <c r="D128" i="4"/>
  <c r="D136" i="4"/>
  <c r="D145" i="4"/>
  <c r="D153" i="4"/>
  <c r="D161" i="4"/>
  <c r="D169" i="4"/>
  <c r="D177" i="4"/>
  <c r="D185" i="4"/>
  <c r="D193" i="4"/>
  <c r="D201" i="4"/>
  <c r="D209" i="4"/>
  <c r="D217" i="4"/>
  <c r="D65" i="4"/>
  <c r="D73" i="4"/>
  <c r="D81" i="4"/>
  <c r="D89" i="4"/>
  <c r="D97" i="4"/>
  <c r="D105" i="4"/>
  <c r="D113" i="4"/>
  <c r="D121" i="4"/>
  <c r="D129" i="4"/>
  <c r="D137" i="4"/>
  <c r="D146" i="4"/>
  <c r="D154" i="4"/>
  <c r="D162" i="4"/>
  <c r="D170" i="4"/>
  <c r="D178" i="4"/>
  <c r="D186" i="4"/>
  <c r="D194" i="4"/>
  <c r="D202" i="4"/>
  <c r="D210" i="4"/>
  <c r="D218" i="4"/>
  <c r="D226" i="4"/>
  <c r="D234" i="4"/>
  <c r="D242" i="4"/>
  <c r="D250" i="4"/>
  <c r="D258" i="4"/>
  <c r="D266" i="4"/>
  <c r="D274" i="4"/>
  <c r="D282" i="4"/>
  <c r="D4" i="4"/>
  <c r="D12" i="4"/>
  <c r="D20" i="4"/>
  <c r="D28" i="4"/>
  <c r="D36" i="4"/>
  <c r="D44" i="4"/>
  <c r="D52" i="4"/>
  <c r="D60" i="4"/>
  <c r="D68" i="4"/>
  <c r="D76" i="4"/>
  <c r="D84" i="4"/>
  <c r="D92" i="4"/>
  <c r="D100" i="4"/>
  <c r="D108" i="4"/>
  <c r="D116" i="4"/>
  <c r="D124" i="4"/>
  <c r="D132" i="4"/>
  <c r="D141" i="4"/>
  <c r="D149" i="4"/>
  <c r="D157" i="4"/>
  <c r="D165" i="4"/>
  <c r="D173" i="4"/>
  <c r="D181" i="4"/>
  <c r="D139" i="4"/>
  <c r="D231" i="4"/>
  <c r="D239" i="4"/>
  <c r="D247" i="4"/>
  <c r="D255" i="4"/>
  <c r="D263" i="4"/>
  <c r="D271" i="4"/>
  <c r="D279" i="4"/>
  <c r="D287" i="4"/>
  <c r="D295" i="4"/>
  <c r="D290" i="4"/>
  <c r="D298" i="4"/>
  <c r="D230" i="4"/>
  <c r="D238" i="4"/>
  <c r="D246" i="4"/>
  <c r="D254" i="4"/>
  <c r="D262" i="4"/>
  <c r="D270" i="4"/>
  <c r="D278" i="4"/>
  <c r="D286" i="4"/>
  <c r="D294" i="4"/>
  <c r="D302" i="4"/>
  <c r="D225" i="4"/>
  <c r="D233" i="4"/>
  <c r="D241" i="4"/>
  <c r="D249" i="4"/>
  <c r="D257" i="4"/>
  <c r="D265" i="4"/>
  <c r="D273" i="4"/>
  <c r="D281" i="4"/>
  <c r="D289" i="4"/>
  <c r="D297" i="4"/>
  <c r="D188" i="4"/>
  <c r="D196" i="4"/>
  <c r="D204" i="4"/>
  <c r="D212" i="4"/>
  <c r="D220" i="4"/>
  <c r="D228" i="4"/>
  <c r="D236" i="4"/>
  <c r="D244" i="4"/>
  <c r="D252" i="4"/>
  <c r="D260" i="4"/>
  <c r="D268" i="4"/>
  <c r="D276" i="4"/>
  <c r="D284" i="4"/>
  <c r="D292" i="4"/>
  <c r="D300" i="4"/>
  <c r="D189" i="4"/>
  <c r="D197" i="4"/>
  <c r="D205" i="4"/>
  <c r="D213" i="4"/>
  <c r="D221" i="4"/>
  <c r="D229" i="4"/>
  <c r="D237" i="4"/>
  <c r="D245" i="4"/>
  <c r="D253" i="4"/>
  <c r="D261" i="4"/>
  <c r="D269" i="4"/>
  <c r="D277" i="4"/>
  <c r="D285" i="4"/>
  <c r="D293" i="4"/>
  <c r="D301" i="4"/>
  <c r="D13" i="3"/>
  <c r="D45" i="3"/>
  <c r="D22" i="3"/>
  <c r="D54" i="3"/>
  <c r="D86" i="3"/>
  <c r="D110" i="3"/>
  <c r="D142" i="3"/>
  <c r="D158" i="3"/>
  <c r="D178" i="3"/>
  <c r="D204" i="3"/>
  <c r="D223" i="3"/>
  <c r="D242" i="3"/>
  <c r="D261" i="3"/>
  <c r="D272" i="3"/>
  <c r="D288" i="3"/>
  <c r="D298" i="3"/>
  <c r="D15" i="3"/>
  <c r="D55" i="3"/>
  <c r="D79" i="3"/>
  <c r="D95" i="3"/>
  <c r="D119" i="3"/>
  <c r="D127" i="3"/>
  <c r="D135" i="3"/>
  <c r="D143" i="3"/>
  <c r="D151" i="3"/>
  <c r="D159" i="3"/>
  <c r="D166" i="3"/>
  <c r="D179" i="3"/>
  <c r="D192" i="3"/>
  <c r="D198" i="3"/>
  <c r="D211" i="3"/>
  <c r="D217" i="3"/>
  <c r="D224" i="3"/>
  <c r="D230" i="3"/>
  <c r="D243" i="3"/>
  <c r="D249" i="3"/>
  <c r="D256" i="3"/>
  <c r="D267" i="3"/>
  <c r="D283" i="3"/>
  <c r="D299" i="3"/>
  <c r="D109" i="3"/>
  <c r="D177" i="3"/>
  <c r="D203" i="3"/>
  <c r="D222" i="3"/>
  <c r="D254" i="3"/>
  <c r="D6" i="3"/>
  <c r="D38" i="3"/>
  <c r="D78" i="3"/>
  <c r="D118" i="3"/>
  <c r="D165" i="3"/>
  <c r="D277" i="3"/>
  <c r="D31" i="3"/>
  <c r="D71" i="3"/>
  <c r="D8" i="3"/>
  <c r="D40" i="3"/>
  <c r="D64" i="3"/>
  <c r="D80" i="3"/>
  <c r="D96" i="3"/>
  <c r="D104" i="3"/>
  <c r="D112" i="3"/>
  <c r="D120" i="3"/>
  <c r="D128" i="3"/>
  <c r="D136" i="3"/>
  <c r="D144" i="3"/>
  <c r="D152" i="3"/>
  <c r="D160" i="3"/>
  <c r="D167" i="3"/>
  <c r="D180" i="3"/>
  <c r="D186" i="3"/>
  <c r="D199" i="3"/>
  <c r="D212" i="3"/>
  <c r="D218" i="3"/>
  <c r="D231" i="3"/>
  <c r="D237" i="3"/>
  <c r="D244" i="3"/>
  <c r="D250" i="3"/>
  <c r="D262" i="3"/>
  <c r="D268" i="3"/>
  <c r="D273" i="3"/>
  <c r="D278" i="3"/>
  <c r="D284" i="3"/>
  <c r="D294" i="3"/>
  <c r="D300" i="3"/>
  <c r="D29" i="3"/>
  <c r="D93" i="3"/>
  <c r="D149" i="3"/>
  <c r="D171" i="3"/>
  <c r="D190" i="3"/>
  <c r="D216" i="3"/>
  <c r="D241" i="3"/>
  <c r="D271" i="3"/>
  <c r="D30" i="3"/>
  <c r="D62" i="3"/>
  <c r="D94" i="3"/>
  <c r="D126" i="3"/>
  <c r="D150" i="3"/>
  <c r="D172" i="3"/>
  <c r="D197" i="3"/>
  <c r="D210" i="3"/>
  <c r="D236" i="3"/>
  <c r="D255" i="3"/>
  <c r="D266" i="3"/>
  <c r="D282" i="3"/>
  <c r="D293" i="3"/>
  <c r="D23" i="3"/>
  <c r="D47" i="3"/>
  <c r="D63" i="3"/>
  <c r="D103" i="3"/>
  <c r="D24" i="3"/>
  <c r="D48" i="3"/>
  <c r="D56" i="3"/>
  <c r="D72" i="3"/>
  <c r="D88" i="3"/>
  <c r="D9" i="3"/>
  <c r="D17" i="3"/>
  <c r="D25" i="3"/>
  <c r="D33" i="3"/>
  <c r="D41" i="3"/>
  <c r="D49" i="3"/>
  <c r="D57" i="3"/>
  <c r="D81" i="3"/>
  <c r="D105" i="3"/>
  <c r="D137" i="3"/>
  <c r="D153" i="3"/>
  <c r="D168" i="3"/>
  <c r="D174" i="3"/>
  <c r="D187" i="3"/>
  <c r="D200" i="3"/>
  <c r="D206" i="3"/>
  <c r="D219" i="3"/>
  <c r="D225" i="3"/>
  <c r="D232" i="3"/>
  <c r="D238" i="3"/>
  <c r="D251" i="3"/>
  <c r="D263" i="3"/>
  <c r="D279" i="3"/>
  <c r="D295" i="3"/>
  <c r="D37" i="3"/>
  <c r="D157" i="3"/>
  <c r="D184" i="3"/>
  <c r="D235" i="3"/>
  <c r="D248" i="3"/>
  <c r="D287" i="3"/>
  <c r="D14" i="3"/>
  <c r="D70" i="3"/>
  <c r="D102" i="3"/>
  <c r="D134" i="3"/>
  <c r="D191" i="3"/>
  <c r="D10" i="3"/>
  <c r="D26" i="3"/>
  <c r="D34" i="3"/>
  <c r="D42" i="3"/>
  <c r="D58" i="3"/>
  <c r="D66" i="3"/>
  <c r="D74" i="3"/>
  <c r="D82" i="3"/>
  <c r="D90" i="3"/>
  <c r="D98" i="3"/>
  <c r="D106" i="3"/>
  <c r="D114" i="3"/>
  <c r="D122" i="3"/>
  <c r="D130" i="3"/>
  <c r="D138" i="3"/>
  <c r="D146" i="3"/>
  <c r="D154" i="3"/>
  <c r="D162" i="3"/>
  <c r="D175" i="3"/>
  <c r="D188" i="3"/>
  <c r="D194" i="3"/>
  <c r="D207" i="3"/>
  <c r="D213" i="3"/>
  <c r="D220" i="3"/>
  <c r="D226" i="3"/>
  <c r="D239" i="3"/>
  <c r="D252" i="3"/>
  <c r="D258" i="3"/>
  <c r="D264" i="3"/>
  <c r="D274" i="3"/>
  <c r="D280" i="3"/>
  <c r="D285" i="3"/>
  <c r="D290" i="3"/>
  <c r="D296" i="3"/>
  <c r="D59" i="3"/>
  <c r="D67" i="3"/>
  <c r="D75" i="3"/>
  <c r="D91" i="3"/>
  <c r="D99" i="3"/>
  <c r="D107" i="3"/>
  <c r="D115" i="3"/>
  <c r="D123" i="3"/>
  <c r="D131" i="3"/>
  <c r="D139" i="3"/>
  <c r="D147" i="3"/>
  <c r="D155" i="3"/>
  <c r="D163" i="3"/>
  <c r="D176" i="3"/>
  <c r="D182" i="3"/>
  <c r="D195" i="3"/>
  <c r="D201" i="3"/>
  <c r="D208" i="3"/>
  <c r="D214" i="3"/>
  <c r="D227" i="3"/>
  <c r="D233" i="3"/>
  <c r="D240" i="3"/>
  <c r="D246" i="3"/>
  <c r="D259" i="3"/>
  <c r="D275" i="3"/>
  <c r="D291" i="3"/>
  <c r="D4" i="3"/>
  <c r="D20" i="3"/>
  <c r="D36" i="3"/>
  <c r="D44" i="3"/>
  <c r="D52" i="3"/>
  <c r="D60" i="3"/>
  <c r="D68" i="3"/>
  <c r="D76" i="3"/>
  <c r="D84" i="3"/>
  <c r="D92" i="3"/>
  <c r="D100" i="3"/>
  <c r="D108" i="3"/>
  <c r="D116" i="3"/>
  <c r="D124" i="3"/>
  <c r="D132" i="3"/>
  <c r="D140" i="3"/>
  <c r="D148" i="3"/>
  <c r="D156" i="3"/>
  <c r="D164" i="3"/>
  <c r="D170" i="3"/>
  <c r="D183" i="3"/>
  <c r="D189" i="3"/>
  <c r="D196" i="3"/>
  <c r="D202" i="3"/>
  <c r="D215" i="3"/>
  <c r="D228" i="3"/>
  <c r="D234" i="3"/>
  <c r="D247" i="3"/>
  <c r="D260" i="3"/>
  <c r="D270" i="3"/>
  <c r="D276" i="3"/>
  <c r="D281" i="3"/>
  <c r="D286" i="3"/>
  <c r="D292" i="3"/>
  <c r="D297" i="3"/>
  <c r="C4" i="2"/>
  <c r="C5" i="2"/>
  <c r="C6" i="2"/>
  <c r="C7" i="2"/>
  <c r="C8" i="2"/>
  <c r="C9" i="2"/>
  <c r="C10" i="2"/>
  <c r="C11" i="2"/>
  <c r="C12" i="2"/>
  <c r="C13" i="2"/>
  <c r="C14" i="2"/>
  <c r="C15" i="2"/>
  <c r="C16" i="2"/>
  <c r="D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D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D64" i="2"/>
  <c r="C65" i="2"/>
  <c r="C66" i="2"/>
  <c r="C67" i="2"/>
  <c r="C68" i="2"/>
  <c r="C69" i="2"/>
  <c r="C70" i="2"/>
  <c r="C71" i="2"/>
  <c r="C72" i="2"/>
  <c r="D72" i="2"/>
  <c r="C73" i="2"/>
  <c r="C74" i="2"/>
  <c r="C75" i="2"/>
  <c r="C76" i="2"/>
  <c r="C77" i="2"/>
  <c r="C78" i="2"/>
  <c r="C79" i="2"/>
  <c r="C80" i="2"/>
  <c r="C81" i="2"/>
  <c r="C82" i="2"/>
  <c r="C83" i="2"/>
  <c r="C84" i="2"/>
  <c r="D84" i="2"/>
  <c r="C85" i="2"/>
  <c r="C86" i="2"/>
  <c r="C87" i="2"/>
  <c r="C88" i="2"/>
  <c r="C89" i="2"/>
  <c r="C90" i="2"/>
  <c r="C91" i="2"/>
  <c r="C92" i="2"/>
  <c r="C93" i="2"/>
  <c r="C94" i="2"/>
  <c r="C95" i="2"/>
  <c r="C96" i="2"/>
  <c r="D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D112" i="2"/>
  <c r="C113" i="2"/>
  <c r="C114" i="2"/>
  <c r="C115" i="2"/>
  <c r="C116" i="2"/>
  <c r="C117" i="2"/>
  <c r="C118" i="2"/>
  <c r="C119" i="2"/>
  <c r="C120" i="2"/>
  <c r="D120" i="2"/>
  <c r="C121" i="2"/>
  <c r="C122" i="2"/>
  <c r="C123" i="2"/>
  <c r="C124" i="2"/>
  <c r="C125" i="2"/>
  <c r="C126" i="2"/>
  <c r="C127" i="2"/>
  <c r="C128" i="2"/>
  <c r="D128" i="2"/>
  <c r="C129" i="2"/>
  <c r="C130" i="2"/>
  <c r="C131" i="2"/>
  <c r="C132" i="2"/>
  <c r="D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D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D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D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D180" i="2"/>
  <c r="C181" i="2"/>
  <c r="C182" i="2"/>
  <c r="D182" i="2"/>
  <c r="C183" i="2"/>
  <c r="C184" i="2"/>
  <c r="C185" i="2"/>
  <c r="C186" i="2"/>
  <c r="C187" i="2"/>
  <c r="C188" i="2"/>
  <c r="C189" i="2"/>
  <c r="C190" i="2"/>
  <c r="C191" i="2"/>
  <c r="C192" i="2"/>
  <c r="D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D204" i="2"/>
  <c r="C205" i="2"/>
  <c r="C206" i="2"/>
  <c r="D206" i="2"/>
  <c r="C207" i="2"/>
  <c r="C208" i="2"/>
  <c r="C209" i="2"/>
  <c r="C210" i="2"/>
  <c r="C211" i="2"/>
  <c r="C212" i="2"/>
  <c r="D212" i="2"/>
  <c r="C213" i="2"/>
  <c r="C214" i="2"/>
  <c r="C215" i="2"/>
  <c r="C216" i="2"/>
  <c r="D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D228" i="2"/>
  <c r="C229" i="2"/>
  <c r="C230" i="2"/>
  <c r="D230" i="2"/>
  <c r="C231" i="2"/>
  <c r="C232" i="2"/>
  <c r="C233" i="2"/>
  <c r="C234" i="2"/>
  <c r="C235" i="2"/>
  <c r="C236" i="2"/>
  <c r="D236" i="2"/>
  <c r="C237" i="2"/>
  <c r="C238" i="2"/>
  <c r="C239" i="2"/>
  <c r="C240" i="2"/>
  <c r="D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D252" i="2"/>
  <c r="C253" i="2"/>
  <c r="C254" i="2"/>
  <c r="D254" i="2"/>
  <c r="C255" i="2"/>
  <c r="C256" i="2"/>
  <c r="C257" i="2"/>
  <c r="C258" i="2"/>
  <c r="C259" i="2"/>
  <c r="C260" i="2"/>
  <c r="D260" i="2"/>
  <c r="C261" i="2"/>
  <c r="C262" i="2"/>
  <c r="C263" i="2"/>
  <c r="C264" i="2"/>
  <c r="D264" i="2"/>
  <c r="C265" i="2"/>
  <c r="C266" i="2"/>
  <c r="D266" i="2"/>
  <c r="C267" i="2"/>
  <c r="C268" i="2"/>
  <c r="C269" i="2"/>
  <c r="C270" i="2"/>
  <c r="C271" i="2"/>
  <c r="D271" i="2"/>
  <c r="C272" i="2"/>
  <c r="C273" i="2"/>
  <c r="C274" i="2"/>
  <c r="C275" i="2"/>
  <c r="C276" i="2"/>
  <c r="D276" i="2"/>
  <c r="C277" i="2"/>
  <c r="C278" i="2"/>
  <c r="D278" i="2"/>
  <c r="C279" i="2"/>
  <c r="C280" i="2"/>
  <c r="C281" i="2"/>
  <c r="C282" i="2"/>
  <c r="C283" i="2"/>
  <c r="C284" i="2"/>
  <c r="C285" i="2"/>
  <c r="C286" i="2"/>
  <c r="C287" i="2"/>
  <c r="C288" i="2"/>
  <c r="D288" i="2"/>
  <c r="C289" i="2"/>
  <c r="C290" i="2"/>
  <c r="C291" i="2"/>
  <c r="C292" i="2"/>
  <c r="C293" i="2"/>
  <c r="C294" i="2"/>
  <c r="C295" i="2"/>
  <c r="D295" i="2"/>
  <c r="C296" i="2"/>
  <c r="C297" i="2"/>
  <c r="C298" i="2"/>
  <c r="C299" i="2"/>
  <c r="C300" i="2"/>
  <c r="D300" i="2"/>
  <c r="C301" i="2"/>
  <c r="C302" i="2"/>
  <c r="D302" i="2"/>
  <c r="C3" i="2"/>
  <c r="G8" i="2"/>
  <c r="D3" i="2"/>
  <c r="D293" i="2"/>
  <c r="D269" i="2"/>
  <c r="D259" i="2"/>
  <c r="D253" i="2"/>
  <c r="D242" i="2"/>
  <c r="D237" i="2"/>
  <c r="D227" i="2"/>
  <c r="D221" i="2"/>
  <c r="D211" i="2"/>
  <c r="D205" i="2"/>
  <c r="D194" i="2"/>
  <c r="D189" i="2"/>
  <c r="D179" i="2"/>
  <c r="D173" i="2"/>
  <c r="D163" i="2"/>
  <c r="D157" i="2"/>
  <c r="D145" i="2"/>
  <c r="D140" i="2"/>
  <c r="D130" i="2"/>
  <c r="D124" i="2"/>
  <c r="D114" i="2"/>
  <c r="D108" i="2"/>
  <c r="D97" i="2"/>
  <c r="D92" i="2"/>
  <c r="D82" i="2"/>
  <c r="D76" i="2"/>
  <c r="D66" i="2"/>
  <c r="D60" i="2"/>
  <c r="D49" i="2"/>
  <c r="D44" i="2"/>
  <c r="D34" i="2"/>
  <c r="D28" i="2"/>
  <c r="D18" i="2"/>
  <c r="D12" i="2"/>
  <c r="C3" i="1"/>
  <c r="G8" i="1"/>
  <c r="D3" i="1"/>
  <c r="G4" i="6"/>
  <c r="G5" i="6"/>
  <c r="G6" i="6"/>
  <c r="G7" i="6"/>
  <c r="K3" i="6"/>
  <c r="G2" i="6"/>
  <c r="G3" i="6"/>
  <c r="P7" i="6"/>
  <c r="G8" i="6"/>
  <c r="K20" i="6"/>
  <c r="Q16" i="6"/>
  <c r="G4" i="2"/>
  <c r="G5" i="2"/>
  <c r="G6" i="2"/>
  <c r="G7" i="2"/>
  <c r="K3" i="2"/>
  <c r="G2" i="2"/>
  <c r="G3" i="2"/>
  <c r="P7" i="2"/>
  <c r="K20" i="2"/>
  <c r="G4" i="1"/>
  <c r="G5" i="1"/>
  <c r="G2" i="1"/>
  <c r="G3" i="1"/>
  <c r="G9" i="6"/>
  <c r="C3" i="6"/>
  <c r="D3" i="6"/>
  <c r="G9" i="2"/>
  <c r="C4" i="6"/>
  <c r="D4" i="6"/>
  <c r="C5" i="6"/>
  <c r="D5" i="6"/>
  <c r="C6" i="6"/>
  <c r="D6" i="6"/>
  <c r="C7" i="6"/>
  <c r="D7" i="6"/>
  <c r="C8" i="6"/>
  <c r="D8" i="6"/>
  <c r="C9" i="6"/>
  <c r="D9" i="6"/>
  <c r="C10" i="6"/>
  <c r="D10" i="6"/>
  <c r="C11" i="6"/>
  <c r="D11" i="6"/>
  <c r="C12" i="6"/>
  <c r="D12" i="6"/>
  <c r="C13" i="6"/>
  <c r="D13" i="6"/>
  <c r="C14" i="6"/>
  <c r="D14" i="6"/>
  <c r="C15" i="6"/>
  <c r="D15" i="6"/>
  <c r="C16" i="6"/>
  <c r="D16" i="6"/>
  <c r="C17" i="6"/>
  <c r="D17" i="6"/>
  <c r="C18" i="6"/>
  <c r="D18" i="6"/>
  <c r="C19" i="6"/>
  <c r="D19" i="6"/>
  <c r="C20" i="6"/>
  <c r="D20" i="6"/>
  <c r="C21" i="6"/>
  <c r="D21" i="6"/>
  <c r="C22" i="6"/>
  <c r="D22" i="6"/>
  <c r="C23" i="6"/>
  <c r="D23" i="6"/>
  <c r="C24" i="6"/>
  <c r="D24" i="6"/>
  <c r="C25" i="6"/>
  <c r="D25" i="6"/>
  <c r="C26" i="6"/>
  <c r="D26" i="6"/>
  <c r="C27" i="6"/>
  <c r="D27" i="6"/>
  <c r="C28" i="6"/>
  <c r="D28" i="6"/>
  <c r="C29" i="6"/>
  <c r="D29" i="6"/>
  <c r="C30" i="6"/>
  <c r="D30" i="6"/>
  <c r="C31" i="6"/>
  <c r="D31" i="6"/>
  <c r="C32" i="6"/>
  <c r="D32" i="6"/>
  <c r="C33" i="6"/>
  <c r="D33" i="6"/>
  <c r="C34" i="6"/>
  <c r="D34" i="6"/>
  <c r="C35" i="6"/>
  <c r="D35" i="6"/>
  <c r="C36" i="6"/>
  <c r="D36" i="6"/>
  <c r="C37" i="6"/>
  <c r="D37" i="6"/>
  <c r="C38" i="6"/>
  <c r="D38" i="6"/>
  <c r="C39" i="6"/>
  <c r="D39" i="6"/>
  <c r="C40" i="6"/>
  <c r="D40" i="6"/>
  <c r="C41" i="6"/>
  <c r="D41" i="6"/>
  <c r="C42" i="6"/>
  <c r="D42" i="6"/>
  <c r="C43" i="6"/>
  <c r="D43" i="6"/>
  <c r="C44" i="6"/>
  <c r="D44" i="6"/>
  <c r="C45" i="6"/>
  <c r="D45" i="6"/>
  <c r="C46" i="6"/>
  <c r="D46" i="6"/>
  <c r="C47" i="6"/>
  <c r="D47" i="6"/>
  <c r="C48" i="6"/>
  <c r="D48" i="6"/>
  <c r="C49" i="6"/>
  <c r="D49" i="6"/>
  <c r="C50" i="6"/>
  <c r="D50" i="6"/>
  <c r="C51" i="6"/>
  <c r="D51" i="6"/>
  <c r="C52" i="6"/>
  <c r="D52" i="6"/>
  <c r="C53" i="6"/>
  <c r="D53" i="6"/>
  <c r="C54" i="6"/>
  <c r="D54" i="6"/>
  <c r="C55" i="6"/>
  <c r="D55" i="6"/>
  <c r="C56" i="6"/>
  <c r="D56" i="6"/>
  <c r="C57" i="6"/>
  <c r="D57" i="6"/>
  <c r="C58" i="6"/>
  <c r="D58" i="6"/>
  <c r="C59" i="6"/>
  <c r="D59" i="6"/>
  <c r="C60" i="6"/>
  <c r="D60" i="6"/>
  <c r="C61" i="6"/>
  <c r="D61" i="6"/>
  <c r="C62" i="6"/>
  <c r="D62" i="6"/>
  <c r="C63" i="6"/>
  <c r="D63" i="6"/>
  <c r="C64" i="6"/>
  <c r="D64" i="6"/>
  <c r="C65" i="6"/>
  <c r="D65" i="6"/>
  <c r="C66" i="6"/>
  <c r="D66" i="6"/>
  <c r="C67" i="6"/>
  <c r="D67" i="6"/>
  <c r="C68" i="6"/>
  <c r="D68" i="6"/>
  <c r="C69" i="6"/>
  <c r="D69" i="6"/>
  <c r="C70" i="6"/>
  <c r="D70" i="6"/>
  <c r="C71" i="6"/>
  <c r="D71" i="6"/>
  <c r="C72" i="6"/>
  <c r="D72" i="6"/>
  <c r="C73" i="6"/>
  <c r="D73" i="6"/>
  <c r="C74" i="6"/>
  <c r="D74" i="6"/>
  <c r="C75" i="6"/>
  <c r="D75" i="6"/>
  <c r="C76" i="6"/>
  <c r="D76" i="6"/>
  <c r="C77" i="6"/>
  <c r="D77" i="6"/>
  <c r="C78" i="6"/>
  <c r="D78" i="6"/>
  <c r="C79" i="6"/>
  <c r="D79" i="6"/>
  <c r="C80" i="6"/>
  <c r="D80" i="6"/>
  <c r="C81" i="6"/>
  <c r="D81" i="6"/>
  <c r="C82" i="6"/>
  <c r="D82" i="6"/>
  <c r="C83" i="6"/>
  <c r="D83" i="6"/>
  <c r="C84" i="6"/>
  <c r="D84" i="6"/>
  <c r="C85" i="6"/>
  <c r="D85" i="6"/>
  <c r="C86" i="6"/>
  <c r="D86" i="6"/>
  <c r="C87" i="6"/>
  <c r="D87" i="6"/>
  <c r="C88" i="6"/>
  <c r="D88" i="6"/>
  <c r="C89" i="6"/>
  <c r="D89" i="6"/>
  <c r="C90" i="6"/>
  <c r="D90" i="6"/>
  <c r="C91" i="6"/>
  <c r="D91" i="6"/>
  <c r="C92" i="6"/>
  <c r="D92" i="6"/>
  <c r="C93" i="6"/>
  <c r="D93" i="6"/>
  <c r="C94" i="6"/>
  <c r="D94" i="6"/>
  <c r="C95" i="6"/>
  <c r="D95" i="6"/>
  <c r="C96" i="6"/>
  <c r="D96" i="6"/>
  <c r="C97" i="6"/>
  <c r="D97" i="6"/>
  <c r="C98" i="6"/>
  <c r="D98" i="6"/>
  <c r="C99" i="6"/>
  <c r="D99" i="6"/>
  <c r="C100" i="6"/>
  <c r="D100" i="6"/>
  <c r="C101" i="6"/>
  <c r="D101" i="6"/>
  <c r="C102" i="6"/>
  <c r="D102" i="6"/>
  <c r="C103" i="6"/>
  <c r="D103" i="6"/>
  <c r="C104" i="6"/>
  <c r="D104" i="6"/>
  <c r="C105" i="6"/>
  <c r="D105" i="6"/>
  <c r="C106" i="6"/>
  <c r="D106" i="6"/>
  <c r="C107" i="6"/>
  <c r="D107" i="6"/>
  <c r="C108" i="6"/>
  <c r="D108" i="6"/>
  <c r="C109" i="6"/>
  <c r="D109" i="6"/>
  <c r="C110" i="6"/>
  <c r="D110" i="6"/>
  <c r="C111" i="6"/>
  <c r="D111" i="6"/>
  <c r="C112" i="6"/>
  <c r="D112" i="6"/>
  <c r="C113" i="6"/>
  <c r="D113" i="6"/>
  <c r="C114" i="6"/>
  <c r="D114" i="6"/>
  <c r="C115" i="6"/>
  <c r="D115" i="6"/>
  <c r="C116" i="6"/>
  <c r="D116" i="6"/>
  <c r="C117" i="6"/>
  <c r="D117" i="6"/>
  <c r="C118" i="6"/>
  <c r="D118" i="6"/>
  <c r="C119" i="6"/>
  <c r="D119" i="6"/>
  <c r="C120" i="6"/>
  <c r="D120" i="6"/>
  <c r="C121" i="6"/>
  <c r="D121" i="6"/>
  <c r="C122" i="6"/>
  <c r="D122" i="6"/>
  <c r="C123" i="6"/>
  <c r="D123" i="6"/>
  <c r="C124" i="6"/>
  <c r="D124" i="6"/>
  <c r="C125" i="6"/>
  <c r="D125" i="6"/>
  <c r="C126" i="6"/>
  <c r="D126" i="6"/>
  <c r="C127" i="6"/>
  <c r="D127" i="6"/>
  <c r="C128" i="6"/>
  <c r="D128" i="6"/>
  <c r="C129" i="6"/>
  <c r="D129" i="6"/>
  <c r="C130" i="6"/>
  <c r="D130" i="6"/>
  <c r="C131" i="6"/>
  <c r="D131" i="6"/>
  <c r="C132" i="6"/>
  <c r="D132" i="6"/>
  <c r="C133" i="6"/>
  <c r="D133" i="6"/>
  <c r="C134" i="6"/>
  <c r="D134" i="6"/>
  <c r="C135" i="6"/>
  <c r="D135" i="6"/>
  <c r="C136" i="6"/>
  <c r="D136" i="6"/>
  <c r="C137" i="6"/>
  <c r="D137" i="6"/>
  <c r="C138" i="6"/>
  <c r="D138" i="6"/>
  <c r="C139" i="6"/>
  <c r="D139" i="6"/>
  <c r="C140" i="6"/>
  <c r="D140" i="6"/>
  <c r="C141" i="6"/>
  <c r="D141" i="6"/>
  <c r="C142" i="6"/>
  <c r="D142" i="6"/>
  <c r="C143" i="6"/>
  <c r="D143" i="6"/>
  <c r="C144" i="6"/>
  <c r="D144" i="6"/>
  <c r="C145" i="6"/>
  <c r="D145" i="6"/>
  <c r="C146" i="6"/>
  <c r="D146" i="6"/>
  <c r="C147" i="6"/>
  <c r="D147" i="6"/>
  <c r="C148" i="6"/>
  <c r="D148" i="6"/>
  <c r="C149" i="6"/>
  <c r="D149" i="6"/>
  <c r="C150" i="6"/>
  <c r="D150" i="6"/>
  <c r="C151" i="6"/>
  <c r="D151" i="6"/>
  <c r="C152" i="6"/>
  <c r="D152" i="6"/>
  <c r="C153" i="6"/>
  <c r="D153" i="6"/>
  <c r="C154" i="6"/>
  <c r="D154" i="6"/>
  <c r="C155" i="6"/>
  <c r="D155" i="6"/>
  <c r="C156" i="6"/>
  <c r="D156" i="6"/>
  <c r="C157" i="6"/>
  <c r="D157" i="6"/>
  <c r="C158" i="6"/>
  <c r="D158" i="6"/>
  <c r="C159" i="6"/>
  <c r="D159" i="6"/>
  <c r="C160" i="6"/>
  <c r="D160" i="6"/>
  <c r="C161" i="6"/>
  <c r="D161" i="6"/>
  <c r="C162" i="6"/>
  <c r="D162" i="6"/>
  <c r="C163" i="6"/>
  <c r="D163" i="6"/>
  <c r="C164" i="6"/>
  <c r="D164" i="6"/>
  <c r="C165" i="6"/>
  <c r="D165" i="6"/>
  <c r="C166" i="6"/>
  <c r="D166" i="6"/>
  <c r="C167" i="6"/>
  <c r="D167" i="6"/>
  <c r="C168" i="6"/>
  <c r="D168" i="6"/>
  <c r="C169" i="6"/>
  <c r="D169" i="6"/>
  <c r="C170" i="6"/>
  <c r="D170" i="6"/>
  <c r="C171" i="6"/>
  <c r="D171" i="6"/>
  <c r="C172" i="6"/>
  <c r="D172" i="6"/>
  <c r="C173" i="6"/>
  <c r="D173" i="6"/>
  <c r="C174" i="6"/>
  <c r="D174" i="6"/>
  <c r="C175" i="6"/>
  <c r="D175" i="6"/>
  <c r="C176" i="6"/>
  <c r="D176" i="6"/>
  <c r="C177" i="6"/>
  <c r="D177" i="6"/>
  <c r="C178" i="6"/>
  <c r="D178" i="6"/>
  <c r="C179" i="6"/>
  <c r="D179" i="6"/>
  <c r="C180" i="6"/>
  <c r="D180" i="6"/>
  <c r="C181" i="6"/>
  <c r="D181" i="6"/>
  <c r="C182" i="6"/>
  <c r="D182" i="6"/>
  <c r="C183" i="6"/>
  <c r="D183" i="6"/>
  <c r="C184" i="6"/>
  <c r="D184" i="6"/>
  <c r="C185" i="6"/>
  <c r="D185" i="6"/>
  <c r="C186" i="6"/>
  <c r="D186" i="6"/>
  <c r="C187" i="6"/>
  <c r="D187" i="6"/>
  <c r="C188" i="6"/>
  <c r="D188" i="6"/>
  <c r="C189" i="6"/>
  <c r="D189" i="6"/>
  <c r="C190" i="6"/>
  <c r="D190" i="6"/>
  <c r="C191" i="6"/>
  <c r="D191" i="6"/>
  <c r="C192" i="6"/>
  <c r="D192" i="6"/>
  <c r="C193" i="6"/>
  <c r="D193" i="6"/>
  <c r="C194" i="6"/>
  <c r="D194" i="6"/>
  <c r="C195" i="6"/>
  <c r="D195" i="6"/>
  <c r="C196" i="6"/>
  <c r="D196" i="6"/>
  <c r="C197" i="6"/>
  <c r="D197" i="6"/>
  <c r="C198" i="6"/>
  <c r="D198" i="6"/>
  <c r="C199" i="6"/>
  <c r="D199" i="6"/>
  <c r="C200" i="6"/>
  <c r="D200" i="6"/>
  <c r="C201" i="6"/>
  <c r="D201" i="6"/>
  <c r="C202" i="6"/>
  <c r="D202" i="6"/>
  <c r="C203" i="6"/>
  <c r="D203" i="6"/>
  <c r="C204" i="6"/>
  <c r="D204" i="6"/>
  <c r="C205" i="6"/>
  <c r="D205" i="6"/>
  <c r="C206" i="6"/>
  <c r="D206" i="6"/>
  <c r="C207" i="6"/>
  <c r="D207" i="6"/>
  <c r="C208" i="6"/>
  <c r="D208" i="6"/>
  <c r="C209" i="6"/>
  <c r="D209" i="6"/>
  <c r="C210" i="6"/>
  <c r="D210" i="6"/>
  <c r="C211" i="6"/>
  <c r="D211" i="6"/>
  <c r="C212" i="6"/>
  <c r="D212" i="6"/>
  <c r="C213" i="6"/>
  <c r="D213" i="6"/>
  <c r="C214" i="6"/>
  <c r="D214" i="6"/>
  <c r="C215" i="6"/>
  <c r="D215" i="6"/>
  <c r="C216" i="6"/>
  <c r="D216" i="6"/>
  <c r="C217" i="6"/>
  <c r="D217" i="6"/>
  <c r="C218" i="6"/>
  <c r="D218" i="6"/>
  <c r="C219" i="6"/>
  <c r="D219" i="6"/>
  <c r="C220" i="6"/>
  <c r="D220" i="6"/>
  <c r="C221" i="6"/>
  <c r="D221" i="6"/>
  <c r="C222" i="6"/>
  <c r="D222" i="6"/>
  <c r="C223" i="6"/>
  <c r="D223" i="6"/>
  <c r="C224" i="6"/>
  <c r="D224" i="6"/>
  <c r="C225" i="6"/>
  <c r="D225" i="6"/>
  <c r="C226" i="6"/>
  <c r="D226" i="6"/>
  <c r="C227" i="6"/>
  <c r="D227" i="6"/>
  <c r="C228" i="6"/>
  <c r="D228" i="6"/>
  <c r="C229" i="6"/>
  <c r="D229" i="6"/>
  <c r="C230" i="6"/>
  <c r="D230" i="6"/>
  <c r="C231" i="6"/>
  <c r="D231" i="6"/>
  <c r="C232" i="6"/>
  <c r="D232" i="6"/>
  <c r="C233" i="6"/>
  <c r="D233" i="6"/>
  <c r="C234" i="6"/>
  <c r="D234" i="6"/>
  <c r="C235" i="6"/>
  <c r="D235" i="6"/>
  <c r="C236" i="6"/>
  <c r="D236" i="6"/>
  <c r="C237" i="6"/>
  <c r="D237" i="6"/>
  <c r="C238" i="6"/>
  <c r="D238" i="6"/>
  <c r="C239" i="6"/>
  <c r="D239" i="6"/>
  <c r="C240" i="6"/>
  <c r="D240" i="6"/>
  <c r="C241" i="6"/>
  <c r="D241" i="6"/>
  <c r="C242" i="6"/>
  <c r="D242" i="6"/>
  <c r="C243" i="6"/>
  <c r="D243" i="6"/>
  <c r="C244" i="6"/>
  <c r="D244" i="6"/>
  <c r="C245" i="6"/>
  <c r="D245" i="6"/>
  <c r="C246" i="6"/>
  <c r="D246" i="6"/>
  <c r="C247" i="6"/>
  <c r="D247" i="6"/>
  <c r="C248" i="6"/>
  <c r="D248" i="6"/>
  <c r="C249" i="6"/>
  <c r="D249" i="6"/>
  <c r="C250" i="6"/>
  <c r="D250" i="6"/>
  <c r="C251" i="6"/>
  <c r="D251" i="6"/>
  <c r="C252" i="6"/>
  <c r="D252" i="6"/>
  <c r="C253" i="6"/>
  <c r="D253" i="6"/>
  <c r="C254" i="6"/>
  <c r="D254" i="6"/>
  <c r="C255" i="6"/>
  <c r="D255" i="6"/>
  <c r="C256" i="6"/>
  <c r="D256" i="6"/>
  <c r="C257" i="6"/>
  <c r="D257" i="6"/>
  <c r="C258" i="6"/>
  <c r="D258" i="6"/>
  <c r="C259" i="6"/>
  <c r="D259" i="6"/>
  <c r="C260" i="6"/>
  <c r="D260" i="6"/>
  <c r="C261" i="6"/>
  <c r="D261" i="6"/>
  <c r="C262" i="6"/>
  <c r="D262" i="6"/>
  <c r="C263" i="6"/>
  <c r="D263" i="6"/>
  <c r="C264" i="6"/>
  <c r="D264" i="6"/>
  <c r="C265" i="6"/>
  <c r="D265" i="6"/>
  <c r="C266" i="6"/>
  <c r="D266" i="6"/>
  <c r="C267" i="6"/>
  <c r="D267" i="6"/>
  <c r="C268" i="6"/>
  <c r="D268" i="6"/>
  <c r="C269" i="6"/>
  <c r="D269" i="6"/>
  <c r="C270" i="6"/>
  <c r="D270" i="6"/>
  <c r="C271" i="6"/>
  <c r="D271" i="6"/>
  <c r="C272" i="6"/>
  <c r="D272" i="6"/>
  <c r="C273" i="6"/>
  <c r="D273" i="6"/>
  <c r="C274" i="6"/>
  <c r="D274" i="6"/>
  <c r="C275" i="6"/>
  <c r="D275" i="6"/>
  <c r="C276" i="6"/>
  <c r="D276" i="6"/>
  <c r="C277" i="6"/>
  <c r="D277" i="6"/>
  <c r="C278" i="6"/>
  <c r="D278" i="6"/>
  <c r="C279" i="6"/>
  <c r="D279" i="6"/>
  <c r="C280" i="6"/>
  <c r="D280" i="6"/>
  <c r="C281" i="6"/>
  <c r="D281" i="6"/>
  <c r="C282" i="6"/>
  <c r="D282" i="6"/>
  <c r="C283" i="6"/>
  <c r="D283" i="6"/>
  <c r="C284" i="6"/>
  <c r="D284" i="6"/>
  <c r="C285" i="6"/>
  <c r="D285" i="6"/>
  <c r="C286" i="6"/>
  <c r="D286" i="6"/>
  <c r="C287" i="6"/>
  <c r="D287" i="6"/>
  <c r="C288" i="6"/>
  <c r="D288" i="6"/>
  <c r="C289" i="6"/>
  <c r="D289" i="6"/>
  <c r="C290" i="6"/>
  <c r="D290" i="6"/>
  <c r="C291" i="6"/>
  <c r="D291" i="6"/>
  <c r="C292" i="6"/>
  <c r="D292" i="6"/>
  <c r="C293" i="6"/>
  <c r="D293" i="6"/>
  <c r="C294" i="6"/>
  <c r="D294" i="6"/>
  <c r="C295" i="6"/>
  <c r="D295" i="6"/>
  <c r="C296" i="6"/>
  <c r="D296" i="6"/>
  <c r="C297" i="6"/>
  <c r="D297" i="6"/>
  <c r="C298" i="6"/>
  <c r="D298" i="6"/>
  <c r="C299" i="6"/>
  <c r="D299" i="6"/>
  <c r="C300" i="6"/>
  <c r="D300" i="6"/>
  <c r="C301" i="6"/>
  <c r="D301" i="6"/>
  <c r="C302" i="6"/>
  <c r="D302" i="6"/>
  <c r="G9" i="1"/>
  <c r="P7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D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D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D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D246" i="1"/>
  <c r="C247" i="1"/>
  <c r="C248" i="1"/>
  <c r="C249" i="1"/>
  <c r="C250" i="1"/>
  <c r="C251" i="1"/>
  <c r="D251" i="1"/>
  <c r="C252" i="1"/>
  <c r="C253" i="1"/>
  <c r="C254" i="1"/>
  <c r="C255" i="1"/>
  <c r="C256" i="1"/>
  <c r="D256" i="1"/>
  <c r="C257" i="1"/>
  <c r="C258" i="1"/>
  <c r="C259" i="1"/>
  <c r="D259" i="1"/>
  <c r="C260" i="1"/>
  <c r="C261" i="1"/>
  <c r="C262" i="1"/>
  <c r="C263" i="1"/>
  <c r="D263" i="1"/>
  <c r="C264" i="1"/>
  <c r="C265" i="1"/>
  <c r="C266" i="1"/>
  <c r="C267" i="1"/>
  <c r="C268" i="1"/>
  <c r="D268" i="1"/>
  <c r="C269" i="1"/>
  <c r="C270" i="1"/>
  <c r="D270" i="1"/>
  <c r="C271" i="1"/>
  <c r="C272" i="1"/>
  <c r="C273" i="1"/>
  <c r="C274" i="1"/>
  <c r="C275" i="1"/>
  <c r="C276" i="1"/>
  <c r="C277" i="1"/>
  <c r="C278" i="1"/>
  <c r="C279" i="1"/>
  <c r="C280" i="1"/>
  <c r="C281" i="1"/>
  <c r="D281" i="1"/>
  <c r="C282" i="1"/>
  <c r="C283" i="1"/>
  <c r="C284" i="1"/>
  <c r="C285" i="1"/>
  <c r="D285" i="1"/>
  <c r="C286" i="1"/>
  <c r="C287" i="1"/>
  <c r="C288" i="1"/>
  <c r="D288" i="1"/>
  <c r="C289" i="1"/>
  <c r="C290" i="1"/>
  <c r="C291" i="1"/>
  <c r="C292" i="1"/>
  <c r="D292" i="1"/>
  <c r="C293" i="1"/>
  <c r="C294" i="1"/>
  <c r="C295" i="1"/>
  <c r="C296" i="1"/>
  <c r="C297" i="1"/>
  <c r="C298" i="1"/>
  <c r="C299" i="1"/>
  <c r="C300" i="1"/>
  <c r="C301" i="1"/>
  <c r="C302" i="1"/>
  <c r="D15" i="1"/>
  <c r="D59" i="1"/>
  <c r="D79" i="1"/>
  <c r="D99" i="1"/>
  <c r="D11" i="1"/>
  <c r="D19" i="1"/>
  <c r="D27" i="1"/>
  <c r="D35" i="1"/>
  <c r="D43" i="1"/>
  <c r="D51" i="1"/>
  <c r="D67" i="1"/>
  <c r="D75" i="1"/>
  <c r="D87" i="1"/>
  <c r="D95" i="1"/>
  <c r="D7" i="1"/>
  <c r="D23" i="1"/>
  <c r="D31" i="1"/>
  <c r="D39" i="1"/>
  <c r="D47" i="1"/>
  <c r="D55" i="1"/>
  <c r="D63" i="1"/>
  <c r="D71" i="1"/>
  <c r="D83" i="1"/>
  <c r="D91" i="1"/>
  <c r="D103" i="1"/>
  <c r="D119" i="1"/>
  <c r="D135" i="1"/>
  <c r="D151" i="1"/>
  <c r="D167" i="1"/>
  <c r="D183" i="1"/>
  <c r="D199" i="1"/>
  <c r="D215" i="1"/>
  <c r="D231" i="1"/>
  <c r="D247" i="1"/>
  <c r="D279" i="1"/>
  <c r="D295" i="1"/>
  <c r="D107" i="1"/>
  <c r="D123" i="1"/>
  <c r="D139" i="1"/>
  <c r="D155" i="1"/>
  <c r="D171" i="1"/>
  <c r="D187" i="1"/>
  <c r="D203" i="1"/>
  <c r="D219" i="1"/>
  <c r="D235" i="1"/>
  <c r="D267" i="1"/>
  <c r="D283" i="1"/>
  <c r="D299" i="1"/>
  <c r="D111" i="1"/>
  <c r="D127" i="1"/>
  <c r="D143" i="1"/>
  <c r="D159" i="1"/>
  <c r="D175" i="1"/>
  <c r="D191" i="1"/>
  <c r="D207" i="1"/>
  <c r="D223" i="1"/>
  <c r="D239" i="1"/>
  <c r="D255" i="1"/>
  <c r="D271" i="1"/>
  <c r="D287" i="1"/>
  <c r="D115" i="1"/>
  <c r="D179" i="1"/>
  <c r="D243" i="1"/>
  <c r="D147" i="1"/>
  <c r="D275" i="1"/>
  <c r="D227" i="1"/>
  <c r="D131" i="1"/>
  <c r="D195" i="1"/>
  <c r="D211" i="1"/>
  <c r="D163" i="1"/>
  <c r="D291" i="1"/>
  <c r="D298" i="1"/>
  <c r="D282" i="1"/>
  <c r="D226" i="1"/>
  <c r="D210" i="1"/>
  <c r="D190" i="1"/>
  <c r="D162" i="1"/>
  <c r="D146" i="1"/>
  <c r="D130" i="1"/>
  <c r="D98" i="1"/>
  <c r="D66" i="1"/>
  <c r="D289" i="1"/>
  <c r="D300" i="1"/>
  <c r="D278" i="1"/>
  <c r="D242" i="1"/>
  <c r="D170" i="1"/>
  <c r="D102" i="1"/>
  <c r="D70" i="1"/>
  <c r="D42" i="1"/>
  <c r="D273" i="1"/>
  <c r="D34" i="1"/>
  <c r="D18" i="1"/>
  <c r="D261" i="1"/>
  <c r="D245" i="1"/>
  <c r="D229" i="1"/>
  <c r="D213" i="1"/>
  <c r="D197" i="1"/>
  <c r="D181" i="1"/>
  <c r="D165" i="1"/>
  <c r="D149" i="1"/>
  <c r="D133" i="1"/>
  <c r="D117" i="1"/>
  <c r="D101" i="1"/>
  <c r="D85" i="1"/>
  <c r="D69" i="1"/>
  <c r="D53" i="1"/>
  <c r="D37" i="1"/>
  <c r="D21" i="1"/>
  <c r="D5" i="1"/>
  <c r="D276" i="1"/>
  <c r="D260" i="1"/>
  <c r="D244" i="1"/>
  <c r="D212" i="1"/>
  <c r="D180" i="1"/>
  <c r="D164" i="1"/>
  <c r="D148" i="1"/>
  <c r="D132" i="1"/>
  <c r="D116" i="1"/>
  <c r="D100" i="1"/>
  <c r="D84" i="1"/>
  <c r="D68" i="1"/>
  <c r="D52" i="1"/>
  <c r="D36" i="1"/>
  <c r="D20" i="1"/>
  <c r="D4" i="1"/>
  <c r="D177" i="1"/>
  <c r="D129" i="1"/>
  <c r="D97" i="1"/>
  <c r="D65" i="1"/>
  <c r="D33" i="1"/>
  <c r="D272" i="1"/>
  <c r="D240" i="1"/>
  <c r="D208" i="1"/>
  <c r="D192" i="1"/>
  <c r="D160" i="1"/>
  <c r="D128" i="1"/>
  <c r="D96" i="1"/>
  <c r="D64" i="1"/>
  <c r="D32" i="1"/>
  <c r="D230" i="1"/>
  <c r="D150" i="1"/>
  <c r="D106" i="1"/>
  <c r="D297" i="1"/>
  <c r="D250" i="1"/>
  <c r="D78" i="1"/>
  <c r="D6" i="1"/>
  <c r="D217" i="1"/>
  <c r="D169" i="1"/>
  <c r="D137" i="1"/>
  <c r="D89" i="1"/>
  <c r="D57" i="1"/>
  <c r="D9" i="1"/>
  <c r="D248" i="1"/>
  <c r="D200" i="1"/>
  <c r="D152" i="1"/>
  <c r="D120" i="1"/>
  <c r="D72" i="1"/>
  <c r="D24" i="1"/>
  <c r="D8" i="1"/>
  <c r="D286" i="1"/>
  <c r="D274" i="1"/>
  <c r="D238" i="1"/>
  <c r="D222" i="1"/>
  <c r="D206" i="1"/>
  <c r="D178" i="1"/>
  <c r="D158" i="1"/>
  <c r="D142" i="1"/>
  <c r="D122" i="1"/>
  <c r="D90" i="1"/>
  <c r="D58" i="1"/>
  <c r="D194" i="1"/>
  <c r="D126" i="1"/>
  <c r="D94" i="1"/>
  <c r="D62" i="1"/>
  <c r="D301" i="1"/>
  <c r="D265" i="1"/>
  <c r="D30" i="1"/>
  <c r="D14" i="1"/>
  <c r="D257" i="1"/>
  <c r="D241" i="1"/>
  <c r="D225" i="1"/>
  <c r="D209" i="1"/>
  <c r="D193" i="1"/>
  <c r="D161" i="1"/>
  <c r="D145" i="1"/>
  <c r="D113" i="1"/>
  <c r="D81" i="1"/>
  <c r="D49" i="1"/>
  <c r="D17" i="1"/>
  <c r="D224" i="1"/>
  <c r="D176" i="1"/>
  <c r="D144" i="1"/>
  <c r="D112" i="1"/>
  <c r="D80" i="1"/>
  <c r="D48" i="1"/>
  <c r="D16" i="1"/>
  <c r="D198" i="1"/>
  <c r="D182" i="1"/>
  <c r="D38" i="1"/>
  <c r="D249" i="1"/>
  <c r="D201" i="1"/>
  <c r="D153" i="1"/>
  <c r="D105" i="1"/>
  <c r="D25" i="1"/>
  <c r="D264" i="1"/>
  <c r="D216" i="1"/>
  <c r="D168" i="1"/>
  <c r="D104" i="1"/>
  <c r="D56" i="1"/>
  <c r="D266" i="1"/>
  <c r="D262" i="1"/>
  <c r="D234" i="1"/>
  <c r="D218" i="1"/>
  <c r="D202" i="1"/>
  <c r="D154" i="1"/>
  <c r="D138" i="1"/>
  <c r="D114" i="1"/>
  <c r="D82" i="1"/>
  <c r="D46" i="1"/>
  <c r="D277" i="1"/>
  <c r="D302" i="1"/>
  <c r="D258" i="1"/>
  <c r="D186" i="1"/>
  <c r="D118" i="1"/>
  <c r="D86" i="1"/>
  <c r="D54" i="1"/>
  <c r="D293" i="1"/>
  <c r="D296" i="1"/>
  <c r="D26" i="1"/>
  <c r="D10" i="1"/>
  <c r="D253" i="1"/>
  <c r="D237" i="1"/>
  <c r="D221" i="1"/>
  <c r="D205" i="1"/>
  <c r="D189" i="1"/>
  <c r="D173" i="1"/>
  <c r="D157" i="1"/>
  <c r="D141" i="1"/>
  <c r="D125" i="1"/>
  <c r="D109" i="1"/>
  <c r="D93" i="1"/>
  <c r="D77" i="1"/>
  <c r="D61" i="1"/>
  <c r="D45" i="1"/>
  <c r="D29" i="1"/>
  <c r="D13" i="1"/>
  <c r="D284" i="1"/>
  <c r="D252" i="1"/>
  <c r="D236" i="1"/>
  <c r="D220" i="1"/>
  <c r="D204" i="1"/>
  <c r="D188" i="1"/>
  <c r="D172" i="1"/>
  <c r="D156" i="1"/>
  <c r="D140" i="1"/>
  <c r="D124" i="1"/>
  <c r="D108" i="1"/>
  <c r="D92" i="1"/>
  <c r="D76" i="1"/>
  <c r="D60" i="1"/>
  <c r="D44" i="1"/>
  <c r="D28" i="1"/>
  <c r="D12" i="1"/>
  <c r="D294" i="1"/>
  <c r="D254" i="1"/>
  <c r="D214" i="1"/>
  <c r="D166" i="1"/>
  <c r="D134" i="1"/>
  <c r="D74" i="1"/>
  <c r="D269" i="1"/>
  <c r="D290" i="1"/>
  <c r="D110" i="1"/>
  <c r="D50" i="1"/>
  <c r="D22" i="1"/>
  <c r="D233" i="1"/>
  <c r="D185" i="1"/>
  <c r="D121" i="1"/>
  <c r="D73" i="1"/>
  <c r="D41" i="1"/>
  <c r="D280" i="1"/>
  <c r="D232" i="1"/>
  <c r="D184" i="1"/>
  <c r="D136" i="1"/>
  <c r="D88" i="1"/>
  <c r="D40" i="1"/>
  <c r="J4" i="2"/>
  <c r="R3" i="2"/>
  <c r="M3" i="2"/>
  <c r="L3" i="2"/>
  <c r="Q16" i="1"/>
  <c r="G6" i="1"/>
  <c r="G7" i="1"/>
  <c r="K3" i="1"/>
  <c r="K20" i="1"/>
  <c r="R3" i="6"/>
  <c r="M3" i="6"/>
  <c r="J4" i="6"/>
  <c r="L3" i="6"/>
  <c r="D8" i="2"/>
  <c r="D24" i="2"/>
  <c r="D40" i="2"/>
  <c r="D56" i="2"/>
  <c r="D88" i="2"/>
  <c r="D104" i="2"/>
  <c r="D136" i="2"/>
  <c r="D152" i="2"/>
  <c r="D169" i="2"/>
  <c r="D185" i="2"/>
  <c r="D201" i="2"/>
  <c r="D217" i="2"/>
  <c r="D233" i="2"/>
  <c r="D249" i="2"/>
  <c r="D265" i="2"/>
  <c r="D283" i="2"/>
  <c r="D301" i="2"/>
  <c r="D10" i="2"/>
  <c r="D25" i="2"/>
  <c r="D42" i="2"/>
  <c r="D58" i="2"/>
  <c r="D73" i="2"/>
  <c r="D90" i="2"/>
  <c r="D106" i="2"/>
  <c r="D121" i="2"/>
  <c r="D138" i="2"/>
  <c r="D155" i="2"/>
  <c r="D170" i="2"/>
  <c r="D187" i="2"/>
  <c r="D203" i="2"/>
  <c r="D218" i="2"/>
  <c r="D235" i="2"/>
  <c r="D251" i="2"/>
  <c r="D285" i="2"/>
  <c r="D294" i="2"/>
  <c r="D282" i="2"/>
  <c r="D270" i="2"/>
  <c r="D258" i="2"/>
  <c r="D246" i="2"/>
  <c r="D234" i="2"/>
  <c r="D222" i="2"/>
  <c r="D210" i="2"/>
  <c r="D198" i="2"/>
  <c r="D186" i="2"/>
  <c r="D174" i="2"/>
  <c r="D162" i="2"/>
  <c r="D11" i="2"/>
  <c r="D26" i="2"/>
  <c r="D43" i="2"/>
  <c r="D59" i="2"/>
  <c r="D74" i="2"/>
  <c r="D91" i="2"/>
  <c r="D107" i="2"/>
  <c r="D122" i="2"/>
  <c r="D139" i="2"/>
  <c r="D171" i="2"/>
  <c r="D188" i="2"/>
  <c r="D219" i="2"/>
  <c r="D267" i="2"/>
  <c r="D287" i="2"/>
  <c r="D141" i="2"/>
  <c r="D129" i="2"/>
  <c r="D117" i="2"/>
  <c r="D105" i="2"/>
  <c r="D93" i="2"/>
  <c r="D81" i="2"/>
  <c r="D69" i="2"/>
  <c r="D57" i="2"/>
  <c r="D45" i="2"/>
  <c r="D33" i="2"/>
  <c r="D21" i="2"/>
  <c r="D9" i="2"/>
  <c r="D149" i="2"/>
  <c r="D137" i="2"/>
  <c r="D125" i="2"/>
  <c r="D113" i="2"/>
  <c r="D101" i="2"/>
  <c r="D89" i="2"/>
  <c r="D77" i="2"/>
  <c r="D65" i="2"/>
  <c r="D53" i="2"/>
  <c r="D41" i="2"/>
  <c r="D29" i="2"/>
  <c r="D17" i="2"/>
  <c r="D5" i="2"/>
  <c r="D153" i="2"/>
  <c r="D147" i="2"/>
  <c r="D135" i="2"/>
  <c r="D123" i="2"/>
  <c r="D111" i="2"/>
  <c r="D99" i="2"/>
  <c r="D87" i="2"/>
  <c r="D75" i="2"/>
  <c r="D63" i="2"/>
  <c r="D51" i="2"/>
  <c r="D39" i="2"/>
  <c r="D27" i="2"/>
  <c r="D15" i="2"/>
  <c r="D292" i="2"/>
  <c r="D280" i="2"/>
  <c r="D268" i="2"/>
  <c r="D256" i="2"/>
  <c r="D244" i="2"/>
  <c r="D232" i="2"/>
  <c r="D220" i="2"/>
  <c r="D208" i="2"/>
  <c r="D196" i="2"/>
  <c r="D184" i="2"/>
  <c r="D172" i="2"/>
  <c r="D160" i="2"/>
  <c r="D13" i="2"/>
  <c r="D30" i="2"/>
  <c r="D46" i="2"/>
  <c r="D61" i="2"/>
  <c r="D78" i="2"/>
  <c r="D94" i="2"/>
  <c r="D109" i="2"/>
  <c r="D126" i="2"/>
  <c r="D142" i="2"/>
  <c r="D158" i="2"/>
  <c r="D175" i="2"/>
  <c r="D191" i="2"/>
  <c r="D223" i="2"/>
  <c r="D239" i="2"/>
  <c r="D289" i="2"/>
  <c r="D14" i="2"/>
  <c r="D31" i="2"/>
  <c r="D47" i="2"/>
  <c r="D62" i="2"/>
  <c r="D79" i="2"/>
  <c r="D95" i="2"/>
  <c r="D110" i="2"/>
  <c r="D127" i="2"/>
  <c r="D143" i="2"/>
  <c r="D159" i="2"/>
  <c r="D176" i="2"/>
  <c r="D207" i="2"/>
  <c r="D224" i="2"/>
  <c r="D255" i="2"/>
  <c r="D273" i="2"/>
  <c r="D290" i="2"/>
  <c r="D32" i="2"/>
  <c r="D80" i="2"/>
  <c r="D161" i="2"/>
  <c r="D177" i="2"/>
  <c r="D193" i="2"/>
  <c r="D209" i="2"/>
  <c r="D225" i="2"/>
  <c r="D241" i="2"/>
  <c r="D257" i="2"/>
  <c r="D275" i="2"/>
  <c r="D291" i="2"/>
  <c r="D19" i="2"/>
  <c r="D35" i="2"/>
  <c r="D50" i="2"/>
  <c r="D67" i="2"/>
  <c r="D83" i="2"/>
  <c r="D98" i="2"/>
  <c r="D115" i="2"/>
  <c r="D131" i="2"/>
  <c r="D146" i="2"/>
  <c r="D164" i="2"/>
  <c r="D195" i="2"/>
  <c r="D243" i="2"/>
  <c r="D277" i="2"/>
  <c r="Q16" i="2"/>
  <c r="D4" i="2"/>
  <c r="D20" i="2"/>
  <c r="D36" i="2"/>
  <c r="D52" i="2"/>
  <c r="D68" i="2"/>
  <c r="D100" i="2"/>
  <c r="D116" i="2"/>
  <c r="D148" i="2"/>
  <c r="D165" i="2"/>
  <c r="D181" i="2"/>
  <c r="D197" i="2"/>
  <c r="D213" i="2"/>
  <c r="D229" i="2"/>
  <c r="D245" i="2"/>
  <c r="D261" i="2"/>
  <c r="D297" i="2"/>
  <c r="D298" i="2"/>
  <c r="D286" i="2"/>
  <c r="D274" i="2"/>
  <c r="D262" i="2"/>
  <c r="D250" i="2"/>
  <c r="D238" i="2"/>
  <c r="D226" i="2"/>
  <c r="D214" i="2"/>
  <c r="D202" i="2"/>
  <c r="D190" i="2"/>
  <c r="D178" i="2"/>
  <c r="D166" i="2"/>
  <c r="D154" i="2"/>
  <c r="D6" i="2"/>
  <c r="D22" i="2"/>
  <c r="D37" i="2"/>
  <c r="D54" i="2"/>
  <c r="D70" i="2"/>
  <c r="D85" i="2"/>
  <c r="D102" i="2"/>
  <c r="D118" i="2"/>
  <c r="D133" i="2"/>
  <c r="D150" i="2"/>
  <c r="D167" i="2"/>
  <c r="D199" i="2"/>
  <c r="D215" i="2"/>
  <c r="D247" i="2"/>
  <c r="D263" i="2"/>
  <c r="D279" i="2"/>
  <c r="D299" i="2"/>
  <c r="D7" i="2"/>
  <c r="D23" i="2"/>
  <c r="D38" i="2"/>
  <c r="D55" i="2"/>
  <c r="D71" i="2"/>
  <c r="D86" i="2"/>
  <c r="D103" i="2"/>
  <c r="D119" i="2"/>
  <c r="D134" i="2"/>
  <c r="D151" i="2"/>
  <c r="D183" i="2"/>
  <c r="D200" i="2"/>
  <c r="D231" i="2"/>
  <c r="D248" i="2"/>
  <c r="D281" i="2"/>
  <c r="D296" i="2"/>
  <c r="D284" i="2"/>
  <c r="D272" i="2"/>
  <c r="G6" i="3"/>
  <c r="G7" i="3"/>
  <c r="K3" i="3"/>
  <c r="M3" i="3"/>
  <c r="G6" i="5"/>
  <c r="G7" i="5"/>
  <c r="K3" i="5"/>
  <c r="J4" i="5"/>
  <c r="K4" i="5"/>
  <c r="L4" i="5"/>
  <c r="J4" i="4"/>
  <c r="R3" i="4"/>
  <c r="M3" i="4"/>
  <c r="L3" i="4"/>
  <c r="M3" i="5"/>
  <c r="S3" i="5"/>
  <c r="K4" i="6"/>
  <c r="L4" i="6"/>
  <c r="M4" i="6"/>
  <c r="S3" i="6"/>
  <c r="R3" i="5"/>
  <c r="R3" i="3"/>
  <c r="L3" i="3"/>
  <c r="R3" i="1"/>
  <c r="J4" i="1"/>
  <c r="M3" i="1"/>
  <c r="L3" i="1"/>
  <c r="L3" i="5"/>
  <c r="J4" i="3"/>
  <c r="S3" i="2"/>
  <c r="K4" i="2"/>
  <c r="M4" i="2"/>
  <c r="L4" i="2"/>
  <c r="K4" i="3"/>
  <c r="S3" i="3"/>
  <c r="M4" i="5"/>
  <c r="S4" i="5"/>
  <c r="J5" i="5"/>
  <c r="R4" i="5"/>
  <c r="S3" i="4"/>
  <c r="K4" i="4"/>
  <c r="M4" i="4"/>
  <c r="S3" i="1"/>
  <c r="K4" i="1"/>
  <c r="L4" i="1"/>
  <c r="M4" i="1"/>
  <c r="R4" i="2"/>
  <c r="S4" i="2"/>
  <c r="J5" i="2"/>
  <c r="S4" i="6"/>
  <c r="R4" i="6"/>
  <c r="J5" i="6"/>
  <c r="R4" i="3"/>
  <c r="J5" i="3"/>
  <c r="M4" i="3"/>
  <c r="L4" i="3"/>
  <c r="K5" i="5"/>
  <c r="L5" i="5"/>
  <c r="R4" i="4"/>
  <c r="S4" i="4"/>
  <c r="J5" i="4"/>
  <c r="L4" i="4"/>
  <c r="K5" i="2"/>
  <c r="L5" i="2"/>
  <c r="M5" i="2"/>
  <c r="R4" i="1"/>
  <c r="S4" i="1"/>
  <c r="J5" i="1"/>
  <c r="K5" i="6"/>
  <c r="M5" i="6"/>
  <c r="S4" i="3"/>
  <c r="K5" i="3"/>
  <c r="L5" i="3"/>
  <c r="M5" i="3"/>
  <c r="J6" i="5"/>
  <c r="R5" i="5"/>
  <c r="M5" i="5"/>
  <c r="K5" i="4"/>
  <c r="M5" i="4"/>
  <c r="K5" i="1"/>
  <c r="J6" i="6"/>
  <c r="R5" i="6"/>
  <c r="S5" i="6"/>
  <c r="L5" i="6"/>
  <c r="R5" i="2"/>
  <c r="S5" i="2"/>
  <c r="J6" i="2"/>
  <c r="J6" i="3"/>
  <c r="R5" i="3"/>
  <c r="S5" i="3"/>
  <c r="S5" i="5"/>
  <c r="K6" i="5"/>
  <c r="L6" i="5"/>
  <c r="R5" i="4"/>
  <c r="S5" i="4"/>
  <c r="J6" i="4"/>
  <c r="L5" i="4"/>
  <c r="J6" i="1"/>
  <c r="R5" i="1"/>
  <c r="L5" i="1"/>
  <c r="M5" i="1"/>
  <c r="K6" i="6"/>
  <c r="M6" i="6"/>
  <c r="L6" i="6"/>
  <c r="K6" i="2"/>
  <c r="M6" i="2"/>
  <c r="K6" i="3"/>
  <c r="J7" i="5"/>
  <c r="R6" i="5"/>
  <c r="M6" i="5"/>
  <c r="K6" i="4"/>
  <c r="M6" i="4"/>
  <c r="L6" i="4"/>
  <c r="L6" i="2"/>
  <c r="R6" i="2"/>
  <c r="S6" i="2"/>
  <c r="J7" i="2"/>
  <c r="J7" i="6"/>
  <c r="R6" i="6"/>
  <c r="S5" i="1"/>
  <c r="S6" i="6"/>
  <c r="K6" i="1"/>
  <c r="J7" i="3"/>
  <c r="R6" i="3"/>
  <c r="L6" i="3"/>
  <c r="M6" i="3"/>
  <c r="S6" i="5"/>
  <c r="K7" i="5"/>
  <c r="M7" i="5"/>
  <c r="J7" i="4"/>
  <c r="R6" i="4"/>
  <c r="S6" i="4"/>
  <c r="R6" i="1"/>
  <c r="J7" i="1"/>
  <c r="K7" i="2"/>
  <c r="L7" i="2"/>
  <c r="K7" i="6"/>
  <c r="L7" i="6"/>
  <c r="M7" i="6"/>
  <c r="L6" i="1"/>
  <c r="M6" i="1"/>
  <c r="S6" i="3"/>
  <c r="K7" i="3"/>
  <c r="M7" i="3"/>
  <c r="L7" i="5"/>
  <c r="J8" i="5"/>
  <c r="R7" i="5"/>
  <c r="S7" i="5"/>
  <c r="K7" i="4"/>
  <c r="M7" i="4"/>
  <c r="S6" i="1"/>
  <c r="J8" i="6"/>
  <c r="R7" i="6"/>
  <c r="K7" i="1"/>
  <c r="M7" i="1"/>
  <c r="S7" i="6"/>
  <c r="R7" i="2"/>
  <c r="J8" i="2"/>
  <c r="M7" i="2"/>
  <c r="J8" i="3"/>
  <c r="R7" i="3"/>
  <c r="S7" i="3"/>
  <c r="L7" i="3"/>
  <c r="K8" i="5"/>
  <c r="L8" i="5"/>
  <c r="M8" i="5"/>
  <c r="J8" i="4"/>
  <c r="R7" i="4"/>
  <c r="S7" i="4"/>
  <c r="L7" i="4"/>
  <c r="S7" i="2"/>
  <c r="L7" i="1"/>
  <c r="K8" i="6"/>
  <c r="M8" i="6"/>
  <c r="L8" i="6"/>
  <c r="K8" i="2"/>
  <c r="L8" i="2"/>
  <c r="M8" i="2"/>
  <c r="J8" i="1"/>
  <c r="R7" i="1"/>
  <c r="S7" i="1"/>
  <c r="K8" i="3"/>
  <c r="L8" i="3"/>
  <c r="R8" i="5"/>
  <c r="S8" i="5"/>
  <c r="J9" i="5"/>
  <c r="K8" i="4"/>
  <c r="K8" i="1"/>
  <c r="M8" i="1"/>
  <c r="L8" i="1"/>
  <c r="R8" i="6"/>
  <c r="S8" i="6"/>
  <c r="J9" i="6"/>
  <c r="J9" i="2"/>
  <c r="R8" i="2"/>
  <c r="S8" i="2"/>
  <c r="M8" i="3"/>
  <c r="R8" i="3"/>
  <c r="J9" i="3"/>
  <c r="K9" i="5"/>
  <c r="L9" i="5"/>
  <c r="J9" i="4"/>
  <c r="R8" i="4"/>
  <c r="M8" i="4"/>
  <c r="S8" i="4"/>
  <c r="L8" i="4"/>
  <c r="K9" i="6"/>
  <c r="L9" i="6"/>
  <c r="K9" i="2"/>
  <c r="L9" i="2"/>
  <c r="M9" i="2"/>
  <c r="R8" i="1"/>
  <c r="S8" i="1"/>
  <c r="J9" i="1"/>
  <c r="M9" i="5"/>
  <c r="S8" i="3"/>
  <c r="K9" i="3"/>
  <c r="L9" i="3"/>
  <c r="J10" i="5"/>
  <c r="R9" i="5"/>
  <c r="K9" i="4"/>
  <c r="M9" i="4"/>
  <c r="R9" i="6"/>
  <c r="J10" i="6"/>
  <c r="M9" i="6"/>
  <c r="S9" i="6"/>
  <c r="K9" i="1"/>
  <c r="L9" i="1"/>
  <c r="R9" i="2"/>
  <c r="S9" i="2"/>
  <c r="J10" i="2"/>
  <c r="M9" i="3"/>
  <c r="S9" i="5"/>
  <c r="R9" i="3"/>
  <c r="J10" i="3"/>
  <c r="K10" i="5"/>
  <c r="L10" i="5"/>
  <c r="M10" i="5"/>
  <c r="R9" i="4"/>
  <c r="S9" i="4"/>
  <c r="J10" i="4"/>
  <c r="L9" i="4"/>
  <c r="S9" i="3"/>
  <c r="K10" i="2"/>
  <c r="M10" i="2"/>
  <c r="L10" i="2"/>
  <c r="R9" i="1"/>
  <c r="J10" i="1"/>
  <c r="M9" i="1"/>
  <c r="S9" i="1"/>
  <c r="K10" i="6"/>
  <c r="M10" i="6"/>
  <c r="L10" i="6"/>
  <c r="K10" i="3"/>
  <c r="L10" i="3"/>
  <c r="R10" i="5"/>
  <c r="S10" i="5"/>
  <c r="J11" i="5"/>
  <c r="K10" i="4"/>
  <c r="L10" i="4"/>
  <c r="J11" i="6"/>
  <c r="R10" i="6"/>
  <c r="S10" i="6"/>
  <c r="J11" i="2"/>
  <c r="R10" i="2"/>
  <c r="S10" i="2"/>
  <c r="K10" i="1"/>
  <c r="M10" i="1"/>
  <c r="L10" i="1"/>
  <c r="J11" i="3"/>
  <c r="R10" i="3"/>
  <c r="M10" i="3"/>
  <c r="S10" i="3"/>
  <c r="K11" i="5"/>
  <c r="R10" i="4"/>
  <c r="J11" i="4"/>
  <c r="M10" i="4"/>
  <c r="S10" i="4"/>
  <c r="K11" i="2"/>
  <c r="M11" i="2"/>
  <c r="L11" i="2"/>
  <c r="K11" i="6"/>
  <c r="L11" i="6"/>
  <c r="M11" i="6"/>
  <c r="J11" i="1"/>
  <c r="R10" i="1"/>
  <c r="S10" i="1"/>
  <c r="K11" i="3"/>
  <c r="M11" i="3"/>
  <c r="L11" i="3"/>
  <c r="J12" i="5"/>
  <c r="R11" i="5"/>
  <c r="L11" i="5"/>
  <c r="M11" i="5"/>
  <c r="S11" i="5"/>
  <c r="K11" i="4"/>
  <c r="M11" i="4"/>
  <c r="L11" i="4"/>
  <c r="K11" i="1"/>
  <c r="M11" i="1"/>
  <c r="L11" i="1"/>
  <c r="R11" i="2"/>
  <c r="S11" i="2"/>
  <c r="J12" i="2"/>
  <c r="J12" i="6"/>
  <c r="R11" i="6"/>
  <c r="S11" i="6"/>
  <c r="J12" i="3"/>
  <c r="R11" i="3"/>
  <c r="S11" i="3"/>
  <c r="K12" i="5"/>
  <c r="M12" i="5"/>
  <c r="J12" i="4"/>
  <c r="R11" i="4"/>
  <c r="S11" i="4"/>
  <c r="K12" i="2"/>
  <c r="M12" i="2"/>
  <c r="L12" i="2"/>
  <c r="K12" i="6"/>
  <c r="M12" i="6"/>
  <c r="R11" i="1"/>
  <c r="S11" i="1"/>
  <c r="J12" i="1"/>
  <c r="L12" i="5"/>
  <c r="K12" i="3"/>
  <c r="R12" i="5"/>
  <c r="S12" i="5"/>
  <c r="J13" i="5"/>
  <c r="K12" i="4"/>
  <c r="K12" i="1"/>
  <c r="M12" i="1"/>
  <c r="L12" i="1"/>
  <c r="R12" i="6"/>
  <c r="S12" i="6"/>
  <c r="J13" i="6"/>
  <c r="L12" i="6"/>
  <c r="R12" i="2"/>
  <c r="S12" i="2"/>
  <c r="J13" i="2"/>
  <c r="R12" i="3"/>
  <c r="J13" i="3"/>
  <c r="M12" i="3"/>
  <c r="S12" i="3"/>
  <c r="L12" i="3"/>
  <c r="K13" i="5"/>
  <c r="L13" i="5"/>
  <c r="M13" i="5"/>
  <c r="J13" i="4"/>
  <c r="R12" i="4"/>
  <c r="M12" i="4"/>
  <c r="S12" i="4"/>
  <c r="L12" i="4"/>
  <c r="K13" i="2"/>
  <c r="L13" i="2"/>
  <c r="K13" i="6"/>
  <c r="R12" i="1"/>
  <c r="S12" i="1"/>
  <c r="J13" i="1"/>
  <c r="K13" i="3"/>
  <c r="M13" i="3"/>
  <c r="L13" i="3"/>
  <c r="J14" i="5"/>
  <c r="R13" i="5"/>
  <c r="S13" i="5"/>
  <c r="K13" i="4"/>
  <c r="L13" i="4"/>
  <c r="K13" i="1"/>
  <c r="M13" i="1"/>
  <c r="L13" i="1"/>
  <c r="R13" i="6"/>
  <c r="J14" i="6"/>
  <c r="L13" i="6"/>
  <c r="M13" i="6"/>
  <c r="S13" i="6"/>
  <c r="J14" i="2"/>
  <c r="R13" i="2"/>
  <c r="M13" i="2"/>
  <c r="S13" i="2"/>
  <c r="R13" i="3"/>
  <c r="S13" i="3"/>
  <c r="J14" i="3"/>
  <c r="K14" i="5"/>
  <c r="M14" i="5"/>
  <c r="L14" i="5"/>
  <c r="J14" i="4"/>
  <c r="R13" i="4"/>
  <c r="M13" i="4"/>
  <c r="S13" i="4"/>
  <c r="K14" i="2"/>
  <c r="M14" i="2"/>
  <c r="L14" i="2"/>
  <c r="K14" i="6"/>
  <c r="L14" i="6"/>
  <c r="R13" i="1"/>
  <c r="S13" i="1"/>
  <c r="J14" i="1"/>
  <c r="K14" i="3"/>
  <c r="L14" i="3"/>
  <c r="R14" i="5"/>
  <c r="S14" i="5"/>
  <c r="J15" i="5"/>
  <c r="K14" i="4"/>
  <c r="M14" i="4"/>
  <c r="L14" i="4"/>
  <c r="K14" i="1"/>
  <c r="L14" i="1"/>
  <c r="M14" i="1"/>
  <c r="M14" i="6"/>
  <c r="S14" i="6"/>
  <c r="R14" i="6"/>
  <c r="J15" i="6"/>
  <c r="J15" i="2"/>
  <c r="R14" i="2"/>
  <c r="S14" i="2"/>
  <c r="J15" i="3"/>
  <c r="R14" i="3"/>
  <c r="M14" i="3"/>
  <c r="S14" i="3"/>
  <c r="K15" i="5"/>
  <c r="R14" i="4"/>
  <c r="S14" i="4"/>
  <c r="J15" i="4"/>
  <c r="K15" i="6"/>
  <c r="K15" i="2"/>
  <c r="L15" i="2"/>
  <c r="R14" i="1"/>
  <c r="S14" i="1"/>
  <c r="J15" i="1"/>
  <c r="K15" i="3"/>
  <c r="M15" i="3"/>
  <c r="L15" i="3"/>
  <c r="J16" i="5"/>
  <c r="R15" i="5"/>
  <c r="L15" i="5"/>
  <c r="M15" i="5"/>
  <c r="S15" i="5"/>
  <c r="K15" i="4"/>
  <c r="K15" i="1"/>
  <c r="M15" i="1"/>
  <c r="L15" i="1"/>
  <c r="J16" i="6"/>
  <c r="R15" i="6"/>
  <c r="J16" i="2"/>
  <c r="R15" i="2"/>
  <c r="M15" i="2"/>
  <c r="S15" i="2"/>
  <c r="L15" i="6"/>
  <c r="M15" i="6"/>
  <c r="S15" i="6"/>
  <c r="J16" i="3"/>
  <c r="R15" i="3"/>
  <c r="S15" i="3"/>
  <c r="K16" i="5"/>
  <c r="L16" i="5"/>
  <c r="M16" i="5"/>
  <c r="J16" i="4"/>
  <c r="R15" i="4"/>
  <c r="L15" i="4"/>
  <c r="M15" i="4"/>
  <c r="S15" i="4"/>
  <c r="K16" i="2"/>
  <c r="M16" i="2"/>
  <c r="L16" i="2"/>
  <c r="K16" i="6"/>
  <c r="M16" i="6"/>
  <c r="L16" i="6"/>
  <c r="R15" i="1"/>
  <c r="S15" i="1"/>
  <c r="J16" i="1"/>
  <c r="K16" i="3"/>
  <c r="M16" i="3"/>
  <c r="R16" i="5"/>
  <c r="S16" i="5"/>
  <c r="J17" i="5"/>
  <c r="K16" i="4"/>
  <c r="L16" i="4"/>
  <c r="M16" i="4"/>
  <c r="K16" i="1"/>
  <c r="L16" i="1"/>
  <c r="M16" i="1"/>
  <c r="R16" i="6"/>
  <c r="S16" i="6"/>
  <c r="J17" i="6"/>
  <c r="R16" i="2"/>
  <c r="S16" i="2"/>
  <c r="J17" i="2"/>
  <c r="J17" i="3"/>
  <c r="R16" i="3"/>
  <c r="S16" i="3"/>
  <c r="L16" i="3"/>
  <c r="K17" i="5"/>
  <c r="M17" i="5"/>
  <c r="J17" i="4"/>
  <c r="R16" i="4"/>
  <c r="S16" i="4"/>
  <c r="K17" i="2"/>
  <c r="M17" i="2"/>
  <c r="L17" i="2"/>
  <c r="K17" i="6"/>
  <c r="M17" i="6"/>
  <c r="L17" i="6"/>
  <c r="L17" i="5"/>
  <c r="R16" i="1"/>
  <c r="S16" i="1"/>
  <c r="J17" i="1"/>
  <c r="K17" i="3"/>
  <c r="L17" i="3"/>
  <c r="M17" i="3"/>
  <c r="J18" i="5"/>
  <c r="R17" i="5"/>
  <c r="S17" i="5"/>
  <c r="K17" i="4"/>
  <c r="M17" i="4"/>
  <c r="K17" i="1"/>
  <c r="L17" i="1"/>
  <c r="R17" i="6"/>
  <c r="S17" i="6"/>
  <c r="J18" i="6"/>
  <c r="R17" i="2"/>
  <c r="S17" i="2"/>
  <c r="J18" i="2"/>
  <c r="J18" i="3"/>
  <c r="R17" i="3"/>
  <c r="S17" i="3"/>
  <c r="K18" i="5"/>
  <c r="R17" i="4"/>
  <c r="S17" i="4"/>
  <c r="J18" i="4"/>
  <c r="L17" i="4"/>
  <c r="K18" i="2"/>
  <c r="K18" i="6"/>
  <c r="L18" i="6"/>
  <c r="J18" i="1"/>
  <c r="R17" i="1"/>
  <c r="M17" i="1"/>
  <c r="S17" i="1"/>
  <c r="K18" i="3"/>
  <c r="J19" i="5"/>
  <c r="R18" i="5"/>
  <c r="M18" i="5"/>
  <c r="S18" i="5"/>
  <c r="L18" i="5"/>
  <c r="K18" i="4"/>
  <c r="M18" i="4"/>
  <c r="L18" i="4"/>
  <c r="K18" i="1"/>
  <c r="M18" i="1"/>
  <c r="L18" i="1"/>
  <c r="J19" i="6"/>
  <c r="R18" i="6"/>
  <c r="M18" i="6"/>
  <c r="S18" i="6"/>
  <c r="R18" i="2"/>
  <c r="J19" i="2"/>
  <c r="L18" i="2"/>
  <c r="M18" i="2"/>
  <c r="S18" i="2"/>
  <c r="R18" i="3"/>
  <c r="J19" i="3"/>
  <c r="L18" i="3"/>
  <c r="M18" i="3"/>
  <c r="S18" i="3"/>
  <c r="K19" i="5"/>
  <c r="R18" i="4"/>
  <c r="S18" i="4"/>
  <c r="J19" i="4"/>
  <c r="M19" i="4"/>
  <c r="K19" i="2"/>
  <c r="K19" i="6"/>
  <c r="L19" i="6"/>
  <c r="M19" i="6"/>
  <c r="R18" i="1"/>
  <c r="S18" i="1"/>
  <c r="J19" i="1"/>
  <c r="K19" i="3"/>
  <c r="L19" i="3"/>
  <c r="M19" i="3"/>
  <c r="J20" i="5"/>
  <c r="R19" i="5"/>
  <c r="L19" i="5"/>
  <c r="M19" i="5"/>
  <c r="S19" i="5"/>
  <c r="K19" i="4"/>
  <c r="K19" i="1"/>
  <c r="L19" i="1"/>
  <c r="R19" i="2"/>
  <c r="J20" i="2"/>
  <c r="R19" i="6"/>
  <c r="S19" i="6"/>
  <c r="J20" i="6"/>
  <c r="M19" i="2"/>
  <c r="S19" i="2"/>
  <c r="L19" i="2"/>
  <c r="J20" i="3"/>
  <c r="R19" i="3"/>
  <c r="S19" i="3"/>
  <c r="L20" i="5"/>
  <c r="R20" i="5"/>
  <c r="M20" i="5"/>
  <c r="R19" i="4"/>
  <c r="S19" i="4"/>
  <c r="L19" i="4"/>
  <c r="L20" i="2"/>
  <c r="M20" i="2"/>
  <c r="R20" i="2"/>
  <c r="M20" i="6"/>
  <c r="L20" i="6"/>
  <c r="R20" i="6"/>
  <c r="J20" i="1"/>
  <c r="R19" i="1"/>
  <c r="M19" i="1"/>
  <c r="S19" i="1"/>
  <c r="M20" i="3"/>
  <c r="L20" i="3"/>
  <c r="R20" i="3"/>
  <c r="S20" i="5"/>
  <c r="S21" i="5"/>
  <c r="M21" i="5"/>
  <c r="S21" i="4"/>
  <c r="M21" i="4"/>
  <c r="M20" i="1"/>
  <c r="L20" i="1"/>
  <c r="R20" i="1"/>
  <c r="S20" i="6"/>
  <c r="S21" i="6"/>
  <c r="M21" i="6"/>
  <c r="S20" i="2"/>
  <c r="S21" i="2"/>
  <c r="M21" i="2"/>
  <c r="S20" i="3"/>
  <c r="S21" i="3"/>
  <c r="M21" i="3"/>
  <c r="S20" i="1"/>
  <c r="S21" i="1"/>
  <c r="M21" i="1"/>
</calcChain>
</file>

<file path=xl/sharedStrings.xml><?xml version="1.0" encoding="utf-8"?>
<sst xmlns="http://schemas.openxmlformats.org/spreadsheetml/2006/main" count="144" uniqueCount="24">
  <si>
    <t>sorted service times</t>
  </si>
  <si>
    <t>j</t>
  </si>
  <si>
    <t>quantile</t>
  </si>
  <si>
    <t>inverse F</t>
  </si>
  <si>
    <t>number of points</t>
  </si>
  <si>
    <t>bin</t>
  </si>
  <si>
    <t>bin lower range</t>
  </si>
  <si>
    <t>bin upper range</t>
  </si>
  <si>
    <t>range</t>
  </si>
  <si>
    <t>observed frequency</t>
  </si>
  <si>
    <t>exponential distribution:</t>
  </si>
  <si>
    <t>expected frequency</t>
  </si>
  <si>
    <r>
      <t>X</t>
    </r>
    <r>
      <rPr>
        <vertAlign val="subscript"/>
        <sz val="11"/>
        <color theme="1"/>
        <rFont val="Calibri"/>
        <family val="2"/>
        <scheme val="minor"/>
      </rPr>
      <t>0</t>
    </r>
    <r>
      <rPr>
        <vertAlign val="superscript"/>
        <sz val="11"/>
        <color theme="1"/>
        <rFont val="Calibri"/>
        <family val="2"/>
        <scheme val="minor"/>
      </rPr>
      <t>2</t>
    </r>
  </si>
  <si>
    <t>number of bins</t>
  </si>
  <si>
    <t>max value</t>
  </si>
  <si>
    <t>min value</t>
  </si>
  <si>
    <t>data range</t>
  </si>
  <si>
    <t>bin width</t>
  </si>
  <si>
    <t>chi-square degrees of freedom:</t>
  </si>
  <si>
    <t>sample mean</t>
  </si>
  <si>
    <t>significance level</t>
  </si>
  <si>
    <t>sample variance</t>
  </si>
  <si>
    <t>chi-square threshold</t>
  </si>
  <si>
    <t>(green means distribution passes, red means fail)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</si>
</sst>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0" xfId="0" applyBorder="1"/>
    <xf numFmtId="0" fontId="1" fillId="0" borderId="0" xfId="0" applyFont="1" applyBorder="1"/>
    <xf numFmtId="0" fontId="1" fillId="0" borderId="0" xfId="0" applyFont="1" applyFill="1" applyBorder="1" applyAlignment="1">
      <alignment horizontal="center"/>
    </xf>
    <xf numFmtId="0" fontId="0" fillId="0" borderId="0" xfId="0" applyBorder="1" applyAlignment="1">
      <alignment horizontal="right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>
      <alignment horizontal="center"/>
    </xf>
    <xf numFmtId="0" fontId="0" fillId="0" borderId="0" xfId="0" applyAlignment="1"/>
    <xf numFmtId="0" fontId="0" fillId="0" borderId="0" xfId="0" applyFill="1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left" vertical="top" wrapText="1"/>
    </xf>
  </cellXfs>
  <cellStyles count="1">
    <cellStyle name="Normal" xfId="0" builtinId="0"/>
  </cellStyles>
  <dxfs count="12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C1</a:t>
            </a:r>
            <a:r>
              <a:rPr lang="en-US" baseline="0"/>
              <a:t> Inspection Time</a:t>
            </a:r>
            <a:endParaRPr lang="en-US"/>
          </a:p>
        </c:rich>
      </c:tx>
      <c:layout>
        <c:manualLayout>
          <c:xMode val="edge"/>
          <c:yMode val="edge"/>
          <c:x val="0.45143118313601605"/>
          <c:y val="1.7942241522820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'inspector 1'!$L$3:$L$20</c:f>
              <c:strCache>
                <c:ptCount val="18"/>
                <c:pt idx="0">
                  <c:v>0 - 4.24</c:v>
                </c:pt>
                <c:pt idx="1">
                  <c:v>4.24 - 8.48</c:v>
                </c:pt>
                <c:pt idx="2">
                  <c:v>8.48 - 12.72</c:v>
                </c:pt>
                <c:pt idx="3">
                  <c:v>12.72 - 16.96</c:v>
                </c:pt>
                <c:pt idx="4">
                  <c:v>16.96 - 21.2</c:v>
                </c:pt>
                <c:pt idx="5">
                  <c:v>21.2 - 25.44</c:v>
                </c:pt>
                <c:pt idx="6">
                  <c:v>25.44 - 29.68</c:v>
                </c:pt>
                <c:pt idx="7">
                  <c:v>29.68 - 33.92</c:v>
                </c:pt>
                <c:pt idx="8">
                  <c:v>33.92 - 38.16</c:v>
                </c:pt>
                <c:pt idx="9">
                  <c:v>38.16 - 42.4</c:v>
                </c:pt>
                <c:pt idx="10">
                  <c:v>42.4 - 46.64</c:v>
                </c:pt>
                <c:pt idx="11">
                  <c:v>46.64 - 50.88</c:v>
                </c:pt>
                <c:pt idx="12">
                  <c:v>50.88 - 55.12</c:v>
                </c:pt>
                <c:pt idx="13">
                  <c:v>55.12 - 59.36</c:v>
                </c:pt>
                <c:pt idx="14">
                  <c:v>59.36 - 63.6</c:v>
                </c:pt>
                <c:pt idx="15">
                  <c:v>63.6 - 67.84</c:v>
                </c:pt>
                <c:pt idx="16">
                  <c:v>67.84 - 72.08</c:v>
                </c:pt>
                <c:pt idx="17">
                  <c:v>&gt; 72.08</c:v>
                </c:pt>
              </c:strCache>
            </c:strRef>
          </c:cat>
          <c:val>
            <c:numRef>
              <c:f>'inspector 1'!$M$3:$M$20</c:f>
              <c:numCache>
                <c:formatCode>General</c:formatCode>
                <c:ptCount val="18"/>
                <c:pt idx="0">
                  <c:v>86</c:v>
                </c:pt>
                <c:pt idx="1">
                  <c:v>77</c:v>
                </c:pt>
                <c:pt idx="2">
                  <c:v>48</c:v>
                </c:pt>
                <c:pt idx="3">
                  <c:v>35</c:v>
                </c:pt>
                <c:pt idx="4">
                  <c:v>18</c:v>
                </c:pt>
                <c:pt idx="5">
                  <c:v>17</c:v>
                </c:pt>
                <c:pt idx="6">
                  <c:v>7</c:v>
                </c:pt>
                <c:pt idx="7">
                  <c:v>4</c:v>
                </c:pt>
                <c:pt idx="8">
                  <c:v>4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1E-4D69-B067-BB70EDAE75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311870048"/>
        <c:axId val="311872344"/>
      </c:barChart>
      <c:catAx>
        <c:axId val="311870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time (minutes)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318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872344"/>
        <c:crosses val="autoZero"/>
        <c:auto val="1"/>
        <c:lblAlgn val="ctr"/>
        <c:lblOffset val="100"/>
        <c:noMultiLvlLbl val="0"/>
      </c:catAx>
      <c:valAx>
        <c:axId val="311872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870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'workstation 2'!$A$3:$A$302</c:f>
              <c:numCache>
                <c:formatCode>General</c:formatCode>
                <c:ptCount val="300"/>
                <c:pt idx="0">
                  <c:v>9.0999999999999998E-2</c:v>
                </c:pt>
                <c:pt idx="1">
                  <c:v>9.1999999999999998E-2</c:v>
                </c:pt>
                <c:pt idx="2">
                  <c:v>0.106</c:v>
                </c:pt>
                <c:pt idx="3">
                  <c:v>0.106</c:v>
                </c:pt>
                <c:pt idx="4">
                  <c:v>0.11600000000000001</c:v>
                </c:pt>
                <c:pt idx="5">
                  <c:v>0.14299999999999999</c:v>
                </c:pt>
                <c:pt idx="6">
                  <c:v>0.14899999999999999</c:v>
                </c:pt>
                <c:pt idx="7">
                  <c:v>0.15</c:v>
                </c:pt>
                <c:pt idx="8">
                  <c:v>0.20300000000000001</c:v>
                </c:pt>
                <c:pt idx="9">
                  <c:v>0.25700000000000001</c:v>
                </c:pt>
                <c:pt idx="10">
                  <c:v>0.28100000000000003</c:v>
                </c:pt>
                <c:pt idx="11">
                  <c:v>0.28199999999999997</c:v>
                </c:pt>
                <c:pt idx="12">
                  <c:v>0.314</c:v>
                </c:pt>
                <c:pt idx="13">
                  <c:v>0.32</c:v>
                </c:pt>
                <c:pt idx="14">
                  <c:v>0.36799999999999999</c:v>
                </c:pt>
                <c:pt idx="15">
                  <c:v>0.376</c:v>
                </c:pt>
                <c:pt idx="16">
                  <c:v>0.46800000000000003</c:v>
                </c:pt>
                <c:pt idx="17">
                  <c:v>0.498</c:v>
                </c:pt>
                <c:pt idx="18">
                  <c:v>0.52700000000000002</c:v>
                </c:pt>
                <c:pt idx="19">
                  <c:v>0.57799999999999996</c:v>
                </c:pt>
                <c:pt idx="20">
                  <c:v>0.69299999999999995</c:v>
                </c:pt>
                <c:pt idx="21">
                  <c:v>0.73399999999999999</c:v>
                </c:pt>
                <c:pt idx="22">
                  <c:v>0.74</c:v>
                </c:pt>
                <c:pt idx="23">
                  <c:v>0.74199999999999999</c:v>
                </c:pt>
                <c:pt idx="24">
                  <c:v>0.79100000000000004</c:v>
                </c:pt>
                <c:pt idx="25">
                  <c:v>0.83499999999999996</c:v>
                </c:pt>
                <c:pt idx="26">
                  <c:v>0.86099999999999999</c:v>
                </c:pt>
                <c:pt idx="27">
                  <c:v>0.86299999999999999</c:v>
                </c:pt>
                <c:pt idx="28">
                  <c:v>0.91300000000000003</c:v>
                </c:pt>
                <c:pt idx="29">
                  <c:v>0.92400000000000004</c:v>
                </c:pt>
                <c:pt idx="30">
                  <c:v>0.92700000000000005</c:v>
                </c:pt>
                <c:pt idx="31">
                  <c:v>0.97</c:v>
                </c:pt>
                <c:pt idx="32">
                  <c:v>0.98199999999999998</c:v>
                </c:pt>
                <c:pt idx="33">
                  <c:v>1.01</c:v>
                </c:pt>
                <c:pt idx="34">
                  <c:v>1.014</c:v>
                </c:pt>
                <c:pt idx="35">
                  <c:v>1.0149999999999999</c:v>
                </c:pt>
                <c:pt idx="36">
                  <c:v>1.0740000000000001</c:v>
                </c:pt>
                <c:pt idx="37">
                  <c:v>1.0840000000000001</c:v>
                </c:pt>
                <c:pt idx="38">
                  <c:v>1.117</c:v>
                </c:pt>
                <c:pt idx="39">
                  <c:v>1.171</c:v>
                </c:pt>
                <c:pt idx="40">
                  <c:v>1.2</c:v>
                </c:pt>
                <c:pt idx="41">
                  <c:v>1.202</c:v>
                </c:pt>
                <c:pt idx="42">
                  <c:v>1.2270000000000001</c:v>
                </c:pt>
                <c:pt idx="43">
                  <c:v>1.232</c:v>
                </c:pt>
                <c:pt idx="44">
                  <c:v>1.2470000000000001</c:v>
                </c:pt>
                <c:pt idx="45">
                  <c:v>1.304</c:v>
                </c:pt>
                <c:pt idx="46">
                  <c:v>1.37</c:v>
                </c:pt>
                <c:pt idx="47">
                  <c:v>1.385</c:v>
                </c:pt>
                <c:pt idx="48">
                  <c:v>1.391</c:v>
                </c:pt>
                <c:pt idx="49">
                  <c:v>1.4139999999999999</c:v>
                </c:pt>
                <c:pt idx="50">
                  <c:v>1.4339999999999999</c:v>
                </c:pt>
                <c:pt idx="51">
                  <c:v>1.472</c:v>
                </c:pt>
                <c:pt idx="52">
                  <c:v>1.5049999999999999</c:v>
                </c:pt>
                <c:pt idx="53">
                  <c:v>1.605</c:v>
                </c:pt>
                <c:pt idx="54">
                  <c:v>1.643</c:v>
                </c:pt>
                <c:pt idx="55">
                  <c:v>1.77</c:v>
                </c:pt>
                <c:pt idx="56">
                  <c:v>1.8109999999999999</c:v>
                </c:pt>
                <c:pt idx="57">
                  <c:v>1.837</c:v>
                </c:pt>
                <c:pt idx="58">
                  <c:v>1.8720000000000001</c:v>
                </c:pt>
                <c:pt idx="59">
                  <c:v>1.9259999999999999</c:v>
                </c:pt>
                <c:pt idx="60">
                  <c:v>1.954</c:v>
                </c:pt>
                <c:pt idx="61">
                  <c:v>2.044</c:v>
                </c:pt>
                <c:pt idx="62">
                  <c:v>2.11</c:v>
                </c:pt>
                <c:pt idx="63">
                  <c:v>2.1139999999999999</c:v>
                </c:pt>
                <c:pt idx="64">
                  <c:v>2.12</c:v>
                </c:pt>
                <c:pt idx="65">
                  <c:v>2.1309999999999998</c:v>
                </c:pt>
                <c:pt idx="66">
                  <c:v>2.1949999999999998</c:v>
                </c:pt>
                <c:pt idx="67">
                  <c:v>2.2040000000000002</c:v>
                </c:pt>
                <c:pt idx="68">
                  <c:v>2.2650000000000001</c:v>
                </c:pt>
                <c:pt idx="69">
                  <c:v>2.3290000000000002</c:v>
                </c:pt>
                <c:pt idx="70">
                  <c:v>2.3879999999999999</c:v>
                </c:pt>
                <c:pt idx="71">
                  <c:v>2.4279999999999999</c:v>
                </c:pt>
                <c:pt idx="72">
                  <c:v>2.4409999999999998</c:v>
                </c:pt>
                <c:pt idx="73">
                  <c:v>2.5430000000000001</c:v>
                </c:pt>
                <c:pt idx="74">
                  <c:v>2.5910000000000002</c:v>
                </c:pt>
                <c:pt idx="75">
                  <c:v>2.613</c:v>
                </c:pt>
                <c:pt idx="76">
                  <c:v>2.6320000000000001</c:v>
                </c:pt>
                <c:pt idx="77">
                  <c:v>2.6920000000000002</c:v>
                </c:pt>
                <c:pt idx="78">
                  <c:v>2.78</c:v>
                </c:pt>
                <c:pt idx="79">
                  <c:v>2.9660000000000002</c:v>
                </c:pt>
                <c:pt idx="80">
                  <c:v>3.0550000000000002</c:v>
                </c:pt>
                <c:pt idx="81">
                  <c:v>3.2</c:v>
                </c:pt>
                <c:pt idx="82">
                  <c:v>3.41</c:v>
                </c:pt>
                <c:pt idx="83">
                  <c:v>3.411</c:v>
                </c:pt>
                <c:pt idx="84">
                  <c:v>3.5819999999999999</c:v>
                </c:pt>
                <c:pt idx="85">
                  <c:v>3.6389999999999998</c:v>
                </c:pt>
                <c:pt idx="86">
                  <c:v>3.6720000000000002</c:v>
                </c:pt>
                <c:pt idx="87">
                  <c:v>3.7669999999999999</c:v>
                </c:pt>
                <c:pt idx="88">
                  <c:v>3.8079999999999998</c:v>
                </c:pt>
                <c:pt idx="89">
                  <c:v>3.831</c:v>
                </c:pt>
                <c:pt idx="90">
                  <c:v>3.93</c:v>
                </c:pt>
                <c:pt idx="91">
                  <c:v>3.996</c:v>
                </c:pt>
                <c:pt idx="92">
                  <c:v>4.12</c:v>
                </c:pt>
                <c:pt idx="93">
                  <c:v>4.1369999999999996</c:v>
                </c:pt>
                <c:pt idx="94">
                  <c:v>4.1459999999999999</c:v>
                </c:pt>
                <c:pt idx="95">
                  <c:v>4.26</c:v>
                </c:pt>
                <c:pt idx="96">
                  <c:v>4.3170000000000002</c:v>
                </c:pt>
                <c:pt idx="97">
                  <c:v>4.3310000000000004</c:v>
                </c:pt>
                <c:pt idx="98">
                  <c:v>4.375</c:v>
                </c:pt>
                <c:pt idx="99">
                  <c:v>4.3780000000000001</c:v>
                </c:pt>
                <c:pt idx="100">
                  <c:v>4.4480000000000004</c:v>
                </c:pt>
                <c:pt idx="101">
                  <c:v>4.4909999999999997</c:v>
                </c:pt>
                <c:pt idx="102">
                  <c:v>4.5129999999999999</c:v>
                </c:pt>
                <c:pt idx="103">
                  <c:v>4.5449999999999999</c:v>
                </c:pt>
                <c:pt idx="104">
                  <c:v>4.5960000000000001</c:v>
                </c:pt>
                <c:pt idx="105">
                  <c:v>4.6390000000000002</c:v>
                </c:pt>
                <c:pt idx="106">
                  <c:v>4.6429999999999998</c:v>
                </c:pt>
                <c:pt idx="107">
                  <c:v>4.7530000000000001</c:v>
                </c:pt>
                <c:pt idx="108">
                  <c:v>4.7690000000000001</c:v>
                </c:pt>
                <c:pt idx="109">
                  <c:v>4.7919999999999998</c:v>
                </c:pt>
                <c:pt idx="110">
                  <c:v>4.8159999999999998</c:v>
                </c:pt>
                <c:pt idx="111">
                  <c:v>4.83</c:v>
                </c:pt>
                <c:pt idx="112">
                  <c:v>4.8520000000000003</c:v>
                </c:pt>
                <c:pt idx="113">
                  <c:v>4.8659999999999997</c:v>
                </c:pt>
                <c:pt idx="114">
                  <c:v>5.0049999999999999</c:v>
                </c:pt>
                <c:pt idx="115">
                  <c:v>5.117</c:v>
                </c:pt>
                <c:pt idx="116">
                  <c:v>5.21</c:v>
                </c:pt>
                <c:pt idx="117">
                  <c:v>5.2249999999999996</c:v>
                </c:pt>
                <c:pt idx="118">
                  <c:v>5.34</c:v>
                </c:pt>
                <c:pt idx="119">
                  <c:v>5.359</c:v>
                </c:pt>
                <c:pt idx="120">
                  <c:v>5.359</c:v>
                </c:pt>
                <c:pt idx="121">
                  <c:v>5.407</c:v>
                </c:pt>
                <c:pt idx="122">
                  <c:v>5.476</c:v>
                </c:pt>
                <c:pt idx="123">
                  <c:v>5.5449999999999999</c:v>
                </c:pt>
                <c:pt idx="124">
                  <c:v>5.56</c:v>
                </c:pt>
                <c:pt idx="125">
                  <c:v>5.5650000000000004</c:v>
                </c:pt>
                <c:pt idx="126">
                  <c:v>5.702</c:v>
                </c:pt>
                <c:pt idx="127">
                  <c:v>5.7279999999999998</c:v>
                </c:pt>
                <c:pt idx="128">
                  <c:v>5.7350000000000003</c:v>
                </c:pt>
                <c:pt idx="129">
                  <c:v>5.7910000000000004</c:v>
                </c:pt>
                <c:pt idx="130">
                  <c:v>5.8310000000000004</c:v>
                </c:pt>
                <c:pt idx="131">
                  <c:v>5.8959999999999999</c:v>
                </c:pt>
                <c:pt idx="132">
                  <c:v>5.976</c:v>
                </c:pt>
                <c:pt idx="133">
                  <c:v>6.0049999999999999</c:v>
                </c:pt>
                <c:pt idx="134">
                  <c:v>6.0469999999999997</c:v>
                </c:pt>
                <c:pt idx="135">
                  <c:v>6.06</c:v>
                </c:pt>
                <c:pt idx="136">
                  <c:v>6.1890000000000001</c:v>
                </c:pt>
                <c:pt idx="137">
                  <c:v>6.2389999999999999</c:v>
                </c:pt>
                <c:pt idx="138">
                  <c:v>6.4039999999999999</c:v>
                </c:pt>
                <c:pt idx="139">
                  <c:v>6.556</c:v>
                </c:pt>
                <c:pt idx="140">
                  <c:v>6.5860000000000003</c:v>
                </c:pt>
                <c:pt idx="141">
                  <c:v>6.6719999999999997</c:v>
                </c:pt>
                <c:pt idx="142">
                  <c:v>6.6829999999999998</c:v>
                </c:pt>
                <c:pt idx="143">
                  <c:v>6.7290000000000001</c:v>
                </c:pt>
                <c:pt idx="144">
                  <c:v>6.8079999999999998</c:v>
                </c:pt>
                <c:pt idx="145">
                  <c:v>6.8710000000000004</c:v>
                </c:pt>
                <c:pt idx="146">
                  <c:v>6.8730000000000002</c:v>
                </c:pt>
                <c:pt idx="147">
                  <c:v>7.0030000000000001</c:v>
                </c:pt>
                <c:pt idx="148">
                  <c:v>7.1619999999999999</c:v>
                </c:pt>
                <c:pt idx="149">
                  <c:v>7.181</c:v>
                </c:pt>
                <c:pt idx="150">
                  <c:v>7.3380000000000001</c:v>
                </c:pt>
                <c:pt idx="151">
                  <c:v>7.4470000000000001</c:v>
                </c:pt>
                <c:pt idx="152">
                  <c:v>7.5170000000000003</c:v>
                </c:pt>
                <c:pt idx="153">
                  <c:v>7.6609999999999996</c:v>
                </c:pt>
                <c:pt idx="154">
                  <c:v>7.8419999999999996</c:v>
                </c:pt>
                <c:pt idx="155">
                  <c:v>7.8840000000000003</c:v>
                </c:pt>
                <c:pt idx="156">
                  <c:v>7.9489999999999998</c:v>
                </c:pt>
                <c:pt idx="157">
                  <c:v>8.1389999999999993</c:v>
                </c:pt>
                <c:pt idx="158">
                  <c:v>8.1519999999999992</c:v>
                </c:pt>
                <c:pt idx="159">
                  <c:v>8.2010000000000005</c:v>
                </c:pt>
                <c:pt idx="160">
                  <c:v>8.3160000000000007</c:v>
                </c:pt>
                <c:pt idx="161">
                  <c:v>8.3209999999999997</c:v>
                </c:pt>
                <c:pt idx="162">
                  <c:v>8.3940000000000001</c:v>
                </c:pt>
                <c:pt idx="163">
                  <c:v>8.4890000000000008</c:v>
                </c:pt>
                <c:pt idx="164">
                  <c:v>8.5030000000000001</c:v>
                </c:pt>
                <c:pt idx="165">
                  <c:v>8.5389999999999997</c:v>
                </c:pt>
                <c:pt idx="166">
                  <c:v>8.5779999999999994</c:v>
                </c:pt>
                <c:pt idx="167">
                  <c:v>8.6280000000000001</c:v>
                </c:pt>
                <c:pt idx="168">
                  <c:v>8.6310000000000002</c:v>
                </c:pt>
                <c:pt idx="169">
                  <c:v>8.7059999999999995</c:v>
                </c:pt>
                <c:pt idx="170">
                  <c:v>8.7460000000000004</c:v>
                </c:pt>
                <c:pt idx="171">
                  <c:v>8.7899999999999991</c:v>
                </c:pt>
                <c:pt idx="172">
                  <c:v>8.8460000000000001</c:v>
                </c:pt>
                <c:pt idx="173">
                  <c:v>8.907</c:v>
                </c:pt>
                <c:pt idx="174">
                  <c:v>8.9169999999999998</c:v>
                </c:pt>
                <c:pt idx="175">
                  <c:v>8.9730000000000008</c:v>
                </c:pt>
                <c:pt idx="176">
                  <c:v>8.99</c:v>
                </c:pt>
                <c:pt idx="177">
                  <c:v>9.1560000000000006</c:v>
                </c:pt>
                <c:pt idx="178">
                  <c:v>9.2110000000000003</c:v>
                </c:pt>
                <c:pt idx="179">
                  <c:v>9.2460000000000004</c:v>
                </c:pt>
                <c:pt idx="180">
                  <c:v>9.2569999999999997</c:v>
                </c:pt>
                <c:pt idx="181">
                  <c:v>9.3360000000000003</c:v>
                </c:pt>
                <c:pt idx="182">
                  <c:v>9.3610000000000007</c:v>
                </c:pt>
                <c:pt idx="183">
                  <c:v>9.5060000000000002</c:v>
                </c:pt>
                <c:pt idx="184">
                  <c:v>9.56</c:v>
                </c:pt>
                <c:pt idx="185">
                  <c:v>9.641</c:v>
                </c:pt>
                <c:pt idx="186">
                  <c:v>9.8030000000000008</c:v>
                </c:pt>
                <c:pt idx="187">
                  <c:v>9.8780000000000001</c:v>
                </c:pt>
                <c:pt idx="188">
                  <c:v>9.9269999999999996</c:v>
                </c:pt>
                <c:pt idx="189">
                  <c:v>10.234</c:v>
                </c:pt>
                <c:pt idx="190">
                  <c:v>10.366</c:v>
                </c:pt>
                <c:pt idx="191">
                  <c:v>10.428000000000001</c:v>
                </c:pt>
                <c:pt idx="192">
                  <c:v>10.506</c:v>
                </c:pt>
                <c:pt idx="193">
                  <c:v>10.595000000000001</c:v>
                </c:pt>
                <c:pt idx="194">
                  <c:v>10.721</c:v>
                </c:pt>
                <c:pt idx="195">
                  <c:v>10.734</c:v>
                </c:pt>
                <c:pt idx="196">
                  <c:v>10.895</c:v>
                </c:pt>
                <c:pt idx="197">
                  <c:v>10.993</c:v>
                </c:pt>
                <c:pt idx="198">
                  <c:v>11.17</c:v>
                </c:pt>
                <c:pt idx="199">
                  <c:v>11.214</c:v>
                </c:pt>
                <c:pt idx="200">
                  <c:v>11.243</c:v>
                </c:pt>
                <c:pt idx="201">
                  <c:v>11.259</c:v>
                </c:pt>
                <c:pt idx="202">
                  <c:v>11.351000000000001</c:v>
                </c:pt>
                <c:pt idx="203">
                  <c:v>11.596</c:v>
                </c:pt>
                <c:pt idx="204">
                  <c:v>11.66</c:v>
                </c:pt>
                <c:pt idx="205">
                  <c:v>11.664</c:v>
                </c:pt>
                <c:pt idx="206">
                  <c:v>11.757999999999999</c:v>
                </c:pt>
                <c:pt idx="207">
                  <c:v>11.769</c:v>
                </c:pt>
                <c:pt idx="208">
                  <c:v>12.118</c:v>
                </c:pt>
                <c:pt idx="209">
                  <c:v>12.319000000000001</c:v>
                </c:pt>
                <c:pt idx="210">
                  <c:v>12.347</c:v>
                </c:pt>
                <c:pt idx="211">
                  <c:v>12.538</c:v>
                </c:pt>
                <c:pt idx="212">
                  <c:v>12.696</c:v>
                </c:pt>
                <c:pt idx="213">
                  <c:v>12.715</c:v>
                </c:pt>
                <c:pt idx="214">
                  <c:v>12.769</c:v>
                </c:pt>
                <c:pt idx="215">
                  <c:v>12.837999999999999</c:v>
                </c:pt>
                <c:pt idx="216">
                  <c:v>12.917</c:v>
                </c:pt>
                <c:pt idx="217">
                  <c:v>13.188000000000001</c:v>
                </c:pt>
                <c:pt idx="218">
                  <c:v>13.43</c:v>
                </c:pt>
                <c:pt idx="219">
                  <c:v>13.489000000000001</c:v>
                </c:pt>
                <c:pt idx="220">
                  <c:v>13.503</c:v>
                </c:pt>
                <c:pt idx="221">
                  <c:v>13.81</c:v>
                </c:pt>
                <c:pt idx="222">
                  <c:v>13.989000000000001</c:v>
                </c:pt>
                <c:pt idx="223">
                  <c:v>14.061</c:v>
                </c:pt>
                <c:pt idx="224">
                  <c:v>14.074</c:v>
                </c:pt>
                <c:pt idx="225">
                  <c:v>14.154999999999999</c:v>
                </c:pt>
                <c:pt idx="226">
                  <c:v>14.441000000000001</c:v>
                </c:pt>
                <c:pt idx="227">
                  <c:v>14.561</c:v>
                </c:pt>
                <c:pt idx="228">
                  <c:v>14.654</c:v>
                </c:pt>
                <c:pt idx="229">
                  <c:v>14.675000000000001</c:v>
                </c:pt>
                <c:pt idx="230">
                  <c:v>14.754</c:v>
                </c:pt>
                <c:pt idx="231">
                  <c:v>14.847</c:v>
                </c:pt>
                <c:pt idx="232">
                  <c:v>14.942</c:v>
                </c:pt>
                <c:pt idx="233">
                  <c:v>15.218</c:v>
                </c:pt>
                <c:pt idx="234">
                  <c:v>15.257999999999999</c:v>
                </c:pt>
                <c:pt idx="235">
                  <c:v>15.407</c:v>
                </c:pt>
                <c:pt idx="236">
                  <c:v>15.451000000000001</c:v>
                </c:pt>
                <c:pt idx="237">
                  <c:v>15.882</c:v>
                </c:pt>
                <c:pt idx="238">
                  <c:v>15.997</c:v>
                </c:pt>
                <c:pt idx="239">
                  <c:v>16.225999999999999</c:v>
                </c:pt>
                <c:pt idx="240">
                  <c:v>16.63</c:v>
                </c:pt>
                <c:pt idx="241">
                  <c:v>16.890999999999998</c:v>
                </c:pt>
                <c:pt idx="242">
                  <c:v>17.071999999999999</c:v>
                </c:pt>
                <c:pt idx="243">
                  <c:v>17.119</c:v>
                </c:pt>
                <c:pt idx="244">
                  <c:v>18.603000000000002</c:v>
                </c:pt>
                <c:pt idx="245">
                  <c:v>18.625</c:v>
                </c:pt>
                <c:pt idx="246">
                  <c:v>18.683</c:v>
                </c:pt>
                <c:pt idx="247">
                  <c:v>20.006</c:v>
                </c:pt>
                <c:pt idx="248">
                  <c:v>20.084</c:v>
                </c:pt>
                <c:pt idx="249">
                  <c:v>20.111999999999998</c:v>
                </c:pt>
                <c:pt idx="250">
                  <c:v>20.132000000000001</c:v>
                </c:pt>
                <c:pt idx="251">
                  <c:v>20.747</c:v>
                </c:pt>
                <c:pt idx="252">
                  <c:v>21.158999999999999</c:v>
                </c:pt>
                <c:pt idx="253">
                  <c:v>21.303999999999998</c:v>
                </c:pt>
                <c:pt idx="254">
                  <c:v>21.882000000000001</c:v>
                </c:pt>
                <c:pt idx="255">
                  <c:v>22.356000000000002</c:v>
                </c:pt>
                <c:pt idx="256">
                  <c:v>22.997</c:v>
                </c:pt>
                <c:pt idx="257">
                  <c:v>23.69</c:v>
                </c:pt>
                <c:pt idx="258">
                  <c:v>24.477</c:v>
                </c:pt>
                <c:pt idx="259">
                  <c:v>25.085999999999999</c:v>
                </c:pt>
                <c:pt idx="260">
                  <c:v>25.155999999999999</c:v>
                </c:pt>
                <c:pt idx="261">
                  <c:v>25.352</c:v>
                </c:pt>
                <c:pt idx="262">
                  <c:v>25.369</c:v>
                </c:pt>
                <c:pt idx="263">
                  <c:v>26.097999999999999</c:v>
                </c:pt>
                <c:pt idx="264">
                  <c:v>26.206</c:v>
                </c:pt>
                <c:pt idx="265">
                  <c:v>26.641999999999999</c:v>
                </c:pt>
                <c:pt idx="266">
                  <c:v>26.800999999999998</c:v>
                </c:pt>
                <c:pt idx="267">
                  <c:v>27.177</c:v>
                </c:pt>
                <c:pt idx="268">
                  <c:v>27.452000000000002</c:v>
                </c:pt>
                <c:pt idx="269">
                  <c:v>27.815000000000001</c:v>
                </c:pt>
                <c:pt idx="270">
                  <c:v>27.847000000000001</c:v>
                </c:pt>
                <c:pt idx="271">
                  <c:v>28.431999999999999</c:v>
                </c:pt>
                <c:pt idx="272">
                  <c:v>28.774999999999999</c:v>
                </c:pt>
                <c:pt idx="273">
                  <c:v>29.771000000000001</c:v>
                </c:pt>
                <c:pt idx="274">
                  <c:v>31.047999999999998</c:v>
                </c:pt>
                <c:pt idx="275">
                  <c:v>31.963000000000001</c:v>
                </c:pt>
                <c:pt idx="276">
                  <c:v>32.204999999999998</c:v>
                </c:pt>
                <c:pt idx="277">
                  <c:v>32.313000000000002</c:v>
                </c:pt>
                <c:pt idx="278">
                  <c:v>33.726999999999997</c:v>
                </c:pt>
                <c:pt idx="279">
                  <c:v>34.767000000000003</c:v>
                </c:pt>
                <c:pt idx="280">
                  <c:v>35.545999999999999</c:v>
                </c:pt>
                <c:pt idx="281">
                  <c:v>36.735999999999997</c:v>
                </c:pt>
                <c:pt idx="282">
                  <c:v>37.883000000000003</c:v>
                </c:pt>
                <c:pt idx="283">
                  <c:v>38.008000000000003</c:v>
                </c:pt>
                <c:pt idx="284">
                  <c:v>38.963999999999999</c:v>
                </c:pt>
                <c:pt idx="285">
                  <c:v>39.472999999999999</c:v>
                </c:pt>
                <c:pt idx="286">
                  <c:v>39.487000000000002</c:v>
                </c:pt>
                <c:pt idx="287">
                  <c:v>40.362000000000002</c:v>
                </c:pt>
                <c:pt idx="288">
                  <c:v>40.805999999999997</c:v>
                </c:pt>
                <c:pt idx="289">
                  <c:v>42.375999999999998</c:v>
                </c:pt>
                <c:pt idx="290">
                  <c:v>42.999000000000002</c:v>
                </c:pt>
                <c:pt idx="291">
                  <c:v>44.031999999999996</c:v>
                </c:pt>
                <c:pt idx="292">
                  <c:v>46.078000000000003</c:v>
                </c:pt>
                <c:pt idx="293">
                  <c:v>48.12</c:v>
                </c:pt>
                <c:pt idx="294">
                  <c:v>49.323999999999998</c:v>
                </c:pt>
                <c:pt idx="295">
                  <c:v>51.207000000000001</c:v>
                </c:pt>
                <c:pt idx="296">
                  <c:v>51.228000000000002</c:v>
                </c:pt>
                <c:pt idx="297">
                  <c:v>51.424999999999997</c:v>
                </c:pt>
                <c:pt idx="298">
                  <c:v>52.283000000000001</c:v>
                </c:pt>
                <c:pt idx="299">
                  <c:v>59.078000000000003</c:v>
                </c:pt>
              </c:numCache>
            </c:numRef>
          </c:xVal>
          <c:yVal>
            <c:numRef>
              <c:f>'workstation 2'!$D$3:$D$302</c:f>
              <c:numCache>
                <c:formatCode>General</c:formatCode>
                <c:ptCount val="300"/>
                <c:pt idx="0">
                  <c:v>1.8503101315572867E-2</c:v>
                </c:pt>
                <c:pt idx="1">
                  <c:v>5.5602154848792849E-2</c:v>
                </c:pt>
                <c:pt idx="2">
                  <c:v>9.2825702083503353E-2</c:v>
                </c:pt>
                <c:pt idx="3">
                  <c:v>0.13017458136349788</c:v>
                </c:pt>
                <c:pt idx="4">
                  <c:v>0.16764963952932591</c:v>
                </c:pt>
                <c:pt idx="5">
                  <c:v>0.20525173203351144</c:v>
                </c:pt>
                <c:pt idx="6">
                  <c:v>0.24298172305771915</c:v>
                </c:pt>
                <c:pt idx="7">
                  <c:v>0.28084048563192071</c:v>
                </c:pt>
                <c:pt idx="8">
                  <c:v>0.31882890175561251</c:v>
                </c:pt>
                <c:pt idx="9">
                  <c:v>0.35694786252110333</c:v>
                </c:pt>
                <c:pt idx="10">
                  <c:v>0.39519826823893622</c:v>
                </c:pt>
                <c:pt idx="11">
                  <c:v>0.43358102856547143</c:v>
                </c:pt>
                <c:pt idx="12">
                  <c:v>0.47209706263269813</c:v>
                </c:pt>
                <c:pt idx="13">
                  <c:v>0.51074729918029571</c:v>
                </c:pt>
                <c:pt idx="14">
                  <c:v>0.5495326766900035</c:v>
                </c:pt>
                <c:pt idx="15">
                  <c:v>0.58845414352236058</c:v>
                </c:pt>
                <c:pt idx="16">
                  <c:v>0.62751265805583989</c:v>
                </c:pt>
                <c:pt idx="17">
                  <c:v>0.66670918882844177</c:v>
                </c:pt>
                <c:pt idx="18">
                  <c:v>0.7060447146818094</c:v>
                </c:pt>
                <c:pt idx="19">
                  <c:v>0.74552022490789482</c:v>
                </c:pt>
                <c:pt idx="20">
                  <c:v>0.78513671939825314</c:v>
                </c:pt>
                <c:pt idx="21">
                  <c:v>0.82489520879600309</c:v>
                </c:pt>
                <c:pt idx="22">
                  <c:v>0.86479671465053509</c:v>
                </c:pt>
                <c:pt idx="23">
                  <c:v>0.90484226957499936</c:v>
                </c:pt>
                <c:pt idx="24">
                  <c:v>0.94503291740664652</c:v>
                </c:pt>
                <c:pt idx="25">
                  <c:v>0.98536971337009693</c:v>
                </c:pt>
                <c:pt idx="26">
                  <c:v>1.0258537242435757</c:v>
                </c:pt>
                <c:pt idx="27">
                  <c:v>1.0664860285281947</c:v>
                </c:pt>
                <c:pt idx="28">
                  <c:v>1.1072677166203548</c:v>
                </c:pt>
                <c:pt idx="29">
                  <c:v>1.1481998909873208</c:v>
                </c:pt>
                <c:pt idx="30">
                  <c:v>1.189283666346046</c:v>
                </c:pt>
                <c:pt idx="31">
                  <c:v>1.2305201698453307</c:v>
                </c:pt>
                <c:pt idx="32">
                  <c:v>1.2719105412513727</c:v>
                </c:pt>
                <c:pt idx="33">
                  <c:v>1.3134559331367857</c:v>
                </c:pt>
                <c:pt idx="34">
                  <c:v>1.3551575110731879</c:v>
                </c:pt>
                <c:pt idx="35">
                  <c:v>1.3970164538274088</c:v>
                </c:pt>
                <c:pt idx="36">
                  <c:v>1.4390339535614212</c:v>
                </c:pt>
                <c:pt idx="37">
                  <c:v>1.4812112160360642</c:v>
                </c:pt>
                <c:pt idx="38">
                  <c:v>1.523549460818669</c:v>
                </c:pt>
                <c:pt idx="39">
                  <c:v>1.5660499214946499</c:v>
                </c:pt>
                <c:pt idx="40">
                  <c:v>1.6087138458831696</c:v>
                </c:pt>
                <c:pt idx="41">
                  <c:v>1.6515424962569623</c:v>
                </c:pt>
                <c:pt idx="42">
                  <c:v>1.6945371495664288</c:v>
                </c:pt>
                <c:pt idx="43">
                  <c:v>1.7376990976680811</c:v>
                </c:pt>
                <c:pt idx="44">
                  <c:v>1.7810296475574467</c:v>
                </c:pt>
                <c:pt idx="45">
                  <c:v>1.8245301216065541</c:v>
                </c:pt>
                <c:pt idx="46">
                  <c:v>1.8682018578060784</c:v>
                </c:pt>
                <c:pt idx="47">
                  <c:v>1.9120462100122753</c:v>
                </c:pt>
                <c:pt idx="48">
                  <c:v>1.9560645481988255</c:v>
                </c:pt>
                <c:pt idx="49">
                  <c:v>2.0002582587136826</c:v>
                </c:pt>
                <c:pt idx="50">
                  <c:v>2.0446287445410594</c:v>
                </c:pt>
                <c:pt idx="51">
                  <c:v>2.0891774255686886</c:v>
                </c:pt>
                <c:pt idx="52">
                  <c:v>2.1339057388604568</c:v>
                </c:pt>
                <c:pt idx="53">
                  <c:v>2.178815138934556</c:v>
                </c:pt>
                <c:pt idx="54">
                  <c:v>2.223907098047309</c:v>
                </c:pt>
                <c:pt idx="55">
                  <c:v>2.2691831064827657</c:v>
                </c:pt>
                <c:pt idx="56">
                  <c:v>2.3146446728482379</c:v>
                </c:pt>
                <c:pt idx="57">
                  <c:v>2.3602933243759279</c:v>
                </c:pt>
                <c:pt idx="58">
                  <c:v>2.406130607230776</c:v>
                </c:pt>
                <c:pt idx="59">
                  <c:v>2.4521580868246935</c:v>
                </c:pt>
                <c:pt idx="60">
                  <c:v>2.498377348137359</c:v>
                </c:pt>
                <c:pt idx="61">
                  <c:v>2.5447899960437068</c:v>
                </c:pt>
                <c:pt idx="62">
                  <c:v>2.5913976556483065</c:v>
                </c:pt>
                <c:pt idx="63">
                  <c:v>2.638201972626788</c:v>
                </c:pt>
                <c:pt idx="64">
                  <c:v>2.6852046135745176</c:v>
                </c:pt>
                <c:pt idx="65">
                  <c:v>2.7324072663626713</c:v>
                </c:pt>
                <c:pt idx="66">
                  <c:v>2.7798116405019324</c:v>
                </c:pt>
                <c:pt idx="67">
                  <c:v>2.8274194675139812</c:v>
                </c:pt>
                <c:pt idx="68">
                  <c:v>2.8752325013110056</c:v>
                </c:pt>
                <c:pt idx="69">
                  <c:v>2.9232525185834177</c:v>
                </c:pt>
                <c:pt idx="70">
                  <c:v>2.9714813191959899</c:v>
                </c:pt>
                <c:pt idx="71">
                  <c:v>3.0199207265926655</c:v>
                </c:pt>
                <c:pt idx="72">
                  <c:v>3.0685725882102224</c:v>
                </c:pt>
                <c:pt idx="73">
                  <c:v>3.117438775901054</c:v>
                </c:pt>
                <c:pt idx="74">
                  <c:v>3.16652118636532</c:v>
                </c:pt>
                <c:pt idx="75">
                  <c:v>3.2158217415926793</c:v>
                </c:pt>
                <c:pt idx="76">
                  <c:v>3.2653423893138895</c:v>
                </c:pt>
                <c:pt idx="77">
                  <c:v>3.3150851034625428</c:v>
                </c:pt>
                <c:pt idx="78">
                  <c:v>3.3650518846471895</c:v>
                </c:pt>
                <c:pt idx="79">
                  <c:v>3.4152447606341405</c:v>
                </c:pt>
                <c:pt idx="80">
                  <c:v>3.4656657868412606</c:v>
                </c:pt>
                <c:pt idx="81">
                  <c:v>3.5163170468430178</c:v>
                </c:pt>
                <c:pt idx="82">
                  <c:v>3.567200652887117</c:v>
                </c:pt>
                <c:pt idx="83">
                  <c:v>3.6183187464230553</c:v>
                </c:pt>
                <c:pt idx="84">
                  <c:v>3.6696734986428949</c:v>
                </c:pt>
                <c:pt idx="85">
                  <c:v>3.7212671110346123</c:v>
                </c:pt>
                <c:pt idx="86">
                  <c:v>3.7731018159483982</c:v>
                </c:pt>
                <c:pt idx="87">
                  <c:v>3.825179877176216</c:v>
                </c:pt>
                <c:pt idx="88">
                  <c:v>3.8775035905450563</c:v>
                </c:pt>
                <c:pt idx="89">
                  <c:v>3.9300752845242521</c:v>
                </c:pt>
                <c:pt idx="90">
                  <c:v>3.9828973208472243</c:v>
                </c:pt>
                <c:pt idx="91">
                  <c:v>4.0359720951481295</c:v>
                </c:pt>
                <c:pt idx="92">
                  <c:v>4.0893020376138152</c:v>
                </c:pt>
                <c:pt idx="93">
                  <c:v>4.142889613651489</c:v>
                </c:pt>
                <c:pt idx="94">
                  <c:v>4.1967373245726307</c:v>
                </c:pt>
                <c:pt idx="95">
                  <c:v>4.2508477082935716</c:v>
                </c:pt>
                <c:pt idx="96">
                  <c:v>4.305223340053228</c:v>
                </c:pt>
                <c:pt idx="97">
                  <c:v>4.3598668331485504</c:v>
                </c:pt>
                <c:pt idx="98">
                  <c:v>4.4147808396881389</c:v>
                </c:pt>
                <c:pt idx="99">
                  <c:v>4.4699680513646296</c:v>
                </c:pt>
                <c:pt idx="100">
                  <c:v>4.5254312002463815</c:v>
                </c:pt>
                <c:pt idx="101">
                  <c:v>4.5811730595890614</c:v>
                </c:pt>
                <c:pt idx="102">
                  <c:v>4.637196444667711</c:v>
                </c:pt>
                <c:pt idx="103">
                  <c:v>4.6935042136299474</c:v>
                </c:pt>
                <c:pt idx="104">
                  <c:v>4.7500992683709269</c:v>
                </c:pt>
                <c:pt idx="105">
                  <c:v>4.8069845554307262</c:v>
                </c:pt>
                <c:pt idx="106">
                  <c:v>4.864163066914883</c:v>
                </c:pt>
                <c:pt idx="107">
                  <c:v>4.9216378414387583</c:v>
                </c:pt>
                <c:pt idx="108">
                  <c:v>4.9794119650964994</c:v>
                </c:pt>
                <c:pt idx="109">
                  <c:v>5.0374885724553833</c:v>
                </c:pt>
                <c:pt idx="110">
                  <c:v>5.0958708475763057</c:v>
                </c:pt>
                <c:pt idx="111">
                  <c:v>5.1545620250612725</c:v>
                </c:pt>
                <c:pt idx="112">
                  <c:v>5.2135653911287756</c:v>
                </c:pt>
                <c:pt idx="113">
                  <c:v>5.2728842847178763</c:v>
                </c:pt>
                <c:pt idx="114">
                  <c:v>5.3325220986220074</c:v>
                </c:pt>
                <c:pt idx="115">
                  <c:v>5.3924822806534154</c:v>
                </c:pt>
                <c:pt idx="116">
                  <c:v>5.452768334839214</c:v>
                </c:pt>
                <c:pt idx="117">
                  <c:v>5.513383822650157</c:v>
                </c:pt>
                <c:pt idx="118">
                  <c:v>5.5743323642631495</c:v>
                </c:pt>
                <c:pt idx="119">
                  <c:v>5.6356176398586237</c:v>
                </c:pt>
                <c:pt idx="120">
                  <c:v>5.6972433909539877</c:v>
                </c:pt>
                <c:pt idx="121">
                  <c:v>5.7592134217742919</c:v>
                </c:pt>
                <c:pt idx="122">
                  <c:v>5.8215316006614009</c:v>
                </c:pt>
                <c:pt idx="123">
                  <c:v>5.8842018615229934</c:v>
                </c:pt>
                <c:pt idx="124">
                  <c:v>5.947228205322709</c:v>
                </c:pt>
                <c:pt idx="125">
                  <c:v>6.0106147016128695</c:v>
                </c:pt>
                <c:pt idx="126">
                  <c:v>6.0743654901112638</c:v>
                </c:pt>
                <c:pt idx="127">
                  <c:v>6.1384847823234869</c:v>
                </c:pt>
                <c:pt idx="128">
                  <c:v>6.2029768632124425</c:v>
                </c:pt>
                <c:pt idx="129">
                  <c:v>6.2678460929166731</c:v>
                </c:pt>
                <c:pt idx="130">
                  <c:v>6.3330969085192299</c:v>
                </c:pt>
                <c:pt idx="131">
                  <c:v>6.3987338258688506</c:v>
                </c:pt>
                <c:pt idx="132">
                  <c:v>6.4647614414553827</c:v>
                </c:pt>
                <c:pt idx="133">
                  <c:v>6.5311844343413243</c:v>
                </c:pt>
                <c:pt idx="134">
                  <c:v>6.5980075681515489</c:v>
                </c:pt>
                <c:pt idx="135">
                  <c:v>6.6652356931233578</c:v>
                </c:pt>
                <c:pt idx="136">
                  <c:v>6.7328737482189833</c:v>
                </c:pt>
                <c:pt idx="137">
                  <c:v>6.8009267633029316</c:v>
                </c:pt>
                <c:pt idx="138">
                  <c:v>6.8693998613865341</c:v>
                </c:pt>
                <c:pt idx="139">
                  <c:v>6.9382982609421608</c:v>
                </c:pt>
                <c:pt idx="140">
                  <c:v>7.0076272782898084</c:v>
                </c:pt>
                <c:pt idx="141">
                  <c:v>7.0773923300587125</c:v>
                </c:pt>
                <c:pt idx="142">
                  <c:v>7.147598935726851</c:v>
                </c:pt>
                <c:pt idx="143">
                  <c:v>7.2182527202413524</c:v>
                </c:pt>
                <c:pt idx="144">
                  <c:v>7.2893594167228741</c:v>
                </c:pt>
                <c:pt idx="145">
                  <c:v>7.3609248692572171</c:v>
                </c:pt>
                <c:pt idx="146">
                  <c:v>7.4329550357776002</c:v>
                </c:pt>
                <c:pt idx="147">
                  <c:v>7.5054559910411101</c:v>
                </c:pt>
                <c:pt idx="148">
                  <c:v>7.5784339297030625</c:v>
                </c:pt>
                <c:pt idx="149">
                  <c:v>7.6518951694931836</c:v>
                </c:pt>
                <c:pt idx="150">
                  <c:v>7.7258461544976447</c:v>
                </c:pt>
                <c:pt idx="151">
                  <c:v>7.8002934585512431</c:v>
                </c:pt>
                <c:pt idx="152">
                  <c:v>7.8752437887441991</c:v>
                </c:pt>
                <c:pt idx="153">
                  <c:v>7.9507039890482156</c:v>
                </c:pt>
                <c:pt idx="154">
                  <c:v>8.0266810440667165</c:v>
                </c:pt>
                <c:pt idx="155">
                  <c:v>8.1031820829144419</c:v>
                </c:pt>
                <c:pt idx="156">
                  <c:v>8.1802143832317142</c:v>
                </c:pt>
                <c:pt idx="157">
                  <c:v>8.2577853753390933</c:v>
                </c:pt>
                <c:pt idx="158">
                  <c:v>8.3359026465382993</c:v>
                </c:pt>
                <c:pt idx="159">
                  <c:v>8.4145739455656887</c:v>
                </c:pt>
                <c:pt idx="160">
                  <c:v>8.4938071872047693</c:v>
                </c:pt>
                <c:pt idx="161">
                  <c:v>8.5736104570646159</c:v>
                </c:pt>
                <c:pt idx="162">
                  <c:v>8.6539920165314665</c:v>
                </c:pt>
                <c:pt idx="163">
                  <c:v>8.7349603079010087</c:v>
                </c:pt>
                <c:pt idx="164">
                  <c:v>8.816523959699353</c:v>
                </c:pt>
                <c:pt idx="165">
                  <c:v>8.8986917922011042</c:v>
                </c:pt>
                <c:pt idx="166">
                  <c:v>8.9814728231533323</c:v>
                </c:pt>
                <c:pt idx="167">
                  <c:v>9.0648762737147202</c:v>
                </c:pt>
                <c:pt idx="168">
                  <c:v>9.1489115746197101</c:v>
                </c:pt>
                <c:pt idx="169">
                  <c:v>9.233588372577902</c:v>
                </c:pt>
                <c:pt idx="170">
                  <c:v>9.318916536919625</c:v>
                </c:pt>
                <c:pt idx="171">
                  <c:v>9.4049061664990479</c:v>
                </c:pt>
                <c:pt idx="172">
                  <c:v>9.4915675968670019</c:v>
                </c:pt>
                <c:pt idx="173">
                  <c:v>9.5789114077261797</c:v>
                </c:pt>
                <c:pt idx="174">
                  <c:v>9.6669484306821758</c:v>
                </c:pt>
                <c:pt idx="175">
                  <c:v>9.7556897573046015</c:v>
                </c:pt>
                <c:pt idx="176">
                  <c:v>9.8451467475132528</c:v>
                </c:pt>
                <c:pt idx="177">
                  <c:v>9.9353310383051525</c:v>
                </c:pt>
                <c:pt idx="178">
                  <c:v>10.026254552839337</c:v>
                </c:pt>
                <c:pt idx="179">
                  <c:v>10.117929509897001</c:v>
                </c:pt>
                <c:pt idx="180">
                  <c:v>10.210368433735841</c:v>
                </c:pt>
                <c:pt idx="181">
                  <c:v>10.303584164358497</c:v>
                </c:pt>
                <c:pt idx="182">
                  <c:v>10.397589868216068</c:v>
                </c:pt>
                <c:pt idx="183">
                  <c:v>10.492399049369082</c:v>
                </c:pt>
                <c:pt idx="184">
                  <c:v>10.588025561129545</c:v>
                </c:pt>
                <c:pt idx="185">
                  <c:v>10.684483618209212</c:v>
                </c:pt>
                <c:pt idx="186">
                  <c:v>10.781787809400672</c:v>
                </c:pt>
                <c:pt idx="187">
                  <c:v>10.879953110819562</c:v>
                </c:pt>
                <c:pt idx="188">
                  <c:v>10.978994899738003</c:v>
                </c:pt>
                <c:pt idx="189">
                  <c:v>11.078928969041161</c:v>
                </c:pt>
                <c:pt idx="190">
                  <c:v>11.179771542340946</c:v>
                </c:pt>
                <c:pt idx="191">
                  <c:v>11.281539289783069</c:v>
                </c:pt>
                <c:pt idx="192">
                  <c:v>11.384249344585896</c:v>
                </c:pt>
                <c:pt idx="193">
                  <c:v>11.487919320352189</c:v>
                </c:pt>
                <c:pt idx="194">
                  <c:v>11.59256732919749</c:v>
                </c:pt>
                <c:pt idx="195">
                  <c:v>11.698212000741783</c:v>
                </c:pt>
                <c:pt idx="196">
                  <c:v>11.804872502014273</c:v>
                </c:pt>
                <c:pt idx="197">
                  <c:v>11.912568558324427</c:v>
                </c:pt>
                <c:pt idx="198">
                  <c:v>12.021320475156203</c:v>
                </c:pt>
                <c:pt idx="199">
                  <c:v>12.131149161146173</c:v>
                </c:pt>
                <c:pt idx="200">
                  <c:v>12.242076152210593</c:v>
                </c:pt>
                <c:pt idx="201">
                  <c:v>12.354123636891126</c:v>
                </c:pt>
                <c:pt idx="202">
                  <c:v>12.467314482993723</c:v>
                </c:pt>
                <c:pt idx="203">
                  <c:v>12.581672265600737</c:v>
                </c:pt>
                <c:pt idx="204">
                  <c:v>12.697221296542095</c:v>
                </c:pt>
                <c:pt idx="205">
                  <c:v>12.813986655417642</c:v>
                </c:pt>
                <c:pt idx="206">
                  <c:v>12.931994222269696</c:v>
                </c:pt>
                <c:pt idx="207">
                  <c:v>13.051270712012334</c:v>
                </c:pt>
                <c:pt idx="208">
                  <c:v>13.171843710731894</c:v>
                </c:pt>
                <c:pt idx="209">
                  <c:v>13.293741713982156</c:v>
                </c:pt>
                <c:pt idx="210">
                  <c:v>13.416994167207131</c:v>
                </c:pt>
                <c:pt idx="211">
                  <c:v>13.541631508434985</c:v>
                </c:pt>
                <c:pt idx="212">
                  <c:v>13.667685213397867</c:v>
                </c:pt>
                <c:pt idx="213">
                  <c:v>13.795187843244969</c:v>
                </c:pt>
                <c:pt idx="214">
                  <c:v>13.924173095029881</c:v>
                </c:pt>
                <c:pt idx="215">
                  <c:v>14.054675855167879</c:v>
                </c:pt>
                <c:pt idx="216">
                  <c:v>14.186732256075482</c:v>
                </c:pt>
                <c:pt idx="217">
                  <c:v>14.320379736222254</c:v>
                </c:pt>
                <c:pt idx="218">
                  <c:v>14.455657103844567</c:v>
                </c:pt>
                <c:pt idx="219">
                  <c:v>14.592604604592575</c:v>
                </c:pt>
                <c:pt idx="220">
                  <c:v>14.731263993405507</c:v>
                </c:pt>
                <c:pt idx="221">
                  <c:v>14.871678610936316</c:v>
                </c:pt>
                <c:pt idx="222">
                  <c:v>15.013893464875782</c:v>
                </c:pt>
                <c:pt idx="223">
                  <c:v>15.157955316557789</c:v>
                </c:pt>
                <c:pt idx="224">
                  <c:v>15.303912773262851</c:v>
                </c:pt>
                <c:pt idx="225">
                  <c:v>15.451816386675691</c:v>
                </c:pt>
                <c:pt idx="226">
                  <c:v>15.60171875799594</c:v>
                </c:pt>
                <c:pt idx="227">
                  <c:v>15.753674650248914</c:v>
                </c:pt>
                <c:pt idx="228">
                  <c:v>15.907741108396417</c:v>
                </c:pt>
                <c:pt idx="229">
                  <c:v>16.063977587906859</c:v>
                </c:pt>
                <c:pt idx="230">
                  <c:v>16.22244609250993</c:v>
                </c:pt>
                <c:pt idx="231">
                  <c:v>16.383211321934429</c:v>
                </c:pt>
                <c:pt idx="232">
                  <c:v>16.546340830510349</c:v>
                </c:pt>
                <c:pt idx="233">
                  <c:v>16.711905197608182</c:v>
                </c:pt>
                <c:pt idx="234">
                  <c:v>16.879978210991748</c:v>
                </c:pt>
                <c:pt idx="235">
                  <c:v>17.050637064276685</c:v>
                </c:pt>
                <c:pt idx="236">
                  <c:v>17.223962569817182</c:v>
                </c:pt>
                <c:pt idx="237">
                  <c:v>17.400039388490573</c:v>
                </c:pt>
                <c:pt idx="238">
                  <c:v>17.578956278015216</c:v>
                </c:pt>
                <c:pt idx="239">
                  <c:v>17.760806361624951</c:v>
                </c:pt>
                <c:pt idx="240">
                  <c:v>17.945687419136089</c:v>
                </c:pt>
                <c:pt idx="241">
                  <c:v>18.13370220268451</c:v>
                </c:pt>
                <c:pt idx="242">
                  <c:v>18.324958779685286</c:v>
                </c:pt>
                <c:pt idx="243">
                  <c:v>18.519570905881029</c:v>
                </c:pt>
                <c:pt idx="244">
                  <c:v>18.717658431703121</c:v>
                </c:pt>
                <c:pt idx="245">
                  <c:v>18.919347745580783</c:v>
                </c:pt>
                <c:pt idx="246">
                  <c:v>19.12477225830396</c:v>
                </c:pt>
                <c:pt idx="247">
                  <c:v>19.334072933088649</c:v>
                </c:pt>
                <c:pt idx="248">
                  <c:v>19.547398866619019</c:v>
                </c:pt>
                <c:pt idx="249">
                  <c:v>19.764907927064861</c:v>
                </c:pt>
                <c:pt idx="250">
                  <c:v>19.986767455913043</c:v>
                </c:pt>
                <c:pt idx="251">
                  <c:v>20.213155041428518</c:v>
                </c:pt>
                <c:pt idx="252">
                  <c:v>20.444259372700895</c:v>
                </c:pt>
                <c:pt idx="253">
                  <c:v>20.680281184566567</c:v>
                </c:pt>
                <c:pt idx="254">
                  <c:v>20.92143430526281</c:v>
                </c:pt>
                <c:pt idx="255">
                  <c:v>21.167946820515134</c:v>
                </c:pt>
                <c:pt idx="256">
                  <c:v>21.420062369939703</c:v>
                </c:pt>
                <c:pt idx="257">
                  <c:v>21.678041594228798</c:v>
                </c:pt>
                <c:pt idx="258">
                  <c:v>21.942163754666407</c:v>
                </c:pt>
                <c:pt idx="259">
                  <c:v>22.212728550201138</c:v>
                </c:pt>
                <c:pt idx="260">
                  <c:v>22.490058161720292</c:v>
                </c:pt>
                <c:pt idx="261">
                  <c:v>22.774499558491346</c:v>
                </c:pt>
                <c:pt idx="262">
                  <c:v>23.066427108181362</c:v>
                </c:pt>
                <c:pt idx="263">
                  <c:v>23.366245539702742</c:v>
                </c:pt>
                <c:pt idx="264">
                  <c:v>23.674393317713992</c:v>
                </c:pt>
                <c:pt idx="265">
                  <c:v>23.991346499376075</c:v>
                </c:pt>
                <c:pt idx="266">
                  <c:v>24.317623158507971</c:v>
                </c:pt>
                <c:pt idx="267">
                  <c:v>24.653788480355523</c:v>
                </c:pt>
                <c:pt idx="268">
                  <c:v>25.000460652779442</c:v>
                </c:pt>
                <c:pt idx="269">
                  <c:v>25.358317708093697</c:v>
                </c:pt>
                <c:pt idx="270">
                  <c:v>25.728105505796783</c:v>
                </c:pt>
                <c:pt idx="271">
                  <c:v>26.110647092391684</c:v>
                </c:pt>
                <c:pt idx="272">
                  <c:v>26.506853733584059</c:v>
                </c:pt>
                <c:pt idx="273">
                  <c:v>26.9177379907673</c:v>
                </c:pt>
                <c:pt idx="274">
                  <c:v>27.344429313919594</c:v>
                </c:pt>
                <c:pt idx="275">
                  <c:v>27.788192755357741</c:v>
                </c:pt>
                <c:pt idx="276">
                  <c:v>28.250451585268653</c:v>
                </c:pt>
                <c:pt idx="277">
                  <c:v>28.732814827872158</c:v>
                </c:pt>
                <c:pt idx="278">
                  <c:v>29.237111061638483</c:v>
                </c:pt>
                <c:pt idx="279">
                  <c:v>29.765430275377014</c:v>
                </c:pt>
                <c:pt idx="280">
                  <c:v>30.320176200046319</c:v>
                </c:pt>
                <c:pt idx="281">
                  <c:v>30.90413242906493</c:v>
                </c:pt>
                <c:pt idx="282">
                  <c:v>31.520546930450447</c:v>
                </c:pt>
                <c:pt idx="283">
                  <c:v>32.173241453274834</c:v>
                </c:pt>
                <c:pt idx="284">
                  <c:v>32.866755181928376</c:v>
                </c:pt>
                <c:pt idx="285">
                  <c:v>33.606536367301501</c:v>
                </c:pt>
                <c:pt idx="286">
                  <c:v>34.399202547562929</c:v>
                </c:pt>
                <c:pt idx="287">
                  <c:v>35.252901105543174</c:v>
                </c:pt>
                <c:pt idx="288">
                  <c:v>36.177820496737873</c:v>
                </c:pt>
                <c:pt idx="289">
                  <c:v>37.186934650141225</c:v>
                </c:pt>
                <c:pt idx="290">
                  <c:v>38.297121089753496</c:v>
                </c:pt>
                <c:pt idx="291">
                  <c:v>39.530903311281392</c:v>
                </c:pt>
                <c:pt idx="292">
                  <c:v>40.919288825233942</c:v>
                </c:pt>
                <c:pt idx="293">
                  <c:v>42.506650197408135</c:v>
                </c:pt>
                <c:pt idx="294">
                  <c:v>44.359715450636656</c:v>
                </c:pt>
                <c:pt idx="295">
                  <c:v>46.585676544924731</c:v>
                </c:pt>
                <c:pt idx="296">
                  <c:v>49.373408647502998</c:v>
                </c:pt>
                <c:pt idx="297">
                  <c:v>53.105762822595786</c:v>
                </c:pt>
                <c:pt idx="298">
                  <c:v>58.772150542286525</c:v>
                </c:pt>
                <c:pt idx="299">
                  <c:v>70.958624539648085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40-4AC6-9E53-19FAC0871C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939072"/>
        <c:axId val="612939400"/>
      </c:scatterChart>
      <c:valAx>
        <c:axId val="612939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939400"/>
        <c:crosses val="autoZero"/>
        <c:crossBetween val="midCat"/>
      </c:valAx>
      <c:valAx>
        <c:axId val="612939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939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W3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'workstation 3'!$L$3:$L$20</c:f>
              <c:strCache>
                <c:ptCount val="18"/>
                <c:pt idx="0">
                  <c:v>0 - 2.86</c:v>
                </c:pt>
                <c:pt idx="1">
                  <c:v>2.86 - 5.72</c:v>
                </c:pt>
                <c:pt idx="2">
                  <c:v>5.72 - 8.58</c:v>
                </c:pt>
                <c:pt idx="3">
                  <c:v>8.58 - 11.44</c:v>
                </c:pt>
                <c:pt idx="4">
                  <c:v>11.44 - 14.3</c:v>
                </c:pt>
                <c:pt idx="5">
                  <c:v>14.3 - 17.16</c:v>
                </c:pt>
                <c:pt idx="6">
                  <c:v>17.16 - 20.02</c:v>
                </c:pt>
                <c:pt idx="7">
                  <c:v>20.02 - 22.88</c:v>
                </c:pt>
                <c:pt idx="8">
                  <c:v>22.88 - 25.74</c:v>
                </c:pt>
                <c:pt idx="9">
                  <c:v>25.74 - 28.6</c:v>
                </c:pt>
                <c:pt idx="10">
                  <c:v>28.6 - 31.46</c:v>
                </c:pt>
                <c:pt idx="11">
                  <c:v>31.46 - 34.32</c:v>
                </c:pt>
                <c:pt idx="12">
                  <c:v>34.32 - 37.18</c:v>
                </c:pt>
                <c:pt idx="13">
                  <c:v>37.18 - 40.04</c:v>
                </c:pt>
                <c:pt idx="14">
                  <c:v>40.04 - 42.9</c:v>
                </c:pt>
                <c:pt idx="15">
                  <c:v>42.9 - 45.76</c:v>
                </c:pt>
                <c:pt idx="16">
                  <c:v>45.76 - 48.62</c:v>
                </c:pt>
                <c:pt idx="17">
                  <c:v>&gt; 48.62</c:v>
                </c:pt>
              </c:strCache>
            </c:strRef>
          </c:cat>
          <c:val>
            <c:numRef>
              <c:f>'workstation 3'!$M$3:$M$20</c:f>
              <c:numCache>
                <c:formatCode>General</c:formatCode>
                <c:ptCount val="18"/>
                <c:pt idx="0">
                  <c:v>77</c:v>
                </c:pt>
                <c:pt idx="1">
                  <c:v>72</c:v>
                </c:pt>
                <c:pt idx="2">
                  <c:v>44</c:v>
                </c:pt>
                <c:pt idx="3">
                  <c:v>29</c:v>
                </c:pt>
                <c:pt idx="4">
                  <c:v>15</c:v>
                </c:pt>
                <c:pt idx="5">
                  <c:v>17</c:v>
                </c:pt>
                <c:pt idx="6">
                  <c:v>13</c:v>
                </c:pt>
                <c:pt idx="7">
                  <c:v>11</c:v>
                </c:pt>
                <c:pt idx="8">
                  <c:v>6</c:v>
                </c:pt>
                <c:pt idx="9">
                  <c:v>2</c:v>
                </c:pt>
                <c:pt idx="10">
                  <c:v>5</c:v>
                </c:pt>
                <c:pt idx="11">
                  <c:v>2</c:v>
                </c:pt>
                <c:pt idx="12">
                  <c:v>4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BB-4C05-858D-40F8983565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547973968"/>
        <c:axId val="547972328"/>
      </c:barChart>
      <c:catAx>
        <c:axId val="547973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Assembly Times (minutes)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318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972328"/>
        <c:crosses val="autoZero"/>
        <c:auto val="1"/>
        <c:lblAlgn val="ctr"/>
        <c:lblOffset val="100"/>
        <c:noMultiLvlLbl val="0"/>
      </c:catAx>
      <c:valAx>
        <c:axId val="547972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973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'workstation 3'!$A$3:$A$302</c:f>
              <c:numCache>
                <c:formatCode>General</c:formatCode>
                <c:ptCount val="300"/>
                <c:pt idx="0">
                  <c:v>0.10199999999999999</c:v>
                </c:pt>
                <c:pt idx="1">
                  <c:v>0.13800000000000001</c:v>
                </c:pt>
                <c:pt idx="2">
                  <c:v>0.27100000000000002</c:v>
                </c:pt>
                <c:pt idx="3">
                  <c:v>0.33800000000000002</c:v>
                </c:pt>
                <c:pt idx="4">
                  <c:v>0.41399999999999998</c:v>
                </c:pt>
                <c:pt idx="5">
                  <c:v>0.436</c:v>
                </c:pt>
                <c:pt idx="6">
                  <c:v>0.45</c:v>
                </c:pt>
                <c:pt idx="7">
                  <c:v>0.49399999999999999</c:v>
                </c:pt>
                <c:pt idx="8">
                  <c:v>0.505</c:v>
                </c:pt>
                <c:pt idx="9">
                  <c:v>0.50700000000000001</c:v>
                </c:pt>
                <c:pt idx="10">
                  <c:v>0.52</c:v>
                </c:pt>
                <c:pt idx="11">
                  <c:v>0.63800000000000001</c:v>
                </c:pt>
                <c:pt idx="12">
                  <c:v>0.69</c:v>
                </c:pt>
                <c:pt idx="13">
                  <c:v>0.70799999999999996</c:v>
                </c:pt>
                <c:pt idx="14">
                  <c:v>0.73</c:v>
                </c:pt>
                <c:pt idx="15">
                  <c:v>0.73599999999999999</c:v>
                </c:pt>
                <c:pt idx="16">
                  <c:v>0.77500000000000002</c:v>
                </c:pt>
                <c:pt idx="17">
                  <c:v>0.79400000000000004</c:v>
                </c:pt>
                <c:pt idx="18">
                  <c:v>0.80800000000000005</c:v>
                </c:pt>
                <c:pt idx="19">
                  <c:v>0.81599999999999995</c:v>
                </c:pt>
                <c:pt idx="20">
                  <c:v>0.83499999999999996</c:v>
                </c:pt>
                <c:pt idx="21">
                  <c:v>0.83899999999999997</c:v>
                </c:pt>
                <c:pt idx="22">
                  <c:v>0.84399999999999997</c:v>
                </c:pt>
                <c:pt idx="23">
                  <c:v>0.85599999999999998</c:v>
                </c:pt>
                <c:pt idx="24">
                  <c:v>0.86099999999999999</c:v>
                </c:pt>
                <c:pt idx="25">
                  <c:v>0.86199999999999999</c:v>
                </c:pt>
                <c:pt idx="26">
                  <c:v>0.872</c:v>
                </c:pt>
                <c:pt idx="27">
                  <c:v>0.91</c:v>
                </c:pt>
                <c:pt idx="28">
                  <c:v>0.91700000000000004</c:v>
                </c:pt>
                <c:pt idx="29">
                  <c:v>0.99099999999999999</c:v>
                </c:pt>
                <c:pt idx="30">
                  <c:v>1.0469999999999999</c:v>
                </c:pt>
                <c:pt idx="31">
                  <c:v>1.115</c:v>
                </c:pt>
                <c:pt idx="32">
                  <c:v>1.1160000000000001</c:v>
                </c:pt>
                <c:pt idx="33">
                  <c:v>1.117</c:v>
                </c:pt>
                <c:pt idx="34">
                  <c:v>1.1399999999999999</c:v>
                </c:pt>
                <c:pt idx="35">
                  <c:v>1.145</c:v>
                </c:pt>
                <c:pt idx="36">
                  <c:v>1.2110000000000001</c:v>
                </c:pt>
                <c:pt idx="37">
                  <c:v>1.2410000000000001</c:v>
                </c:pt>
                <c:pt idx="38">
                  <c:v>1.27</c:v>
                </c:pt>
                <c:pt idx="39">
                  <c:v>1.3180000000000001</c:v>
                </c:pt>
                <c:pt idx="40">
                  <c:v>1.32</c:v>
                </c:pt>
                <c:pt idx="41">
                  <c:v>1.421</c:v>
                </c:pt>
                <c:pt idx="42">
                  <c:v>1.4339999999999999</c:v>
                </c:pt>
                <c:pt idx="43">
                  <c:v>1.51</c:v>
                </c:pt>
                <c:pt idx="44">
                  <c:v>1.5289999999999999</c:v>
                </c:pt>
                <c:pt idx="45">
                  <c:v>1.53</c:v>
                </c:pt>
                <c:pt idx="46">
                  <c:v>1.603</c:v>
                </c:pt>
                <c:pt idx="47">
                  <c:v>1.6359999999999999</c:v>
                </c:pt>
                <c:pt idx="48">
                  <c:v>1.6850000000000001</c:v>
                </c:pt>
                <c:pt idx="49">
                  <c:v>1.7130000000000001</c:v>
                </c:pt>
                <c:pt idx="50">
                  <c:v>1.72</c:v>
                </c:pt>
                <c:pt idx="51">
                  <c:v>1.8009999999999999</c:v>
                </c:pt>
                <c:pt idx="52">
                  <c:v>1.8320000000000001</c:v>
                </c:pt>
                <c:pt idx="53">
                  <c:v>1.869</c:v>
                </c:pt>
                <c:pt idx="54">
                  <c:v>1.895</c:v>
                </c:pt>
                <c:pt idx="55">
                  <c:v>1.917</c:v>
                </c:pt>
                <c:pt idx="56">
                  <c:v>1.9350000000000001</c:v>
                </c:pt>
                <c:pt idx="57">
                  <c:v>1.9410000000000001</c:v>
                </c:pt>
                <c:pt idx="58">
                  <c:v>1.9910000000000001</c:v>
                </c:pt>
                <c:pt idx="59">
                  <c:v>2.0179999999999998</c:v>
                </c:pt>
                <c:pt idx="60">
                  <c:v>2.0339999999999998</c:v>
                </c:pt>
                <c:pt idx="61">
                  <c:v>2.1219999999999999</c:v>
                </c:pt>
                <c:pt idx="62">
                  <c:v>2.1819999999999999</c:v>
                </c:pt>
                <c:pt idx="63">
                  <c:v>2.222</c:v>
                </c:pt>
                <c:pt idx="64">
                  <c:v>2.3969999999999998</c:v>
                </c:pt>
                <c:pt idx="65">
                  <c:v>2.4020000000000001</c:v>
                </c:pt>
                <c:pt idx="66">
                  <c:v>2.431</c:v>
                </c:pt>
                <c:pt idx="67">
                  <c:v>2.4910000000000001</c:v>
                </c:pt>
                <c:pt idx="68">
                  <c:v>2.5259999999999998</c:v>
                </c:pt>
                <c:pt idx="69">
                  <c:v>2.5779999999999998</c:v>
                </c:pt>
                <c:pt idx="70">
                  <c:v>2.585</c:v>
                </c:pt>
                <c:pt idx="71">
                  <c:v>2.5920000000000001</c:v>
                </c:pt>
                <c:pt idx="72">
                  <c:v>2.593</c:v>
                </c:pt>
                <c:pt idx="73">
                  <c:v>2.645</c:v>
                </c:pt>
                <c:pt idx="74">
                  <c:v>2.714</c:v>
                </c:pt>
                <c:pt idx="75">
                  <c:v>2.7250000000000001</c:v>
                </c:pt>
                <c:pt idx="76">
                  <c:v>2.7349999999999999</c:v>
                </c:pt>
                <c:pt idx="77">
                  <c:v>2.9180000000000001</c:v>
                </c:pt>
                <c:pt idx="78">
                  <c:v>3.0649999999999999</c:v>
                </c:pt>
                <c:pt idx="79">
                  <c:v>3.1280000000000001</c:v>
                </c:pt>
                <c:pt idx="80">
                  <c:v>3.1429999999999998</c:v>
                </c:pt>
                <c:pt idx="81">
                  <c:v>3.21</c:v>
                </c:pt>
                <c:pt idx="82">
                  <c:v>3.2149999999999999</c:v>
                </c:pt>
                <c:pt idx="83">
                  <c:v>3.2490000000000001</c:v>
                </c:pt>
                <c:pt idx="84">
                  <c:v>3.282</c:v>
                </c:pt>
                <c:pt idx="85">
                  <c:v>3.4649999999999999</c:v>
                </c:pt>
                <c:pt idx="86">
                  <c:v>3.4820000000000002</c:v>
                </c:pt>
                <c:pt idx="87">
                  <c:v>3.4929999999999999</c:v>
                </c:pt>
                <c:pt idx="88">
                  <c:v>3.532</c:v>
                </c:pt>
                <c:pt idx="89">
                  <c:v>3.59</c:v>
                </c:pt>
                <c:pt idx="90">
                  <c:v>3.637</c:v>
                </c:pt>
                <c:pt idx="91">
                  <c:v>3.6379999999999999</c:v>
                </c:pt>
                <c:pt idx="92">
                  <c:v>3.65</c:v>
                </c:pt>
                <c:pt idx="93">
                  <c:v>3.726</c:v>
                </c:pt>
                <c:pt idx="94">
                  <c:v>3.7589999999999999</c:v>
                </c:pt>
                <c:pt idx="95">
                  <c:v>3.7850000000000001</c:v>
                </c:pt>
                <c:pt idx="96">
                  <c:v>3.8090000000000002</c:v>
                </c:pt>
                <c:pt idx="97">
                  <c:v>3.8250000000000002</c:v>
                </c:pt>
                <c:pt idx="98">
                  <c:v>3.8690000000000002</c:v>
                </c:pt>
                <c:pt idx="99">
                  <c:v>3.891</c:v>
                </c:pt>
                <c:pt idx="100">
                  <c:v>3.899</c:v>
                </c:pt>
                <c:pt idx="101">
                  <c:v>3.9</c:v>
                </c:pt>
                <c:pt idx="102">
                  <c:v>3.9169999999999998</c:v>
                </c:pt>
                <c:pt idx="103">
                  <c:v>3.9359999999999999</c:v>
                </c:pt>
                <c:pt idx="104">
                  <c:v>3.9540000000000002</c:v>
                </c:pt>
                <c:pt idx="105">
                  <c:v>4.01</c:v>
                </c:pt>
                <c:pt idx="106">
                  <c:v>4.0140000000000002</c:v>
                </c:pt>
                <c:pt idx="107">
                  <c:v>4.0739999999999998</c:v>
                </c:pt>
                <c:pt idx="108">
                  <c:v>4.0780000000000003</c:v>
                </c:pt>
                <c:pt idx="109">
                  <c:v>4.09</c:v>
                </c:pt>
                <c:pt idx="110">
                  <c:v>4.2240000000000002</c:v>
                </c:pt>
                <c:pt idx="111">
                  <c:v>4.266</c:v>
                </c:pt>
                <c:pt idx="112">
                  <c:v>4.28</c:v>
                </c:pt>
                <c:pt idx="113">
                  <c:v>4.298</c:v>
                </c:pt>
                <c:pt idx="114">
                  <c:v>4.3579999999999997</c:v>
                </c:pt>
                <c:pt idx="115">
                  <c:v>4.3840000000000003</c:v>
                </c:pt>
                <c:pt idx="116">
                  <c:v>4.4909999999999997</c:v>
                </c:pt>
                <c:pt idx="117">
                  <c:v>4.5439999999999996</c:v>
                </c:pt>
                <c:pt idx="118">
                  <c:v>4.55</c:v>
                </c:pt>
                <c:pt idx="119">
                  <c:v>4.5599999999999996</c:v>
                </c:pt>
                <c:pt idx="120">
                  <c:v>4.5640000000000001</c:v>
                </c:pt>
                <c:pt idx="121">
                  <c:v>4.6020000000000003</c:v>
                </c:pt>
                <c:pt idx="122">
                  <c:v>4.673</c:v>
                </c:pt>
                <c:pt idx="123">
                  <c:v>4.7190000000000003</c:v>
                </c:pt>
                <c:pt idx="124">
                  <c:v>4.7480000000000002</c:v>
                </c:pt>
                <c:pt idx="125">
                  <c:v>4.7610000000000001</c:v>
                </c:pt>
                <c:pt idx="126">
                  <c:v>4.8479999999999999</c:v>
                </c:pt>
                <c:pt idx="127">
                  <c:v>4.8719999999999999</c:v>
                </c:pt>
                <c:pt idx="128">
                  <c:v>4.8739999999999997</c:v>
                </c:pt>
                <c:pt idx="129">
                  <c:v>4.9400000000000004</c:v>
                </c:pt>
                <c:pt idx="130">
                  <c:v>5.056</c:v>
                </c:pt>
                <c:pt idx="131">
                  <c:v>5.181</c:v>
                </c:pt>
                <c:pt idx="132">
                  <c:v>5.1840000000000002</c:v>
                </c:pt>
                <c:pt idx="133">
                  <c:v>5.1920000000000002</c:v>
                </c:pt>
                <c:pt idx="134">
                  <c:v>5.2110000000000003</c:v>
                </c:pt>
                <c:pt idx="135">
                  <c:v>5.298</c:v>
                </c:pt>
                <c:pt idx="136">
                  <c:v>5.3049999999999997</c:v>
                </c:pt>
                <c:pt idx="137">
                  <c:v>5.3639999999999999</c:v>
                </c:pt>
                <c:pt idx="138">
                  <c:v>5.4290000000000003</c:v>
                </c:pt>
                <c:pt idx="139">
                  <c:v>5.444</c:v>
                </c:pt>
                <c:pt idx="140">
                  <c:v>5.4539999999999997</c:v>
                </c:pt>
                <c:pt idx="141">
                  <c:v>5.4720000000000004</c:v>
                </c:pt>
                <c:pt idx="142">
                  <c:v>5.4880000000000004</c:v>
                </c:pt>
                <c:pt idx="143">
                  <c:v>5.4880000000000004</c:v>
                </c:pt>
                <c:pt idx="144">
                  <c:v>5.5010000000000003</c:v>
                </c:pt>
                <c:pt idx="145">
                  <c:v>5.5289999999999999</c:v>
                </c:pt>
                <c:pt idx="146">
                  <c:v>5.5350000000000001</c:v>
                </c:pt>
                <c:pt idx="147">
                  <c:v>5.649</c:v>
                </c:pt>
                <c:pt idx="148">
                  <c:v>5.7169999999999996</c:v>
                </c:pt>
                <c:pt idx="149">
                  <c:v>5.76</c:v>
                </c:pt>
                <c:pt idx="150">
                  <c:v>5.7910000000000004</c:v>
                </c:pt>
                <c:pt idx="151">
                  <c:v>5.8079999999999998</c:v>
                </c:pt>
                <c:pt idx="152">
                  <c:v>5.827</c:v>
                </c:pt>
                <c:pt idx="153">
                  <c:v>5.8659999999999997</c:v>
                </c:pt>
                <c:pt idx="154">
                  <c:v>5.92</c:v>
                </c:pt>
                <c:pt idx="155">
                  <c:v>6.0149999999999997</c:v>
                </c:pt>
                <c:pt idx="156">
                  <c:v>6.016</c:v>
                </c:pt>
                <c:pt idx="157">
                  <c:v>6.12</c:v>
                </c:pt>
                <c:pt idx="158">
                  <c:v>6.1539999999999999</c:v>
                </c:pt>
                <c:pt idx="159">
                  <c:v>6.1639999999999997</c:v>
                </c:pt>
                <c:pt idx="160">
                  <c:v>6.3239999999999998</c:v>
                </c:pt>
                <c:pt idx="161">
                  <c:v>6.3310000000000004</c:v>
                </c:pt>
                <c:pt idx="162">
                  <c:v>6.4080000000000004</c:v>
                </c:pt>
                <c:pt idx="163">
                  <c:v>6.5259999999999998</c:v>
                </c:pt>
                <c:pt idx="164">
                  <c:v>6.6040000000000001</c:v>
                </c:pt>
                <c:pt idx="165">
                  <c:v>6.6360000000000001</c:v>
                </c:pt>
                <c:pt idx="166">
                  <c:v>6.6420000000000003</c:v>
                </c:pt>
                <c:pt idx="167">
                  <c:v>6.7160000000000002</c:v>
                </c:pt>
                <c:pt idx="168">
                  <c:v>6.7779999999999996</c:v>
                </c:pt>
                <c:pt idx="169">
                  <c:v>6.8680000000000003</c:v>
                </c:pt>
                <c:pt idx="170">
                  <c:v>6.8760000000000003</c:v>
                </c:pt>
                <c:pt idx="171">
                  <c:v>6.94</c:v>
                </c:pt>
                <c:pt idx="172">
                  <c:v>7.0620000000000003</c:v>
                </c:pt>
                <c:pt idx="173">
                  <c:v>7.0780000000000003</c:v>
                </c:pt>
                <c:pt idx="174">
                  <c:v>7.1509999999999998</c:v>
                </c:pt>
                <c:pt idx="175">
                  <c:v>7.2359999999999998</c:v>
                </c:pt>
                <c:pt idx="176">
                  <c:v>7.2750000000000004</c:v>
                </c:pt>
                <c:pt idx="177">
                  <c:v>7.306</c:v>
                </c:pt>
                <c:pt idx="178">
                  <c:v>7.3810000000000002</c:v>
                </c:pt>
                <c:pt idx="179">
                  <c:v>7.3840000000000003</c:v>
                </c:pt>
                <c:pt idx="180">
                  <c:v>7.4139999999999997</c:v>
                </c:pt>
                <c:pt idx="181">
                  <c:v>7.5549999999999997</c:v>
                </c:pt>
                <c:pt idx="182">
                  <c:v>7.5970000000000004</c:v>
                </c:pt>
                <c:pt idx="183">
                  <c:v>7.6429999999999998</c:v>
                </c:pt>
                <c:pt idx="184">
                  <c:v>7.6760000000000002</c:v>
                </c:pt>
                <c:pt idx="185">
                  <c:v>7.7270000000000003</c:v>
                </c:pt>
                <c:pt idx="186">
                  <c:v>7.8019999999999996</c:v>
                </c:pt>
                <c:pt idx="187">
                  <c:v>7.88</c:v>
                </c:pt>
                <c:pt idx="188">
                  <c:v>7.8849999999999998</c:v>
                </c:pt>
                <c:pt idx="189">
                  <c:v>7.9160000000000004</c:v>
                </c:pt>
                <c:pt idx="190">
                  <c:v>8.2070000000000007</c:v>
                </c:pt>
                <c:pt idx="191">
                  <c:v>8.3640000000000008</c:v>
                </c:pt>
                <c:pt idx="192">
                  <c:v>8.4710000000000001</c:v>
                </c:pt>
                <c:pt idx="193">
                  <c:v>8.6199999999999992</c:v>
                </c:pt>
                <c:pt idx="194">
                  <c:v>8.6460000000000008</c:v>
                </c:pt>
                <c:pt idx="195">
                  <c:v>8.6539999999999999</c:v>
                </c:pt>
                <c:pt idx="196">
                  <c:v>8.7579999999999991</c:v>
                </c:pt>
                <c:pt idx="197">
                  <c:v>8.9239999999999995</c:v>
                </c:pt>
                <c:pt idx="198">
                  <c:v>9.0340000000000007</c:v>
                </c:pt>
                <c:pt idx="199">
                  <c:v>9.1020000000000003</c:v>
                </c:pt>
                <c:pt idx="200">
                  <c:v>9.16</c:v>
                </c:pt>
                <c:pt idx="201">
                  <c:v>9.1660000000000004</c:v>
                </c:pt>
                <c:pt idx="202">
                  <c:v>9.1920000000000002</c:v>
                </c:pt>
                <c:pt idx="203">
                  <c:v>9.2970000000000006</c:v>
                </c:pt>
                <c:pt idx="204">
                  <c:v>9.31</c:v>
                </c:pt>
                <c:pt idx="205">
                  <c:v>9.5139999999999993</c:v>
                </c:pt>
                <c:pt idx="206">
                  <c:v>9.5359999999999996</c:v>
                </c:pt>
                <c:pt idx="207">
                  <c:v>9.5389999999999997</c:v>
                </c:pt>
                <c:pt idx="208">
                  <c:v>9.5830000000000002</c:v>
                </c:pt>
                <c:pt idx="209">
                  <c:v>9.6910000000000007</c:v>
                </c:pt>
                <c:pt idx="210">
                  <c:v>10.087</c:v>
                </c:pt>
                <c:pt idx="211">
                  <c:v>10.159000000000001</c:v>
                </c:pt>
                <c:pt idx="212">
                  <c:v>10.198</c:v>
                </c:pt>
                <c:pt idx="213">
                  <c:v>10.282999999999999</c:v>
                </c:pt>
                <c:pt idx="214">
                  <c:v>10.297000000000001</c:v>
                </c:pt>
                <c:pt idx="215">
                  <c:v>10.459</c:v>
                </c:pt>
                <c:pt idx="216">
                  <c:v>10.603999999999999</c:v>
                </c:pt>
                <c:pt idx="217">
                  <c:v>10.925000000000001</c:v>
                </c:pt>
                <c:pt idx="218">
                  <c:v>10.98</c:v>
                </c:pt>
                <c:pt idx="219">
                  <c:v>10.997</c:v>
                </c:pt>
                <c:pt idx="220">
                  <c:v>11.108000000000001</c:v>
                </c:pt>
                <c:pt idx="221">
                  <c:v>11.39</c:v>
                </c:pt>
                <c:pt idx="222">
                  <c:v>11.478999999999999</c:v>
                </c:pt>
                <c:pt idx="223">
                  <c:v>11.569000000000001</c:v>
                </c:pt>
                <c:pt idx="224">
                  <c:v>11.916</c:v>
                </c:pt>
                <c:pt idx="225">
                  <c:v>12.298</c:v>
                </c:pt>
                <c:pt idx="226">
                  <c:v>12.603999999999999</c:v>
                </c:pt>
                <c:pt idx="227">
                  <c:v>12.787000000000001</c:v>
                </c:pt>
                <c:pt idx="228">
                  <c:v>13.194000000000001</c:v>
                </c:pt>
                <c:pt idx="229">
                  <c:v>13.2</c:v>
                </c:pt>
                <c:pt idx="230">
                  <c:v>13.382999999999999</c:v>
                </c:pt>
                <c:pt idx="231">
                  <c:v>13.444000000000001</c:v>
                </c:pt>
                <c:pt idx="232">
                  <c:v>13.63</c:v>
                </c:pt>
                <c:pt idx="233">
                  <c:v>13.728999999999999</c:v>
                </c:pt>
                <c:pt idx="234">
                  <c:v>14.058</c:v>
                </c:pt>
                <c:pt idx="235">
                  <c:v>14.1</c:v>
                </c:pt>
                <c:pt idx="236">
                  <c:v>14.256</c:v>
                </c:pt>
                <c:pt idx="237">
                  <c:v>14.523</c:v>
                </c:pt>
                <c:pt idx="238">
                  <c:v>14.821999999999999</c:v>
                </c:pt>
                <c:pt idx="239">
                  <c:v>15.185</c:v>
                </c:pt>
                <c:pt idx="240">
                  <c:v>15.329000000000001</c:v>
                </c:pt>
                <c:pt idx="241">
                  <c:v>15.343999999999999</c:v>
                </c:pt>
                <c:pt idx="242">
                  <c:v>15.414</c:v>
                </c:pt>
                <c:pt idx="243">
                  <c:v>15.423999999999999</c:v>
                </c:pt>
                <c:pt idx="244">
                  <c:v>15.673</c:v>
                </c:pt>
                <c:pt idx="245">
                  <c:v>15.846</c:v>
                </c:pt>
                <c:pt idx="246">
                  <c:v>15.847</c:v>
                </c:pt>
                <c:pt idx="247">
                  <c:v>15.85</c:v>
                </c:pt>
                <c:pt idx="248">
                  <c:v>15.891</c:v>
                </c:pt>
                <c:pt idx="249">
                  <c:v>15.971</c:v>
                </c:pt>
                <c:pt idx="250">
                  <c:v>16.606000000000002</c:v>
                </c:pt>
                <c:pt idx="251">
                  <c:v>16.670000000000002</c:v>
                </c:pt>
                <c:pt idx="252">
                  <c:v>16.911000000000001</c:v>
                </c:pt>
                <c:pt idx="253">
                  <c:v>17.151</c:v>
                </c:pt>
                <c:pt idx="254">
                  <c:v>17.318000000000001</c:v>
                </c:pt>
                <c:pt idx="255">
                  <c:v>17.484999999999999</c:v>
                </c:pt>
                <c:pt idx="256">
                  <c:v>17.748999999999999</c:v>
                </c:pt>
                <c:pt idx="257">
                  <c:v>17.802</c:v>
                </c:pt>
                <c:pt idx="258">
                  <c:v>17.867999999999999</c:v>
                </c:pt>
                <c:pt idx="259">
                  <c:v>18.161000000000001</c:v>
                </c:pt>
                <c:pt idx="260">
                  <c:v>18.198</c:v>
                </c:pt>
                <c:pt idx="261">
                  <c:v>18.491</c:v>
                </c:pt>
                <c:pt idx="262">
                  <c:v>18.545999999999999</c:v>
                </c:pt>
                <c:pt idx="263">
                  <c:v>18.582000000000001</c:v>
                </c:pt>
                <c:pt idx="264">
                  <c:v>19.103000000000002</c:v>
                </c:pt>
                <c:pt idx="265">
                  <c:v>19.72</c:v>
                </c:pt>
                <c:pt idx="266">
                  <c:v>19.722999999999999</c:v>
                </c:pt>
                <c:pt idx="267">
                  <c:v>20.158000000000001</c:v>
                </c:pt>
                <c:pt idx="268">
                  <c:v>20.591999999999999</c:v>
                </c:pt>
                <c:pt idx="269">
                  <c:v>20.613</c:v>
                </c:pt>
                <c:pt idx="270">
                  <c:v>20.672999999999998</c:v>
                </c:pt>
                <c:pt idx="271">
                  <c:v>21.207000000000001</c:v>
                </c:pt>
                <c:pt idx="272">
                  <c:v>21.256</c:v>
                </c:pt>
                <c:pt idx="273">
                  <c:v>21.526</c:v>
                </c:pt>
                <c:pt idx="274">
                  <c:v>22.042000000000002</c:v>
                </c:pt>
                <c:pt idx="275">
                  <c:v>22.303999999999998</c:v>
                </c:pt>
                <c:pt idx="276">
                  <c:v>22.692</c:v>
                </c:pt>
                <c:pt idx="277">
                  <c:v>22.695</c:v>
                </c:pt>
                <c:pt idx="278">
                  <c:v>23.167999999999999</c:v>
                </c:pt>
                <c:pt idx="279">
                  <c:v>23.236000000000001</c:v>
                </c:pt>
                <c:pt idx="280">
                  <c:v>23.791</c:v>
                </c:pt>
                <c:pt idx="281">
                  <c:v>23.858000000000001</c:v>
                </c:pt>
                <c:pt idx="282">
                  <c:v>24.111000000000001</c:v>
                </c:pt>
                <c:pt idx="283">
                  <c:v>24.622</c:v>
                </c:pt>
                <c:pt idx="284">
                  <c:v>26.242999999999999</c:v>
                </c:pt>
                <c:pt idx="285">
                  <c:v>27.434000000000001</c:v>
                </c:pt>
                <c:pt idx="286">
                  <c:v>29.36</c:v>
                </c:pt>
                <c:pt idx="287">
                  <c:v>29.739000000000001</c:v>
                </c:pt>
                <c:pt idx="288">
                  <c:v>29.885000000000002</c:v>
                </c:pt>
                <c:pt idx="289">
                  <c:v>30.01</c:v>
                </c:pt>
                <c:pt idx="290">
                  <c:v>31.206</c:v>
                </c:pt>
                <c:pt idx="291">
                  <c:v>31.8</c:v>
                </c:pt>
                <c:pt idx="292">
                  <c:v>32.320999999999998</c:v>
                </c:pt>
                <c:pt idx="293">
                  <c:v>34.656999999999996</c:v>
                </c:pt>
                <c:pt idx="294">
                  <c:v>34.878999999999998</c:v>
                </c:pt>
                <c:pt idx="295">
                  <c:v>35.377000000000002</c:v>
                </c:pt>
                <c:pt idx="296">
                  <c:v>36.023000000000003</c:v>
                </c:pt>
                <c:pt idx="297">
                  <c:v>41.552999999999997</c:v>
                </c:pt>
                <c:pt idx="298">
                  <c:v>45.125</c:v>
                </c:pt>
                <c:pt idx="299">
                  <c:v>51.417999999999999</c:v>
                </c:pt>
              </c:numCache>
            </c:numRef>
          </c:xVal>
          <c:yVal>
            <c:numRef>
              <c:f>'workstation 3'!$D$3:$D$302</c:f>
              <c:numCache>
                <c:formatCode>General</c:formatCode>
                <c:ptCount val="300"/>
                <c:pt idx="0">
                  <c:v>1.4671529673749044E-2</c:v>
                </c:pt>
                <c:pt idx="1">
                  <c:v>4.4088212612329675E-2</c:v>
                </c:pt>
                <c:pt idx="2">
                  <c:v>7.3603609437002254E-2</c:v>
                </c:pt>
                <c:pt idx="3">
                  <c:v>0.10321838488961912</c:v>
                </c:pt>
                <c:pt idx="4">
                  <c:v>0.13293321044930367</c:v>
                </c:pt>
                <c:pt idx="5">
                  <c:v>0.16274876442380959</c:v>
                </c:pt>
                <c:pt idx="6">
                  <c:v>0.19266573204242474</c:v>
                </c:pt>
                <c:pt idx="7">
                  <c:v>0.22268480555046066</c:v>
                </c:pt>
                <c:pt idx="8">
                  <c:v>0.25280668430536896</c:v>
                </c:pt>
                <c:pt idx="9">
                  <c:v>0.28303207487449905</c:v>
                </c:pt>
                <c:pt idx="10">
                  <c:v>0.31336169113454765</c:v>
                </c:pt>
                <c:pt idx="11">
                  <c:v>0.34379625437272249</c:v>
                </c:pt>
                <c:pt idx="12">
                  <c:v>0.37433649338967295</c:v>
                </c:pt>
                <c:pt idx="13">
                  <c:v>0.40498314460420426</c:v>
                </c:pt>
                <c:pt idx="14">
                  <c:v>0.43573695215982261</c:v>
                </c:pt>
                <c:pt idx="15">
                  <c:v>0.46659866803315897</c:v>
                </c:pt>
                <c:pt idx="16">
                  <c:v>0.49756905214429187</c:v>
                </c:pt>
                <c:pt idx="17">
                  <c:v>0.52864887246902004</c:v>
                </c:pt>
                <c:pt idx="18">
                  <c:v>0.55983890515313484</c:v>
                </c:pt>
                <c:pt idx="19">
                  <c:v>0.59113993462871517</c:v>
                </c:pt>
                <c:pt idx="20">
                  <c:v>0.62255275373250618</c:v>
                </c:pt>
                <c:pt idx="21">
                  <c:v>0.65407816382641215</c:v>
                </c:pt>
                <c:pt idx="22">
                  <c:v>0.68571697492016814</c:v>
                </c:pt>
                <c:pt idx="23">
                  <c:v>0.71747000579621578</c:v>
                </c:pt>
                <c:pt idx="24">
                  <c:v>0.74933808413684144</c:v>
                </c:pt>
                <c:pt idx="25">
                  <c:v>0.78132204665363536</c:v>
                </c:pt>
                <c:pt idx="26">
                  <c:v>0.81342273921930408</c:v>
                </c:pt>
                <c:pt idx="27">
                  <c:v>0.84564101700189687</c:v>
                </c:pt>
                <c:pt idx="28">
                  <c:v>0.87797774460150901</c:v>
                </c:pt>
                <c:pt idx="29">
                  <c:v>0.9104337961894976</c:v>
                </c:pt>
                <c:pt idx="30">
                  <c:v>0.94301005565027618</c:v>
                </c:pt>
                <c:pt idx="31">
                  <c:v>0.97570741672575301</c:v>
                </c:pt>
                <c:pt idx="32">
                  <c:v>1.0085267831624565</c:v>
                </c:pt>
                <c:pt idx="33">
                  <c:v>1.0414690688614145</c:v>
                </c:pt>
                <c:pt idx="34">
                  <c:v>1.0745351980308608</c:v>
                </c:pt>
                <c:pt idx="35">
                  <c:v>1.1077261053418119</c:v>
                </c:pt>
                <c:pt idx="36">
                  <c:v>1.1410427360865978</c:v>
                </c:pt>
                <c:pt idx="37">
                  <c:v>1.1744860463403994</c:v>
                </c:pt>
                <c:pt idx="38">
                  <c:v>1.2080570031258784</c:v>
                </c:pt>
                <c:pt idx="39">
                  <c:v>1.2417565845809537</c:v>
                </c:pt>
                <c:pt idx="40">
                  <c:v>1.2755857801298067</c:v>
                </c:pt>
                <c:pt idx="41">
                  <c:v>1.309545590657184</c:v>
                </c:pt>
                <c:pt idx="42">
                  <c:v>1.3436370286860884</c:v>
                </c:pt>
                <c:pt idx="43">
                  <c:v>1.3778611185589165</c:v>
                </c:pt>
                <c:pt idx="44">
                  <c:v>1.4122188966221345</c:v>
                </c:pt>
                <c:pt idx="45">
                  <c:v>1.446711411414586</c:v>
                </c:pt>
                <c:pt idx="46">
                  <c:v>1.481339723859495</c:v>
                </c:pt>
                <c:pt idx="47">
                  <c:v>1.5161049074602639</c:v>
                </c:pt>
                <c:pt idx="48">
                  <c:v>1.5510080485001689</c:v>
                </c:pt>
                <c:pt idx="49">
                  <c:v>1.5860502462460189</c:v>
                </c:pt>
                <c:pt idx="50">
                  <c:v>1.621232613155891</c:v>
                </c:pt>
                <c:pt idx="51">
                  <c:v>1.6565562750910474</c:v>
                </c:pt>
                <c:pt idx="52">
                  <c:v>1.6920223715321132</c:v>
                </c:pt>
                <c:pt idx="53">
                  <c:v>1.7276320557996296</c:v>
                </c:pt>
                <c:pt idx="54">
                  <c:v>1.7633864952791041</c:v>
                </c:pt>
                <c:pt idx="55">
                  <c:v>1.7992868716506392</c:v>
                </c:pt>
                <c:pt idx="56">
                  <c:v>1.8353343811232687</c:v>
                </c:pt>
                <c:pt idx="57">
                  <c:v>1.8715302346741252</c:v>
                </c:pt>
                <c:pt idx="58">
                  <c:v>1.9078756582925391</c:v>
                </c:pt>
                <c:pt idx="59">
                  <c:v>1.9443718932292031</c:v>
                </c:pt>
                <c:pt idx="60">
                  <c:v>1.9810201962505358</c:v>
                </c:pt>
                <c:pt idx="61">
                  <c:v>2.0178218398983572</c:v>
                </c:pt>
                <c:pt idx="62">
                  <c:v>2.0547781127550246</c:v>
                </c:pt>
                <c:pt idx="63">
                  <c:v>2.0918903197141581</c:v>
                </c:pt>
                <c:pt idx="64">
                  <c:v>2.1291597822571098</c:v>
                </c:pt>
                <c:pt idx="65">
                  <c:v>2.1665878387353072</c:v>
                </c:pt>
                <c:pt idx="66">
                  <c:v>2.2041758446586339</c:v>
                </c:pt>
                <c:pt idx="67">
                  <c:v>2.2419251729899941</c:v>
                </c:pt>
                <c:pt idx="68">
                  <c:v>2.2798372144462347</c:v>
                </c:pt>
                <c:pt idx="69">
                  <c:v>2.3179133778055725</c:v>
                </c:pt>
                <c:pt idx="70">
                  <c:v>2.3561550902217041</c:v>
                </c:pt>
                <c:pt idx="71">
                  <c:v>2.3945637975447842</c:v>
                </c:pt>
                <c:pt idx="72">
                  <c:v>2.433140964649434</c:v>
                </c:pt>
                <c:pt idx="73">
                  <c:v>2.4718880757699697</c:v>
                </c:pt>
                <c:pt idx="74">
                  <c:v>2.5108066348430658</c:v>
                </c:pt>
                <c:pt idx="75">
                  <c:v>2.5498981658580173</c:v>
                </c:pt>
                <c:pt idx="76">
                  <c:v>2.5891642132148207</c:v>
                </c:pt>
                <c:pt idx="77">
                  <c:v>2.6286063420902948</c:v>
                </c:pt>
                <c:pt idx="78">
                  <c:v>2.6682261388124409</c:v>
                </c:pt>
                <c:pt idx="79">
                  <c:v>2.7080252112432648</c:v>
                </c:pt>
                <c:pt idx="80">
                  <c:v>2.7480051891703181</c:v>
                </c:pt>
                <c:pt idx="81">
                  <c:v>2.7881677247071641</c:v>
                </c:pt>
                <c:pt idx="82">
                  <c:v>2.8285144927030266</c:v>
                </c:pt>
                <c:pt idx="83">
                  <c:v>2.8690471911618944</c:v>
                </c:pt>
                <c:pt idx="84">
                  <c:v>2.9097675416713131</c:v>
                </c:pt>
                <c:pt idx="85">
                  <c:v>2.950677289841146</c:v>
                </c:pt>
                <c:pt idx="86">
                  <c:v>2.9917782057526083</c:v>
                </c:pt>
                <c:pt idx="87">
                  <c:v>3.033072084417813</c:v>
                </c:pt>
                <c:pt idx="88">
                  <c:v>3.0745607462501718</c:v>
                </c:pt>
                <c:pt idx="89">
                  <c:v>3.1162460375459542</c:v>
                </c:pt>
                <c:pt idx="90">
                  <c:v>3.1581298309772796</c:v>
                </c:pt>
                <c:pt idx="91">
                  <c:v>3.2002140260969316</c:v>
                </c:pt>
                <c:pt idx="92">
                  <c:v>3.2425005498553094</c:v>
                </c:pt>
                <c:pt idx="93">
                  <c:v>3.2849913571298339</c:v>
                </c:pt>
                <c:pt idx="94">
                  <c:v>3.3276884312672426</c:v>
                </c:pt>
                <c:pt idx="95">
                  <c:v>3.3705937846390888</c:v>
                </c:pt>
                <c:pt idx="96">
                  <c:v>3.4137094592108546</c:v>
                </c:pt>
                <c:pt idx="97">
                  <c:v>3.4570375271251006</c:v>
                </c:pt>
                <c:pt idx="98">
                  <c:v>3.500580091299029</c:v>
                </c:pt>
                <c:pt idx="99">
                  <c:v>3.5443392860369207</c:v>
                </c:pt>
                <c:pt idx="100">
                  <c:v>3.5883172776578891</c:v>
                </c:pt>
                <c:pt idx="101">
                  <c:v>3.632516265139397</c:v>
                </c:pt>
                <c:pt idx="102">
                  <c:v>3.6769384807770256</c:v>
                </c:pt>
                <c:pt idx="103">
                  <c:v>3.7215861908609975</c:v>
                </c:pt>
                <c:pt idx="104">
                  <c:v>3.766461696369952</c:v>
                </c:pt>
                <c:pt idx="105">
                  <c:v>3.8115673336825009</c:v>
                </c:pt>
                <c:pt idx="106">
                  <c:v>3.8569054753071463</c:v>
                </c:pt>
                <c:pt idx="107">
                  <c:v>3.9024785306310865</c:v>
                </c:pt>
                <c:pt idx="108">
                  <c:v>3.9482889466885291</c:v>
                </c:pt>
                <c:pt idx="109">
                  <c:v>3.9943392089491261</c:v>
                </c:pt>
                <c:pt idx="110">
                  <c:v>4.0406318421271479</c:v>
                </c:pt>
                <c:pt idx="111">
                  <c:v>4.0871694110120593</c:v>
                </c:pt>
                <c:pt idx="112">
                  <c:v>4.1339545213212094</c:v>
                </c:pt>
                <c:pt idx="113">
                  <c:v>4.1809898205752845</c:v>
                </c:pt>
                <c:pt idx="114">
                  <c:v>4.2282779989973296</c:v>
                </c:pt>
                <c:pt idx="115">
                  <c:v>4.2758217904360549</c:v>
                </c:pt>
                <c:pt idx="116">
                  <c:v>4.3236239733142172</c:v>
                </c:pt>
                <c:pt idx="117">
                  <c:v>4.3716873716029436</c:v>
                </c:pt>
                <c:pt idx="118">
                  <c:v>4.4200148558227994</c:v>
                </c:pt>
                <c:pt idx="119">
                  <c:v>4.4686093440725143</c:v>
                </c:pt>
                <c:pt idx="120">
                  <c:v>4.5174738030862978</c:v>
                </c:pt>
                <c:pt idx="121">
                  <c:v>4.5666112493206779</c:v>
                </c:pt>
                <c:pt idx="122">
                  <c:v>4.6160247500718574</c:v>
                </c:pt>
                <c:pt idx="123">
                  <c:v>4.6657174246246687</c:v>
                </c:pt>
                <c:pt idx="124">
                  <c:v>4.7156924454341365</c:v>
                </c:pt>
                <c:pt idx="125">
                  <c:v>4.7659530393408112</c:v>
                </c:pt>
                <c:pt idx="126">
                  <c:v>4.8165024888210395</c:v>
                </c:pt>
                <c:pt idx="127">
                  <c:v>4.8673441332733489</c:v>
                </c:pt>
                <c:pt idx="128">
                  <c:v>4.9184813703422376</c:v>
                </c:pt>
                <c:pt idx="129">
                  <c:v>4.9699176572806802</c:v>
                </c:pt>
                <c:pt idx="130">
                  <c:v>5.0216565123526955</c:v>
                </c:pt>
                <c:pt idx="131">
                  <c:v>5.0737015162774091</c:v>
                </c:pt>
                <c:pt idx="132">
                  <c:v>5.1260563137161173</c:v>
                </c:pt>
                <c:pt idx="133">
                  <c:v>5.1787246148038442</c:v>
                </c:pt>
                <c:pt idx="134">
                  <c:v>5.2317101967270476</c:v>
                </c:pt>
                <c:pt idx="135">
                  <c:v>5.2850169053491456</c:v>
                </c:pt>
                <c:pt idx="136">
                  <c:v>5.3386486568855727</c:v>
                </c:pt>
                <c:pt idx="137">
                  <c:v>5.3926094396302426</c:v>
                </c:pt>
                <c:pt idx="138">
                  <c:v>5.4469033157353026</c:v>
                </c:pt>
                <c:pt idx="139">
                  <c:v>5.5015344230461318</c:v>
                </c:pt>
                <c:pt idx="140">
                  <c:v>5.5565069769937114</c:v>
                </c:pt>
                <c:pt idx="141">
                  <c:v>5.6118252725465041</c:v>
                </c:pt>
                <c:pt idx="142">
                  <c:v>5.6674936862240735</c:v>
                </c:pt>
                <c:pt idx="143">
                  <c:v>5.7235166781748736</c:v>
                </c:pt>
                <c:pt idx="144">
                  <c:v>5.7798987943206077</c:v>
                </c:pt>
                <c:pt idx="145">
                  <c:v>5.8366446685697637</c:v>
                </c:pt>
                <c:pt idx="146">
                  <c:v>5.8937590251030354</c:v>
                </c:pt>
                <c:pt idx="147">
                  <c:v>5.9512466807334183</c:v>
                </c:pt>
                <c:pt idx="148">
                  <c:v>6.0091125473439382</c:v>
                </c:pt>
                <c:pt idx="149">
                  <c:v>6.0673616344061188</c:v>
                </c:pt>
                <c:pt idx="150">
                  <c:v>6.125999051582383</c:v>
                </c:pt>
                <c:pt idx="151">
                  <c:v>6.1850300114157868</c:v>
                </c:pt>
                <c:pt idx="152">
                  <c:v>6.2444598321106426</c:v>
                </c:pt>
                <c:pt idx="153">
                  <c:v>6.3042939404077005</c:v>
                </c:pt>
                <c:pt idx="154">
                  <c:v>6.3645378745578007</c:v>
                </c:pt>
                <c:pt idx="155">
                  <c:v>6.42519728739809</c:v>
                </c:pt>
                <c:pt idx="156">
                  <c:v>6.4862779495350269</c:v>
                </c:pt>
                <c:pt idx="157">
                  <c:v>6.5477857526386991</c:v>
                </c:pt>
                <c:pt idx="158">
                  <c:v>6.6097267128531279</c:v>
                </c:pt>
                <c:pt idx="159">
                  <c:v>6.6721069743275274</c:v>
                </c:pt>
                <c:pt idx="160">
                  <c:v>6.7349328128736694</c:v>
                </c:pt>
                <c:pt idx="161">
                  <c:v>6.7982106397548057</c:v>
                </c:pt>
                <c:pt idx="162">
                  <c:v>6.8619470056118939</c:v>
                </c:pt>
                <c:pt idx="163">
                  <c:v>6.9261486045331084</c:v>
                </c:pt>
                <c:pt idx="164">
                  <c:v>6.9908222782729572</c:v>
                </c:pt>
                <c:pt idx="165">
                  <c:v>7.0559750206276926</c:v>
                </c:pt>
                <c:pt idx="166">
                  <c:v>7.1216139819739714</c:v>
                </c:pt>
                <c:pt idx="167">
                  <c:v>7.18774647397814</c:v>
                </c:pt>
                <c:pt idx="168">
                  <c:v>7.2543799744839337</c:v>
                </c:pt>
                <c:pt idx="169">
                  <c:v>7.3215221325866997</c:v>
                </c:pt>
                <c:pt idx="170">
                  <c:v>7.3891807739028161</c:v>
                </c:pt>
                <c:pt idx="171">
                  <c:v>7.457363906043339</c:v>
                </c:pt>
                <c:pt idx="172">
                  <c:v>7.5260797243014856</c:v>
                </c:pt>
                <c:pt idx="173">
                  <c:v>7.5953366175640351</c:v>
                </c:pt>
                <c:pt idx="174">
                  <c:v>7.6651431744573015</c:v>
                </c:pt>
                <c:pt idx="175">
                  <c:v>7.735508189738983</c:v>
                </c:pt>
                <c:pt idx="176">
                  <c:v>7.8064406709477341</c:v>
                </c:pt>
                <c:pt idx="177">
                  <c:v>7.8779498453230463</c:v>
                </c:pt>
                <c:pt idx="178">
                  <c:v>7.9500451670087751</c:v>
                </c:pt>
                <c:pt idx="179">
                  <c:v>8.0227363245543035</c:v>
                </c:pt>
                <c:pt idx="180">
                  <c:v>8.0960332487282809</c:v>
                </c:pt>
                <c:pt idx="181">
                  <c:v>8.1699461206606987</c:v>
                </c:pt>
                <c:pt idx="182">
                  <c:v>8.2444853803299534</c:v>
                </c:pt>
                <c:pt idx="183">
                  <c:v>8.3196617354126321</c:v>
                </c:pt>
                <c:pt idx="184">
                  <c:v>8.3954861705147596</c:v>
                </c:pt>
                <c:pt idx="185">
                  <c:v>8.4719699568044362</c:v>
                </c:pt>
                <c:pt idx="186">
                  <c:v>8.5491246620669621</c:v>
                </c:pt>
                <c:pt idx="187">
                  <c:v>8.626962161204883</c:v>
                </c:pt>
                <c:pt idx="188">
                  <c:v>8.7054946472068444</c:v>
                </c:pt>
                <c:pt idx="189">
                  <c:v>8.7847346426105215</c:v>
                </c:pt>
                <c:pt idx="190">
                  <c:v>8.864695011486619</c:v>
                </c:pt>
                <c:pt idx="191">
                  <c:v>8.9453889719726423</c:v>
                </c:pt>
                <c:pt idx="192">
                  <c:v>9.0268301093869301</c:v>
                </c:pt>
                <c:pt idx="193">
                  <c:v>9.1090323899555319</c:v>
                </c:pt>
                <c:pt idx="194">
                  <c:v>9.192010175186617</c:v>
                </c:pt>
                <c:pt idx="195">
                  <c:v>9.2757782369293835</c:v>
                </c:pt>
                <c:pt idx="196">
                  <c:v>9.3603517731570225</c:v>
                </c:pt>
                <c:pt idx="197">
                  <c:v>9.4457464245158373</c:v>
                </c:pt>
                <c:pt idx="198">
                  <c:v>9.5319782916856735</c:v>
                </c:pt>
                <c:pt idx="199">
                  <c:v>9.6190639535997935</c:v>
                </c:pt>
                <c:pt idx="200">
                  <c:v>9.7070204865757876</c:v>
                </c:pt>
                <c:pt idx="201">
                  <c:v>9.7958654844127597</c:v>
                </c:pt>
                <c:pt idx="202">
                  <c:v>9.8856170795139189</c:v>
                </c:pt>
                <c:pt idx="203">
                  <c:v>9.9762939650980051</c:v>
                </c:pt>
                <c:pt idx="204">
                  <c:v>10.06791541856766</c:v>
                </c:pt>
                <c:pt idx="205">
                  <c:v>10.160501326107751</c:v>
                </c:pt>
                <c:pt idx="206">
                  <c:v>10.254072208592172</c:v>
                </c:pt>
                <c:pt idx="207">
                  <c:v>10.348649248883625</c:v>
                </c:pt>
                <c:pt idx="208">
                  <c:v>10.444254320617091</c:v>
                </c:pt>
                <c:pt idx="209">
                  <c:v>10.540910018564967</c:v>
                </c:pt>
                <c:pt idx="210">
                  <c:v>10.63863969068921</c:v>
                </c:pt>
                <c:pt idx="211">
                  <c:v>10.737467471994316</c:v>
                </c:pt>
                <c:pt idx="212">
                  <c:v>10.837418320303858</c:v>
                </c:pt>
                <c:pt idx="213">
                  <c:v>10.938518054093263</c:v>
                </c:pt>
                <c:pt idx="214">
                  <c:v>11.040793392522373</c:v>
                </c:pt>
                <c:pt idx="215">
                  <c:v>11.144271997822953</c:v>
                </c:pt>
                <c:pt idx="216">
                  <c:v>11.248982520209477</c:v>
                </c:pt>
                <c:pt idx="217">
                  <c:v>11.354954645495567</c:v>
                </c:pt>
                <c:pt idx="218">
                  <c:v>11.462219145614098</c:v>
                </c:pt>
                <c:pt idx="219">
                  <c:v>11.570807932255995</c:v>
                </c:pt>
                <c:pt idx="220">
                  <c:v>11.680754113861815</c:v>
                </c:pt>
                <c:pt idx="221">
                  <c:v>11.792092056220566</c:v>
                </c:pt>
                <c:pt idx="222">
                  <c:v>11.904857446953452</c:v>
                </c:pt>
                <c:pt idx="223">
                  <c:v>12.019087364185161</c:v>
                </c:pt>
                <c:pt idx="224">
                  <c:v>12.134820349733426</c:v>
                </c:pt>
                <c:pt idx="225">
                  <c:v>12.252096487178278</c:v>
                </c:pt>
                <c:pt idx="226">
                  <c:v>12.370957485206722</c:v>
                </c:pt>
                <c:pt idx="227">
                  <c:v>12.491446766666483</c:v>
                </c:pt>
                <c:pt idx="228">
                  <c:v>12.613609563804607</c:v>
                </c:pt>
                <c:pt idx="229">
                  <c:v>12.737493020213631</c:v>
                </c:pt>
                <c:pt idx="230">
                  <c:v>12.863146300060389</c:v>
                </c:pt>
                <c:pt idx="231">
                  <c:v>12.990620705230699</c:v>
                </c:pt>
                <c:pt idx="232">
                  <c:v>13.119969801088558</c:v>
                </c:pt>
                <c:pt idx="233">
                  <c:v>13.251249551621347</c:v>
                </c:pt>
                <c:pt idx="234">
                  <c:v>13.384518464824454</c:v>
                </c:pt>
                <c:pt idx="235">
                  <c:v>13.519837749270605</c:v>
                </c:pt>
                <c:pt idx="236">
                  <c:v>13.657271482912584</c:v>
                </c:pt>
                <c:pt idx="237">
                  <c:v>13.796886795284664</c:v>
                </c:pt>
                <c:pt idx="238">
                  <c:v>13.938754064399513</c:v>
                </c:pt>
                <c:pt idx="239">
                  <c:v>14.082947129786257</c:v>
                </c:pt>
                <c:pt idx="240">
                  <c:v>14.229543523284134</c:v>
                </c:pt>
                <c:pt idx="241">
                  <c:v>14.378624719397594</c:v>
                </c:pt>
                <c:pt idx="242">
                  <c:v>14.530276407236805</c:v>
                </c:pt>
                <c:pt idx="243">
                  <c:v>14.684588786316151</c:v>
                </c:pt>
                <c:pt idx="244">
                  <c:v>14.841656888767298</c:v>
                </c:pt>
                <c:pt idx="245">
                  <c:v>15.00158093084903</c:v>
                </c:pt>
                <c:pt idx="246">
                  <c:v>15.164466697009587</c:v>
                </c:pt>
                <c:pt idx="247">
                  <c:v>15.330425960187529</c:v>
                </c:pt>
                <c:pt idx="248">
                  <c:v>15.499576942533222</c:v>
                </c:pt>
                <c:pt idx="249">
                  <c:v>15.672044821307395</c:v>
                </c:pt>
                <c:pt idx="250">
                  <c:v>15.847962285379243</c:v>
                </c:pt>
                <c:pt idx="251">
                  <c:v>16.02747014852126</c:v>
                </c:pt>
                <c:pt idx="252">
                  <c:v>16.210718026602155</c:v>
                </c:pt>
                <c:pt idx="253">
                  <c:v>16.397865086837125</c:v>
                </c:pt>
                <c:pt idx="254">
                  <c:v>16.589080878496567</c:v>
                </c:pt>
                <c:pt idx="255">
                  <c:v>16.784546255937428</c:v>
                </c:pt>
                <c:pt idx="256">
                  <c:v>16.984454406550157</c:v>
                </c:pt>
                <c:pt idx="257">
                  <c:v>17.189011998264942</c:v>
                </c:pt>
                <c:pt idx="258">
                  <c:v>17.398440463702443</c:v>
                </c:pt>
                <c:pt idx="259">
                  <c:v>17.612977440972234</c:v>
                </c:pt>
                <c:pt idx="260">
                  <c:v>17.832878394624153</c:v>
                </c:pt>
                <c:pt idx="261">
                  <c:v>18.058418444478217</c:v>
                </c:pt>
                <c:pt idx="262">
                  <c:v>18.289894435168339</c:v>
                </c:pt>
                <c:pt idx="263">
                  <c:v>18.527627285450073</c:v>
                </c:pt>
                <c:pt idx="264">
                  <c:v>18.771964663918993</c:v>
                </c:pt>
                <c:pt idx="265">
                  <c:v>19.02328404712048</c:v>
                </c:pt>
                <c:pt idx="266">
                  <c:v>19.281996227563248</c:v>
                </c:pt>
                <c:pt idx="267">
                  <c:v>19.548549353477377</c:v>
                </c:pt>
                <c:pt idx="268">
                  <c:v>19.823433600071205</c:v>
                </c:pt>
                <c:pt idx="269">
                  <c:v>20.107186594580551</c:v>
                </c:pt>
                <c:pt idx="270">
                  <c:v>20.400399745957774</c:v>
                </c:pt>
                <c:pt idx="271">
                  <c:v>20.703725666485834</c:v>
                </c:pt>
                <c:pt idx="272">
                  <c:v>21.017886919459027</c:v>
                </c:pt>
                <c:pt idx="273">
                  <c:v>21.343686387825265</c:v>
                </c:pt>
                <c:pt idx="274">
                  <c:v>21.682019638148624</c:v>
                </c:pt>
                <c:pt idx="275">
                  <c:v>22.033889759170179</c:v>
                </c:pt>
                <c:pt idx="276">
                  <c:v>22.400425294177083</c:v>
                </c:pt>
                <c:pt idx="277">
                  <c:v>22.782902075052021</c:v>
                </c:pt>
                <c:pt idx="278">
                  <c:v>23.18277002323406</c:v>
                </c:pt>
                <c:pt idx="279">
                  <c:v>23.601686338362967</c:v>
                </c:pt>
                <c:pt idx="280">
                  <c:v>24.041556993361059</c:v>
                </c:pt>
                <c:pt idx="281">
                  <c:v>24.504589162730763</c:v>
                </c:pt>
                <c:pt idx="282">
                  <c:v>24.993358234150985</c:v>
                </c:pt>
                <c:pt idx="283">
                  <c:v>25.510894559342695</c:v>
                </c:pt>
                <c:pt idx="284">
                  <c:v>26.060797360800589</c:v>
                </c:pt>
                <c:pt idx="285">
                  <c:v>26.647386680513613</c:v>
                </c:pt>
                <c:pt idx="286">
                  <c:v>27.275909714935683</c:v>
                </c:pt>
                <c:pt idx="287">
                  <c:v>27.952826709131806</c:v>
                </c:pt>
                <c:pt idx="288">
                  <c:v>28.686216321083936</c:v>
                </c:pt>
                <c:pt idx="289">
                  <c:v>29.486365874034654</c:v>
                </c:pt>
                <c:pt idx="290">
                  <c:v>30.366657940449301</c:v>
                </c:pt>
                <c:pt idx="291">
                  <c:v>31.34495191211208</c:v>
                </c:pt>
                <c:pt idx="292">
                  <c:v>32.445834349015463</c:v>
                </c:pt>
                <c:pt idx="293">
                  <c:v>33.704489267324533</c:v>
                </c:pt>
                <c:pt idx="294">
                  <c:v>35.173826833306173</c:v>
                </c:pt>
                <c:pt idx="295">
                  <c:v>36.938841988899142</c:v>
                </c:pt>
                <c:pt idx="296">
                  <c:v>39.149298147998088</c:v>
                </c:pt>
                <c:pt idx="297">
                  <c:v>42.108766622978962</c:v>
                </c:pt>
                <c:pt idx="298">
                  <c:v>46.601774262862591</c:v>
                </c:pt>
                <c:pt idx="299">
                  <c:v>56.264706536825855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AA-4FD6-A147-E5901EEF1F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0995696"/>
        <c:axId val="680993728"/>
      </c:scatterChart>
      <c:valAx>
        <c:axId val="680995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993728"/>
        <c:crosses val="autoZero"/>
        <c:crossBetween val="midCat"/>
      </c:valAx>
      <c:valAx>
        <c:axId val="68099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995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'inspector 1'!$D$2</c:f>
              <c:strCache>
                <c:ptCount val="1"/>
                <c:pt idx="0">
                  <c:v>inverse 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-5.0832869756872262E-2"/>
                  <c:y val="4.451882684144544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'inspector 1'!$A$3:$A$302</c:f>
              <c:numCache>
                <c:formatCode>General</c:formatCode>
                <c:ptCount val="300"/>
                <c:pt idx="0">
                  <c:v>8.6999999999999994E-2</c:v>
                </c:pt>
                <c:pt idx="1">
                  <c:v>0.1</c:v>
                </c:pt>
                <c:pt idx="2">
                  <c:v>0.114</c:v>
                </c:pt>
                <c:pt idx="3">
                  <c:v>0.121</c:v>
                </c:pt>
                <c:pt idx="4">
                  <c:v>0.2</c:v>
                </c:pt>
                <c:pt idx="5">
                  <c:v>0.26600000000000001</c:v>
                </c:pt>
                <c:pt idx="6">
                  <c:v>0.33400000000000002</c:v>
                </c:pt>
                <c:pt idx="7">
                  <c:v>0.35099999999999998</c:v>
                </c:pt>
                <c:pt idx="8">
                  <c:v>0.35799999999999998</c:v>
                </c:pt>
                <c:pt idx="9">
                  <c:v>0.36199999999999999</c:v>
                </c:pt>
                <c:pt idx="10">
                  <c:v>0.38700000000000001</c:v>
                </c:pt>
                <c:pt idx="11">
                  <c:v>0.41799999999999998</c:v>
                </c:pt>
                <c:pt idx="12">
                  <c:v>0.47499999999999998</c:v>
                </c:pt>
                <c:pt idx="13">
                  <c:v>0.48599999999999999</c:v>
                </c:pt>
                <c:pt idx="14">
                  <c:v>0.496</c:v>
                </c:pt>
                <c:pt idx="15">
                  <c:v>0.502</c:v>
                </c:pt>
                <c:pt idx="16">
                  <c:v>0.55600000000000005</c:v>
                </c:pt>
                <c:pt idx="17">
                  <c:v>0.6</c:v>
                </c:pt>
                <c:pt idx="18">
                  <c:v>0.65100000000000002</c:v>
                </c:pt>
                <c:pt idx="19">
                  <c:v>0.69399999999999995</c:v>
                </c:pt>
                <c:pt idx="20">
                  <c:v>0.74</c:v>
                </c:pt>
                <c:pt idx="21">
                  <c:v>0.78500000000000003</c:v>
                </c:pt>
                <c:pt idx="22">
                  <c:v>0.98099999999999998</c:v>
                </c:pt>
                <c:pt idx="23">
                  <c:v>1.2210000000000001</c:v>
                </c:pt>
                <c:pt idx="24">
                  <c:v>1.2230000000000001</c:v>
                </c:pt>
                <c:pt idx="25">
                  <c:v>1.24</c:v>
                </c:pt>
                <c:pt idx="26">
                  <c:v>1.248</c:v>
                </c:pt>
                <c:pt idx="27">
                  <c:v>1.2490000000000001</c:v>
                </c:pt>
                <c:pt idx="28">
                  <c:v>1.504</c:v>
                </c:pt>
                <c:pt idx="29">
                  <c:v>1.532</c:v>
                </c:pt>
                <c:pt idx="30">
                  <c:v>1.5860000000000001</c:v>
                </c:pt>
                <c:pt idx="31">
                  <c:v>1.6120000000000001</c:v>
                </c:pt>
                <c:pt idx="32">
                  <c:v>1.6379999999999999</c:v>
                </c:pt>
                <c:pt idx="33">
                  <c:v>1.679</c:v>
                </c:pt>
                <c:pt idx="34">
                  <c:v>1.6910000000000001</c:v>
                </c:pt>
                <c:pt idx="35">
                  <c:v>1.74</c:v>
                </c:pt>
                <c:pt idx="36">
                  <c:v>1.7450000000000001</c:v>
                </c:pt>
                <c:pt idx="37">
                  <c:v>1.9339999999999999</c:v>
                </c:pt>
                <c:pt idx="38">
                  <c:v>1.9339999999999999</c:v>
                </c:pt>
                <c:pt idx="39">
                  <c:v>2.0369999999999999</c:v>
                </c:pt>
                <c:pt idx="40">
                  <c:v>2.1930000000000001</c:v>
                </c:pt>
                <c:pt idx="41">
                  <c:v>2.2080000000000002</c:v>
                </c:pt>
                <c:pt idx="42">
                  <c:v>2.2559999999999998</c:v>
                </c:pt>
                <c:pt idx="43">
                  <c:v>2.2650000000000001</c:v>
                </c:pt>
                <c:pt idx="44">
                  <c:v>2.4249999999999998</c:v>
                </c:pt>
                <c:pt idx="45">
                  <c:v>2.431</c:v>
                </c:pt>
                <c:pt idx="46">
                  <c:v>2.4319999999999999</c:v>
                </c:pt>
                <c:pt idx="47">
                  <c:v>2.4769999999999999</c:v>
                </c:pt>
                <c:pt idx="48">
                  <c:v>2.4860000000000002</c:v>
                </c:pt>
                <c:pt idx="49">
                  <c:v>2.5510000000000002</c:v>
                </c:pt>
                <c:pt idx="50">
                  <c:v>2.5619999999999998</c:v>
                </c:pt>
                <c:pt idx="51">
                  <c:v>2.5910000000000002</c:v>
                </c:pt>
                <c:pt idx="52">
                  <c:v>2.665</c:v>
                </c:pt>
                <c:pt idx="53">
                  <c:v>2.7869999999999999</c:v>
                </c:pt>
                <c:pt idx="54">
                  <c:v>2.8029999999999999</c:v>
                </c:pt>
                <c:pt idx="55">
                  <c:v>2.8439999999999999</c:v>
                </c:pt>
                <c:pt idx="56">
                  <c:v>2.859</c:v>
                </c:pt>
                <c:pt idx="57">
                  <c:v>2.8730000000000002</c:v>
                </c:pt>
                <c:pt idx="58">
                  <c:v>2.9369999999999998</c:v>
                </c:pt>
                <c:pt idx="59">
                  <c:v>2.9929999999999999</c:v>
                </c:pt>
                <c:pt idx="60">
                  <c:v>3</c:v>
                </c:pt>
                <c:pt idx="61">
                  <c:v>3.0259999999999998</c:v>
                </c:pt>
                <c:pt idx="62">
                  <c:v>3.141</c:v>
                </c:pt>
                <c:pt idx="63">
                  <c:v>3.1619999999999999</c:v>
                </c:pt>
                <c:pt idx="64">
                  <c:v>3.1720000000000002</c:v>
                </c:pt>
                <c:pt idx="65">
                  <c:v>3.214</c:v>
                </c:pt>
                <c:pt idx="66">
                  <c:v>3.3889999999999998</c:v>
                </c:pt>
                <c:pt idx="67">
                  <c:v>3.3919999999999999</c:v>
                </c:pt>
                <c:pt idx="68">
                  <c:v>3.4260000000000002</c:v>
                </c:pt>
                <c:pt idx="69">
                  <c:v>3.5059999999999998</c:v>
                </c:pt>
                <c:pt idx="70">
                  <c:v>3.6429999999999998</c:v>
                </c:pt>
                <c:pt idx="71">
                  <c:v>3.6509999999999998</c:v>
                </c:pt>
                <c:pt idx="72">
                  <c:v>3.6619999999999999</c:v>
                </c:pt>
                <c:pt idx="73">
                  <c:v>3.746</c:v>
                </c:pt>
                <c:pt idx="74">
                  <c:v>3.7469999999999999</c:v>
                </c:pt>
                <c:pt idx="75">
                  <c:v>3.7610000000000001</c:v>
                </c:pt>
                <c:pt idx="76">
                  <c:v>3.819</c:v>
                </c:pt>
                <c:pt idx="77">
                  <c:v>3.835</c:v>
                </c:pt>
                <c:pt idx="78">
                  <c:v>3.8530000000000002</c:v>
                </c:pt>
                <c:pt idx="79">
                  <c:v>3.8769999999999998</c:v>
                </c:pt>
                <c:pt idx="80">
                  <c:v>3.9209999999999998</c:v>
                </c:pt>
                <c:pt idx="81">
                  <c:v>4.016</c:v>
                </c:pt>
                <c:pt idx="82">
                  <c:v>4.0430000000000001</c:v>
                </c:pt>
                <c:pt idx="83">
                  <c:v>4.0659999999999998</c:v>
                </c:pt>
                <c:pt idx="84">
                  <c:v>4.1020000000000003</c:v>
                </c:pt>
                <c:pt idx="85">
                  <c:v>4.125</c:v>
                </c:pt>
                <c:pt idx="86">
                  <c:v>4.258</c:v>
                </c:pt>
                <c:pt idx="87">
                  <c:v>4.3360000000000003</c:v>
                </c:pt>
                <c:pt idx="88">
                  <c:v>4.3440000000000003</c:v>
                </c:pt>
                <c:pt idx="89">
                  <c:v>4.4109999999999996</c:v>
                </c:pt>
                <c:pt idx="90">
                  <c:v>4.4210000000000003</c:v>
                </c:pt>
                <c:pt idx="91">
                  <c:v>4.484</c:v>
                </c:pt>
                <c:pt idx="92">
                  <c:v>4.5339999999999998</c:v>
                </c:pt>
                <c:pt idx="93">
                  <c:v>4.5519999999999996</c:v>
                </c:pt>
                <c:pt idx="94">
                  <c:v>4.58</c:v>
                </c:pt>
                <c:pt idx="95">
                  <c:v>4.59</c:v>
                </c:pt>
                <c:pt idx="96">
                  <c:v>4.6210000000000004</c:v>
                </c:pt>
                <c:pt idx="97">
                  <c:v>4.6760000000000002</c:v>
                </c:pt>
                <c:pt idx="98">
                  <c:v>4.7329999999999997</c:v>
                </c:pt>
                <c:pt idx="99">
                  <c:v>4.7489999999999997</c:v>
                </c:pt>
                <c:pt idx="100">
                  <c:v>4.7930000000000001</c:v>
                </c:pt>
                <c:pt idx="101">
                  <c:v>4.8890000000000002</c:v>
                </c:pt>
                <c:pt idx="102">
                  <c:v>4.9109999999999996</c:v>
                </c:pt>
                <c:pt idx="103">
                  <c:v>4.97</c:v>
                </c:pt>
                <c:pt idx="104">
                  <c:v>4.9800000000000004</c:v>
                </c:pt>
                <c:pt idx="105">
                  <c:v>5.1040000000000001</c:v>
                </c:pt>
                <c:pt idx="106">
                  <c:v>5.1260000000000003</c:v>
                </c:pt>
                <c:pt idx="107">
                  <c:v>5.3419999999999996</c:v>
                </c:pt>
                <c:pt idx="108">
                  <c:v>5.4</c:v>
                </c:pt>
                <c:pt idx="109">
                  <c:v>5.4119999999999999</c:v>
                </c:pt>
                <c:pt idx="110">
                  <c:v>5.423</c:v>
                </c:pt>
                <c:pt idx="111">
                  <c:v>5.4320000000000004</c:v>
                </c:pt>
                <c:pt idx="112">
                  <c:v>5.4660000000000002</c:v>
                </c:pt>
                <c:pt idx="113">
                  <c:v>5.4809999999999999</c:v>
                </c:pt>
                <c:pt idx="114">
                  <c:v>5.5620000000000003</c:v>
                </c:pt>
                <c:pt idx="115">
                  <c:v>5.6559999999999997</c:v>
                </c:pt>
                <c:pt idx="116">
                  <c:v>5.8109999999999999</c:v>
                </c:pt>
                <c:pt idx="117">
                  <c:v>5.8179999999999996</c:v>
                </c:pt>
                <c:pt idx="118">
                  <c:v>5.8689999999999998</c:v>
                </c:pt>
                <c:pt idx="119">
                  <c:v>5.9089999999999998</c:v>
                </c:pt>
                <c:pt idx="120">
                  <c:v>5.9809999999999999</c:v>
                </c:pt>
                <c:pt idx="121">
                  <c:v>6.0019999999999998</c:v>
                </c:pt>
                <c:pt idx="122">
                  <c:v>6.0069999999999997</c:v>
                </c:pt>
                <c:pt idx="123">
                  <c:v>6.0510000000000002</c:v>
                </c:pt>
                <c:pt idx="124">
                  <c:v>6.11</c:v>
                </c:pt>
                <c:pt idx="125">
                  <c:v>6.1440000000000001</c:v>
                </c:pt>
                <c:pt idx="126">
                  <c:v>6.3259999999999996</c:v>
                </c:pt>
                <c:pt idx="127">
                  <c:v>6.4029999999999996</c:v>
                </c:pt>
                <c:pt idx="128">
                  <c:v>6.4260000000000002</c:v>
                </c:pt>
                <c:pt idx="129">
                  <c:v>6.4349999999999996</c:v>
                </c:pt>
                <c:pt idx="130">
                  <c:v>6.4480000000000004</c:v>
                </c:pt>
                <c:pt idx="131">
                  <c:v>6.5439999999999996</c:v>
                </c:pt>
                <c:pt idx="132">
                  <c:v>6.5460000000000003</c:v>
                </c:pt>
                <c:pt idx="133">
                  <c:v>6.5549999999999997</c:v>
                </c:pt>
                <c:pt idx="134">
                  <c:v>6.5990000000000002</c:v>
                </c:pt>
                <c:pt idx="135">
                  <c:v>6.6749999999999998</c:v>
                </c:pt>
                <c:pt idx="136">
                  <c:v>6.8659999999999997</c:v>
                </c:pt>
                <c:pt idx="137">
                  <c:v>6.8760000000000003</c:v>
                </c:pt>
                <c:pt idx="138">
                  <c:v>6.9489999999999998</c:v>
                </c:pt>
                <c:pt idx="139">
                  <c:v>7.0949999999999998</c:v>
                </c:pt>
                <c:pt idx="140">
                  <c:v>7.0949999999999998</c:v>
                </c:pt>
                <c:pt idx="141">
                  <c:v>7.11</c:v>
                </c:pt>
                <c:pt idx="142">
                  <c:v>7.1479999999999997</c:v>
                </c:pt>
                <c:pt idx="143">
                  <c:v>7.2169999999999996</c:v>
                </c:pt>
                <c:pt idx="144">
                  <c:v>7.25</c:v>
                </c:pt>
                <c:pt idx="145">
                  <c:v>7.2569999999999997</c:v>
                </c:pt>
                <c:pt idx="146">
                  <c:v>7.52</c:v>
                </c:pt>
                <c:pt idx="147">
                  <c:v>7.54</c:v>
                </c:pt>
                <c:pt idx="148">
                  <c:v>7.5830000000000002</c:v>
                </c:pt>
                <c:pt idx="149">
                  <c:v>7.7210000000000001</c:v>
                </c:pt>
                <c:pt idx="150">
                  <c:v>7.8010000000000002</c:v>
                </c:pt>
                <c:pt idx="151">
                  <c:v>7.8550000000000004</c:v>
                </c:pt>
                <c:pt idx="152">
                  <c:v>7.9950000000000001</c:v>
                </c:pt>
                <c:pt idx="153">
                  <c:v>8.0429999999999993</c:v>
                </c:pt>
                <c:pt idx="154">
                  <c:v>8.0440000000000005</c:v>
                </c:pt>
                <c:pt idx="155">
                  <c:v>8.1590000000000007</c:v>
                </c:pt>
                <c:pt idx="156">
                  <c:v>8.2420000000000009</c:v>
                </c:pt>
                <c:pt idx="157">
                  <c:v>8.2590000000000003</c:v>
                </c:pt>
                <c:pt idx="158">
                  <c:v>8.2959999999999994</c:v>
                </c:pt>
                <c:pt idx="159">
                  <c:v>8.3239999999999998</c:v>
                </c:pt>
                <c:pt idx="160">
                  <c:v>8.3339999999999996</c:v>
                </c:pt>
                <c:pt idx="161">
                  <c:v>8.41</c:v>
                </c:pt>
                <c:pt idx="162">
                  <c:v>8.4700000000000006</c:v>
                </c:pt>
                <c:pt idx="163">
                  <c:v>8.4819999999999993</c:v>
                </c:pt>
                <c:pt idx="164">
                  <c:v>8.5060000000000002</c:v>
                </c:pt>
                <c:pt idx="165">
                  <c:v>8.532</c:v>
                </c:pt>
                <c:pt idx="166">
                  <c:v>8.5890000000000004</c:v>
                </c:pt>
                <c:pt idx="167">
                  <c:v>8.6820000000000004</c:v>
                </c:pt>
                <c:pt idx="168">
                  <c:v>8.7260000000000009</c:v>
                </c:pt>
                <c:pt idx="169">
                  <c:v>8.9250000000000007</c:v>
                </c:pt>
                <c:pt idx="170">
                  <c:v>8.9890000000000008</c:v>
                </c:pt>
                <c:pt idx="171">
                  <c:v>9.0500000000000007</c:v>
                </c:pt>
                <c:pt idx="172">
                  <c:v>9.0579999999999998</c:v>
                </c:pt>
                <c:pt idx="173">
                  <c:v>9.1</c:v>
                </c:pt>
                <c:pt idx="174">
                  <c:v>9.3510000000000009</c:v>
                </c:pt>
                <c:pt idx="175">
                  <c:v>9.4239999999999995</c:v>
                </c:pt>
                <c:pt idx="176">
                  <c:v>9.4860000000000007</c:v>
                </c:pt>
                <c:pt idx="177">
                  <c:v>9.5389999999999997</c:v>
                </c:pt>
                <c:pt idx="178">
                  <c:v>9.6210000000000004</c:v>
                </c:pt>
                <c:pt idx="179">
                  <c:v>9.6649999999999991</c:v>
                </c:pt>
                <c:pt idx="180">
                  <c:v>9.7460000000000004</c:v>
                </c:pt>
                <c:pt idx="181">
                  <c:v>9.8480000000000008</c:v>
                </c:pt>
                <c:pt idx="182">
                  <c:v>9.9689999999999994</c:v>
                </c:pt>
                <c:pt idx="183">
                  <c:v>10.042999999999999</c:v>
                </c:pt>
                <c:pt idx="184">
                  <c:v>10.16</c:v>
                </c:pt>
                <c:pt idx="185">
                  <c:v>10.266999999999999</c:v>
                </c:pt>
                <c:pt idx="186">
                  <c:v>10.272</c:v>
                </c:pt>
                <c:pt idx="187">
                  <c:v>10.311</c:v>
                </c:pt>
                <c:pt idx="188">
                  <c:v>10.327999999999999</c:v>
                </c:pt>
                <c:pt idx="189">
                  <c:v>10.404</c:v>
                </c:pt>
                <c:pt idx="190">
                  <c:v>10.406000000000001</c:v>
                </c:pt>
                <c:pt idx="191">
                  <c:v>10.441000000000001</c:v>
                </c:pt>
                <c:pt idx="192">
                  <c:v>10.465999999999999</c:v>
                </c:pt>
                <c:pt idx="193">
                  <c:v>10.701000000000001</c:v>
                </c:pt>
                <c:pt idx="194">
                  <c:v>10.79</c:v>
                </c:pt>
                <c:pt idx="195">
                  <c:v>10.983000000000001</c:v>
                </c:pt>
                <c:pt idx="196">
                  <c:v>11.113</c:v>
                </c:pt>
                <c:pt idx="197">
                  <c:v>11.178000000000001</c:v>
                </c:pt>
                <c:pt idx="198">
                  <c:v>11.393000000000001</c:v>
                </c:pt>
                <c:pt idx="199">
                  <c:v>11.574</c:v>
                </c:pt>
                <c:pt idx="200">
                  <c:v>11.581</c:v>
                </c:pt>
                <c:pt idx="201">
                  <c:v>11.664999999999999</c:v>
                </c:pt>
                <c:pt idx="202">
                  <c:v>11.683999999999999</c:v>
                </c:pt>
                <c:pt idx="203">
                  <c:v>11.744</c:v>
                </c:pt>
                <c:pt idx="204">
                  <c:v>11.929</c:v>
                </c:pt>
                <c:pt idx="205">
                  <c:v>11.942</c:v>
                </c:pt>
                <c:pt idx="206">
                  <c:v>11.943</c:v>
                </c:pt>
                <c:pt idx="207">
                  <c:v>12.34</c:v>
                </c:pt>
                <c:pt idx="208">
                  <c:v>12.358000000000001</c:v>
                </c:pt>
                <c:pt idx="209">
                  <c:v>12.528</c:v>
                </c:pt>
                <c:pt idx="210">
                  <c:v>12.675000000000001</c:v>
                </c:pt>
                <c:pt idx="211">
                  <c:v>12.721</c:v>
                </c:pt>
                <c:pt idx="212">
                  <c:v>12.805999999999999</c:v>
                </c:pt>
                <c:pt idx="213">
                  <c:v>12.832000000000001</c:v>
                </c:pt>
                <c:pt idx="214">
                  <c:v>12.92</c:v>
                </c:pt>
                <c:pt idx="215">
                  <c:v>12.976000000000001</c:v>
                </c:pt>
                <c:pt idx="216">
                  <c:v>13.121</c:v>
                </c:pt>
                <c:pt idx="217">
                  <c:v>13.2</c:v>
                </c:pt>
                <c:pt idx="218">
                  <c:v>13.202</c:v>
                </c:pt>
                <c:pt idx="219">
                  <c:v>13.311</c:v>
                </c:pt>
                <c:pt idx="220">
                  <c:v>13.507999999999999</c:v>
                </c:pt>
                <c:pt idx="221">
                  <c:v>13.595000000000001</c:v>
                </c:pt>
                <c:pt idx="222">
                  <c:v>13.76</c:v>
                </c:pt>
                <c:pt idx="223">
                  <c:v>13.824999999999999</c:v>
                </c:pt>
                <c:pt idx="224">
                  <c:v>13.872999999999999</c:v>
                </c:pt>
                <c:pt idx="225">
                  <c:v>13.903</c:v>
                </c:pt>
                <c:pt idx="226">
                  <c:v>14.117000000000001</c:v>
                </c:pt>
                <c:pt idx="227">
                  <c:v>14.182</c:v>
                </c:pt>
                <c:pt idx="228">
                  <c:v>14.206</c:v>
                </c:pt>
                <c:pt idx="229">
                  <c:v>14.266</c:v>
                </c:pt>
                <c:pt idx="230">
                  <c:v>14.481</c:v>
                </c:pt>
                <c:pt idx="231">
                  <c:v>14.618</c:v>
                </c:pt>
                <c:pt idx="232">
                  <c:v>14.856999999999999</c:v>
                </c:pt>
                <c:pt idx="233">
                  <c:v>14.925000000000001</c:v>
                </c:pt>
                <c:pt idx="234">
                  <c:v>14.946</c:v>
                </c:pt>
                <c:pt idx="235">
                  <c:v>15.129</c:v>
                </c:pt>
                <c:pt idx="236">
                  <c:v>15.15</c:v>
                </c:pt>
                <c:pt idx="237">
                  <c:v>15.151</c:v>
                </c:pt>
                <c:pt idx="238">
                  <c:v>15.423</c:v>
                </c:pt>
                <c:pt idx="239">
                  <c:v>15.521000000000001</c:v>
                </c:pt>
                <c:pt idx="240">
                  <c:v>15.821</c:v>
                </c:pt>
                <c:pt idx="241">
                  <c:v>16.238</c:v>
                </c:pt>
                <c:pt idx="242">
                  <c:v>16.518999999999998</c:v>
                </c:pt>
                <c:pt idx="243">
                  <c:v>16.704999999999998</c:v>
                </c:pt>
                <c:pt idx="244">
                  <c:v>16.852</c:v>
                </c:pt>
                <c:pt idx="245">
                  <c:v>16.873999999999999</c:v>
                </c:pt>
                <c:pt idx="246">
                  <c:v>17.274999999999999</c:v>
                </c:pt>
                <c:pt idx="247">
                  <c:v>17.832999999999998</c:v>
                </c:pt>
                <c:pt idx="248">
                  <c:v>18.189</c:v>
                </c:pt>
                <c:pt idx="249">
                  <c:v>18.29</c:v>
                </c:pt>
                <c:pt idx="250">
                  <c:v>18.311</c:v>
                </c:pt>
                <c:pt idx="251">
                  <c:v>18.492999999999999</c:v>
                </c:pt>
                <c:pt idx="252">
                  <c:v>18.617999999999999</c:v>
                </c:pt>
                <c:pt idx="253">
                  <c:v>19.175000000000001</c:v>
                </c:pt>
                <c:pt idx="254">
                  <c:v>19.603000000000002</c:v>
                </c:pt>
                <c:pt idx="255">
                  <c:v>19.640999999999998</c:v>
                </c:pt>
                <c:pt idx="256">
                  <c:v>19.93</c:v>
                </c:pt>
                <c:pt idx="257">
                  <c:v>19.933</c:v>
                </c:pt>
                <c:pt idx="258">
                  <c:v>20.11</c:v>
                </c:pt>
                <c:pt idx="259">
                  <c:v>20.274000000000001</c:v>
                </c:pt>
                <c:pt idx="260">
                  <c:v>20.617999999999999</c:v>
                </c:pt>
                <c:pt idx="261">
                  <c:v>20.623000000000001</c:v>
                </c:pt>
                <c:pt idx="262">
                  <c:v>20.949000000000002</c:v>
                </c:pt>
                <c:pt idx="263">
                  <c:v>21.170999999999999</c:v>
                </c:pt>
                <c:pt idx="264">
                  <c:v>21.227</c:v>
                </c:pt>
                <c:pt idx="265">
                  <c:v>21.477</c:v>
                </c:pt>
                <c:pt idx="266">
                  <c:v>22.131</c:v>
                </c:pt>
                <c:pt idx="267">
                  <c:v>22.239000000000001</c:v>
                </c:pt>
                <c:pt idx="268">
                  <c:v>22.305</c:v>
                </c:pt>
                <c:pt idx="269">
                  <c:v>22.373999999999999</c:v>
                </c:pt>
                <c:pt idx="270">
                  <c:v>22.454000000000001</c:v>
                </c:pt>
                <c:pt idx="271">
                  <c:v>22.654</c:v>
                </c:pt>
                <c:pt idx="272">
                  <c:v>22.71</c:v>
                </c:pt>
                <c:pt idx="273">
                  <c:v>23.239000000000001</c:v>
                </c:pt>
                <c:pt idx="274">
                  <c:v>23.558</c:v>
                </c:pt>
                <c:pt idx="275">
                  <c:v>23.591999999999999</c:v>
                </c:pt>
                <c:pt idx="276">
                  <c:v>24.454999999999998</c:v>
                </c:pt>
                <c:pt idx="277">
                  <c:v>24.597000000000001</c:v>
                </c:pt>
                <c:pt idx="278">
                  <c:v>25.266999999999999</c:v>
                </c:pt>
                <c:pt idx="279">
                  <c:v>25.288</c:v>
                </c:pt>
                <c:pt idx="280">
                  <c:v>25.395</c:v>
                </c:pt>
                <c:pt idx="281">
                  <c:v>26.175999999999998</c:v>
                </c:pt>
                <c:pt idx="282">
                  <c:v>26.75</c:v>
                </c:pt>
                <c:pt idx="283">
                  <c:v>26.898</c:v>
                </c:pt>
                <c:pt idx="284">
                  <c:v>27.073</c:v>
                </c:pt>
                <c:pt idx="285">
                  <c:v>27.983000000000001</c:v>
                </c:pt>
                <c:pt idx="286">
                  <c:v>28.015000000000001</c:v>
                </c:pt>
                <c:pt idx="287">
                  <c:v>29.292999999999999</c:v>
                </c:pt>
                <c:pt idx="288">
                  <c:v>32.106999999999999</c:v>
                </c:pt>
                <c:pt idx="289">
                  <c:v>32.939</c:v>
                </c:pt>
                <c:pt idx="290">
                  <c:v>33.024000000000001</c:v>
                </c:pt>
                <c:pt idx="291">
                  <c:v>33.691000000000003</c:v>
                </c:pt>
                <c:pt idx="292">
                  <c:v>36.744</c:v>
                </c:pt>
                <c:pt idx="293">
                  <c:v>37.308999999999997</c:v>
                </c:pt>
                <c:pt idx="294">
                  <c:v>37.381</c:v>
                </c:pt>
                <c:pt idx="295">
                  <c:v>37.728000000000002</c:v>
                </c:pt>
                <c:pt idx="296">
                  <c:v>40.25</c:v>
                </c:pt>
                <c:pt idx="297">
                  <c:v>51.216000000000001</c:v>
                </c:pt>
                <c:pt idx="298">
                  <c:v>58.308999999999997</c:v>
                </c:pt>
                <c:pt idx="299">
                  <c:v>76.284000000000006</c:v>
                </c:pt>
              </c:numCache>
            </c:numRef>
          </c:xVal>
          <c:yVal>
            <c:numRef>
              <c:f>'inspector 1'!$D$3:$D$302</c:f>
              <c:numCache>
                <c:formatCode>General</c:formatCode>
                <c:ptCount val="300"/>
                <c:pt idx="0">
                  <c:v>1.7277585323881069E-2</c:v>
                </c:pt>
                <c:pt idx="1">
                  <c:v>5.191945707950759E-2</c:v>
                </c:pt>
                <c:pt idx="2">
                  <c:v>8.6677576944740375E-2</c:v>
                </c:pt>
                <c:pt idx="3">
                  <c:v>0.12155272773734468</c:v>
                </c:pt>
                <c:pt idx="4">
                  <c:v>0.15654570020907616</c:v>
                </c:pt>
                <c:pt idx="5">
                  <c:v>0.19165729315326793</c:v>
                </c:pt>
                <c:pt idx="6">
                  <c:v>0.22688831351423672</c:v>
                </c:pt>
                <c:pt idx="7">
                  <c:v>0.26223957649855612</c:v>
                </c:pt>
                <c:pt idx="8">
                  <c:v>0.29771190568824596</c:v>
                </c:pt>
                <c:pt idx="9">
                  <c:v>0.33330613315589425</c:v>
                </c:pt>
                <c:pt idx="10">
                  <c:v>0.36902309958177176</c:v>
                </c:pt>
                <c:pt idx="11">
                  <c:v>0.40486365437296501</c:v>
                </c:pt>
                <c:pt idx="12">
                  <c:v>0.44082865578459007</c:v>
                </c:pt>
                <c:pt idx="13">
                  <c:v>0.47691897104310693</c:v>
                </c:pt>
                <c:pt idx="14">
                  <c:v>0.51313547647178981</c:v>
                </c:pt>
                <c:pt idx="15">
                  <c:v>0.54947905761840998</c:v>
                </c:pt>
                <c:pt idx="16">
                  <c:v>0.58595060938515464</c:v>
                </c:pt>
                <c:pt idx="17">
                  <c:v>0.62255103616084262</c:v>
                </c:pt>
                <c:pt idx="18">
                  <c:v>0.65928125195549392</c:v>
                </c:pt>
                <c:pt idx="19">
                  <c:v>0.6961421805372825</c:v>
                </c:pt>
                <c:pt idx="20">
                  <c:v>0.73313475557194163</c:v>
                </c:pt>
                <c:pt idx="21">
                  <c:v>0.77025992076465999</c:v>
                </c:pt>
                <c:pt idx="22">
                  <c:v>0.80751863000454249</c:v>
                </c:pt>
                <c:pt idx="23">
                  <c:v>0.84491184751166803</c:v>
                </c:pt>
                <c:pt idx="24">
                  <c:v>0.88244054798681004</c:v>
                </c:pt>
                <c:pt idx="25">
                  <c:v>0.92010571676389175</c:v>
                </c:pt>
                <c:pt idx="26">
                  <c:v>0.95790834996521157</c:v>
                </c:pt>
                <c:pt idx="27">
                  <c:v>0.99584945465951213</c:v>
                </c:pt>
                <c:pt idx="28">
                  <c:v>1.033930049022965</c:v>
                </c:pt>
                <c:pt idx="29">
                  <c:v>1.0721511625031155</c:v>
                </c:pt>
                <c:pt idx="30">
                  <c:v>1.110513835985864</c:v>
                </c:pt>
                <c:pt idx="31">
                  <c:v>1.1490191219655597</c:v>
                </c:pt>
                <c:pt idx="32">
                  <c:v>1.1876680847182599</c:v>
                </c:pt>
                <c:pt idx="33">
                  <c:v>1.2264618004782319</c:v>
                </c:pt>
                <c:pt idx="34">
                  <c:v>1.2654013576177838</c:v>
                </c:pt>
                <c:pt idx="35">
                  <c:v>1.3044878568304763</c:v>
                </c:pt>
                <c:pt idx="36">
                  <c:v>1.3437224113178126</c:v>
                </c:pt>
                <c:pt idx="37">
                  <c:v>1.383106146979469</c:v>
                </c:pt>
                <c:pt idx="38">
                  <c:v>1.4226402026071685</c:v>
                </c:pt>
                <c:pt idx="39">
                  <c:v>1.462325730082257</c:v>
                </c:pt>
                <c:pt idx="40">
                  <c:v>1.502163894577085</c:v>
                </c:pt>
                <c:pt idx="41">
                  <c:v>1.5421558747602711</c:v>
                </c:pt>
                <c:pt idx="42">
                  <c:v>1.5823028630059544</c:v>
                </c:pt>
                <c:pt idx="43">
                  <c:v>1.6226060656071091</c:v>
                </c:pt>
                <c:pt idx="44">
                  <c:v>1.663066702993022</c:v>
                </c:pt>
                <c:pt idx="45">
                  <c:v>1.7036860099510489</c:v>
                </c:pt>
                <c:pt idx="46">
                  <c:v>1.7444652358527228</c:v>
                </c:pt>
                <c:pt idx="47">
                  <c:v>1.7854056448843318</c:v>
                </c:pt>
                <c:pt idx="48">
                  <c:v>1.8265085162820842</c:v>
                </c:pt>
                <c:pt idx="49">
                  <c:v>1.867775144571943</c:v>
                </c:pt>
                <c:pt idx="50">
                  <c:v>1.9092068398142616</c:v>
                </c:pt>
                <c:pt idx="51">
                  <c:v>1.9508049278533424</c:v>
                </c:pt>
                <c:pt idx="52">
                  <c:v>1.9925707505720121</c:v>
                </c:pt>
                <c:pt idx="53">
                  <c:v>2.0345056661513543</c:v>
                </c:pt>
                <c:pt idx="54">
                  <c:v>2.0766110493357313</c:v>
                </c:pt>
                <c:pt idx="55">
                  <c:v>2.118888291703203</c:v>
                </c:pt>
                <c:pt idx="56">
                  <c:v>2.1613388019414868</c:v>
                </c:pt>
                <c:pt idx="57">
                  <c:v>2.2039640061296075</c:v>
                </c:pt>
                <c:pt idx="58">
                  <c:v>2.246765348025356</c:v>
                </c:pt>
                <c:pt idx="59">
                  <c:v>2.2897442893587101</c:v>
                </c:pt>
                <c:pt idx="60">
                  <c:v>2.3329023101313813</c:v>
                </c:pt>
                <c:pt idx="61">
                  <c:v>2.3762409089226155</c:v>
                </c:pt>
                <c:pt idx="62">
                  <c:v>2.4197616032014242</c:v>
                </c:pt>
                <c:pt idx="63">
                  <c:v>2.4634659296453969</c:v>
                </c:pt>
                <c:pt idx="64">
                  <c:v>2.5073554444662802</c:v>
                </c:pt>
                <c:pt idx="65">
                  <c:v>2.5514317237424717</c:v>
                </c:pt>
                <c:pt idx="66">
                  <c:v>2.5956963637586261</c:v>
                </c:pt>
                <c:pt idx="67">
                  <c:v>2.6401509813525403</c:v>
                </c:pt>
                <c:pt idx="68">
                  <c:v>2.6847972142695289</c:v>
                </c:pt>
                <c:pt idx="69">
                  <c:v>2.729636721524459</c:v>
                </c:pt>
                <c:pt idx="70">
                  <c:v>2.7746711837716527</c:v>
                </c:pt>
                <c:pt idx="71">
                  <c:v>2.8199023036828819</c:v>
                </c:pt>
                <c:pt idx="72">
                  <c:v>2.8653318063336362</c:v>
                </c:pt>
                <c:pt idx="73">
                  <c:v>2.9109614395979015</c:v>
                </c:pt>
                <c:pt idx="74">
                  <c:v>2.9567929745516865</c:v>
                </c:pt>
                <c:pt idx="75">
                  <c:v>3.0028282058855011</c:v>
                </c:pt>
                <c:pt idx="76">
                  <c:v>3.0490689523260439</c:v>
                </c:pt>
                <c:pt idx="77">
                  <c:v>3.0955170570673527</c:v>
                </c:pt>
                <c:pt idx="78">
                  <c:v>3.1421743882116644</c:v>
                </c:pt>
                <c:pt idx="79">
                  <c:v>3.1890428392202339</c:v>
                </c:pt>
                <c:pt idx="80">
                  <c:v>3.2361243293744257</c:v>
                </c:pt>
                <c:pt idx="81">
                  <c:v>3.283420804247311</c:v>
                </c:pt>
                <c:pt idx="82">
                  <c:v>3.3309342361860828</c:v>
                </c:pt>
                <c:pt idx="83">
                  <c:v>3.3786666248056045</c:v>
                </c:pt>
                <c:pt idx="84">
                  <c:v>3.4266199974933649</c:v>
                </c:pt>
                <c:pt idx="85">
                  <c:v>3.474796409926177</c:v>
                </c:pt>
                <c:pt idx="86">
                  <c:v>3.5231979465989713</c:v>
                </c:pt>
                <c:pt idx="87">
                  <c:v>3.5718267213659689</c:v>
                </c:pt>
                <c:pt idx="88">
                  <c:v>3.6206848779946403</c:v>
                </c:pt>
                <c:pt idx="89">
                  <c:v>3.669774590732799</c:v>
                </c:pt>
                <c:pt idx="90">
                  <c:v>3.7190980648891658</c:v>
                </c:pt>
                <c:pt idx="91">
                  <c:v>3.7686575374278495</c:v>
                </c:pt>
                <c:pt idx="92">
                  <c:v>3.8184552775771223</c:v>
                </c:pt>
                <c:pt idx="93">
                  <c:v>3.8684935874528632</c:v>
                </c:pt>
                <c:pt idx="94">
                  <c:v>3.9187748026971798</c:v>
                </c:pt>
                <c:pt idx="95">
                  <c:v>3.969301293132578</c:v>
                </c:pt>
                <c:pt idx="96">
                  <c:v>4.0200754634321649</c:v>
                </c:pt>
                <c:pt idx="97">
                  <c:v>4.0710997538063811</c:v>
                </c:pt>
                <c:pt idx="98">
                  <c:v>4.1223766407067073</c:v>
                </c:pt>
                <c:pt idx="99">
                  <c:v>4.1739086375468881</c:v>
                </c:pt>
                <c:pt idx="100">
                  <c:v>4.2256982954421884</c:v>
                </c:pt>
                <c:pt idx="101">
                  <c:v>4.2777482039672181</c:v>
                </c:pt>
                <c:pt idx="102">
                  <c:v>4.3300609919328954</c:v>
                </c:pt>
                <c:pt idx="103">
                  <c:v>4.3826393281831342</c:v>
                </c:pt>
                <c:pt idx="104">
                  <c:v>4.4354859224118552</c:v>
                </c:pt>
                <c:pt idx="105">
                  <c:v>4.4886035260009329</c:v>
                </c:pt>
                <c:pt idx="106">
                  <c:v>4.5419949328797662</c:v>
                </c:pt>
                <c:pt idx="107">
                  <c:v>4.5956629804070923</c:v>
                </c:pt>
                <c:pt idx="108">
                  <c:v>4.6496105502757699</c:v>
                </c:pt>
                <c:pt idx="109">
                  <c:v>4.703840569441267</c:v>
                </c:pt>
                <c:pt idx="110">
                  <c:v>4.75835601107456</c:v>
                </c:pt>
                <c:pt idx="111">
                  <c:v>4.8131598955402479</c:v>
                </c:pt>
                <c:pt idx="112">
                  <c:v>4.868255291400696</c:v>
                </c:pt>
                <c:pt idx="113">
                  <c:v>4.9236453164470015</c:v>
                </c:pt>
                <c:pt idx="114">
                  <c:v>4.9793331387576947</c:v>
                </c:pt>
                <c:pt idx="115">
                  <c:v>5.0353219777860572</c:v>
                </c:pt>
                <c:pt idx="116">
                  <c:v>5.0916151054769596</c:v>
                </c:pt>
                <c:pt idx="117">
                  <c:v>5.1482158474142485</c:v>
                </c:pt>
                <c:pt idx="118">
                  <c:v>5.2051275839996336</c:v>
                </c:pt>
                <c:pt idx="119">
                  <c:v>5.2623537516641434</c:v>
                </c:pt>
                <c:pt idx="120">
                  <c:v>5.3198978441132443</c:v>
                </c:pt>
                <c:pt idx="121">
                  <c:v>5.3777634136067336</c:v>
                </c:pt>
                <c:pt idx="122">
                  <c:v>5.4359540722745701</c:v>
                </c:pt>
                <c:pt idx="123">
                  <c:v>5.4944734934699095</c:v>
                </c:pt>
                <c:pt idx="124">
                  <c:v>5.5533254131605494</c:v>
                </c:pt>
                <c:pt idx="125">
                  <c:v>5.6125136313601311</c:v>
                </c:pt>
                <c:pt idx="126">
                  <c:v>5.6720420136005014</c:v>
                </c:pt>
                <c:pt idx="127">
                  <c:v>5.7319144924465828</c:v>
                </c:pt>
                <c:pt idx="128">
                  <c:v>5.7921350690553135</c:v>
                </c:pt>
                <c:pt idx="129">
                  <c:v>5.8527078147801612</c:v>
                </c:pt>
                <c:pt idx="130">
                  <c:v>5.9136368728228348</c:v>
                </c:pt>
                <c:pt idx="131">
                  <c:v>5.974926459933843</c:v>
                </c:pt>
                <c:pt idx="132">
                  <c:v>6.036580868163699</c:v>
                </c:pt>
                <c:pt idx="133">
                  <c:v>6.0986044666665356</c:v>
                </c:pt>
                <c:pt idx="134">
                  <c:v>6.1610017035580391</c:v>
                </c:pt>
                <c:pt idx="135">
                  <c:v>6.2237771078297204</c:v>
                </c:pt>
                <c:pt idx="136">
                  <c:v>6.2869352913215053</c:v>
                </c:pt>
                <c:pt idx="137">
                  <c:v>6.3504809507548616</c:v>
                </c:pt>
                <c:pt idx="138">
                  <c:v>6.4144188698286877</c:v>
                </c:pt>
                <c:pt idx="139">
                  <c:v>6.4787539213802523</c:v>
                </c:pt>
                <c:pt idx="140">
                  <c:v>6.5434910696137036</c:v>
                </c:pt>
                <c:pt idx="141">
                  <c:v>6.6086353723986502</c:v>
                </c:pt>
                <c:pt idx="142">
                  <c:v>6.6741919836414603</c:v>
                </c:pt>
                <c:pt idx="143">
                  <c:v>6.7401661557321146</c:v>
                </c:pt>
                <c:pt idx="144">
                  <c:v>6.8065632420694628</c:v>
                </c:pt>
                <c:pt idx="145">
                  <c:v>6.873388699667947</c:v>
                </c:pt>
                <c:pt idx="146">
                  <c:v>6.9406480918489679</c:v>
                </c:pt>
                <c:pt idx="147">
                  <c:v>7.008347091020199</c:v>
                </c:pt>
                <c:pt idx="148">
                  <c:v>7.0764914815463236</c:v>
                </c:pt>
                <c:pt idx="149">
                  <c:v>7.1450871627148453</c:v>
                </c:pt>
                <c:pt idx="150">
                  <c:v>7.2141401518007493</c:v>
                </c:pt>
                <c:pt idx="151">
                  <c:v>7.2836565872340033</c:v>
                </c:pt>
                <c:pt idx="152">
                  <c:v>7.3536427318740891</c:v>
                </c:pt>
                <c:pt idx="153">
                  <c:v>7.4241049763959035</c:v>
                </c:pt>
                <c:pt idx="154">
                  <c:v>7.4950498427916008</c:v>
                </c:pt>
                <c:pt idx="155">
                  <c:v>7.5664839879932311</c:v>
                </c:pt>
                <c:pt idx="156">
                  <c:v>7.6384142076211354</c:v>
                </c:pt>
                <c:pt idx="157">
                  <c:v>7.7108474398634161</c:v>
                </c:pt>
                <c:pt idx="158">
                  <c:v>7.7837907694920059</c:v>
                </c:pt>
                <c:pt idx="159">
                  <c:v>7.8572514320211733</c:v>
                </c:pt>
                <c:pt idx="160">
                  <c:v>7.9312368180145327</c:v>
                </c:pt>
                <c:pt idx="161">
                  <c:v>8.0057544775469793</c:v>
                </c:pt>
                <c:pt idx="162">
                  <c:v>8.0808121248283165</c:v>
                </c:pt>
                <c:pt idx="163">
                  <c:v>8.1564176429956277</c:v>
                </c:pt>
                <c:pt idx="164">
                  <c:v>8.2325790890818116</c:v>
                </c:pt>
                <c:pt idx="165">
                  <c:v>8.3093046991681874</c:v>
                </c:pt>
                <c:pt idx="166">
                  <c:v>8.3866028937293464</c:v>
                </c:pt>
                <c:pt idx="167">
                  <c:v>8.4644822831789224</c:v>
                </c:pt>
                <c:pt idx="168">
                  <c:v>8.5429516736254847</c:v>
                </c:pt>
                <c:pt idx="169">
                  <c:v>8.6220200728480734</c:v>
                </c:pt>
                <c:pt idx="170">
                  <c:v>8.7016966965016138</c:v>
                </c:pt>
                <c:pt idx="171">
                  <c:v>8.7819909745628273</c:v>
                </c:pt>
                <c:pt idx="172">
                  <c:v>8.8629125580279577</c:v>
                </c:pt>
                <c:pt idx="173">
                  <c:v>8.9444713258742041</c:v>
                </c:pt>
                <c:pt idx="174">
                  <c:v>9.026677392297378</c:v>
                </c:pt>
                <c:pt idx="175">
                  <c:v>9.1095411142391125</c:v>
                </c:pt>
                <c:pt idx="176">
                  <c:v>9.1930730992175835</c:v>
                </c:pt>
                <c:pt idx="177">
                  <c:v>9.2772842134765394</c:v>
                </c:pt>
                <c:pt idx="178">
                  <c:v>9.3621855904683731</c:v>
                </c:pt>
                <c:pt idx="179">
                  <c:v>9.4477886396876851</c:v>
                </c:pt>
                <c:pt idx="180">
                  <c:v>9.5341050558729599</c:v>
                </c:pt>
                <c:pt idx="181">
                  <c:v>9.6211468285948865</c:v>
                </c:pt>
                <c:pt idx="182">
                  <c:v>9.7089262522509472</c:v>
                </c:pt>
                <c:pt idx="183">
                  <c:v>9.7974559364871681</c:v>
                </c:pt>
                <c:pt idx="184">
                  <c:v>9.8867488170690834</c:v>
                </c:pt>
                <c:pt idx="185">
                  <c:v>9.9768181672253782</c:v>
                </c:pt>
                <c:pt idx="186">
                  <c:v>10.067677609489079</c:v>
                </c:pt>
                <c:pt idx="187">
                  <c:v>10.159341128062687</c:v>
                </c:pt>
                <c:pt idx="188">
                  <c:v>10.251823081735393</c:v>
                </c:pt>
                <c:pt idx="189">
                  <c:v>10.345138217382127</c:v>
                </c:pt>
                <c:pt idx="190">
                  <c:v>10.439301684076241</c:v>
                </c:pt>
                <c:pt idx="191">
                  <c:v>10.534329047849612</c:v>
                </c:pt>
                <c:pt idx="192">
                  <c:v>10.630236307136075</c:v>
                </c:pt>
                <c:pt idx="193">
                  <c:v>10.727039908936563</c:v>
                </c:pt>
                <c:pt idx="194">
                  <c:v>10.824756765746789</c:v>
                </c:pt>
                <c:pt idx="195">
                  <c:v>10.923404273291036</c:v>
                </c:pt>
                <c:pt idx="196">
                  <c:v>11.023000329108575</c:v>
                </c:pt>
                <c:pt idx="197">
                  <c:v>11.123563352042362</c:v>
                </c:pt>
                <c:pt idx="198">
                  <c:v>11.225112302683153</c:v>
                </c:pt>
                <c:pt idx="199">
                  <c:v>11.327666704825694</c:v>
                </c:pt>
                <c:pt idx="200">
                  <c:v>11.431246667997806</c:v>
                </c:pt>
                <c:pt idx="201">
                  <c:v>11.535872911127374</c:v>
                </c:pt>
                <c:pt idx="202">
                  <c:v>11.641566787416856</c:v>
                </c:pt>
                <c:pt idx="203">
                  <c:v>11.74835031050007</c:v>
                </c:pt>
                <c:pt idx="204">
                  <c:v>11.856246181961405</c:v>
                </c:pt>
                <c:pt idx="205">
                  <c:v>11.965277820303454</c:v>
                </c:pt>
                <c:pt idx="206">
                  <c:v>12.075469391455581</c:v>
                </c:pt>
                <c:pt idx="207">
                  <c:v>12.186845840922841</c:v>
                </c:pt>
                <c:pt idx="208">
                  <c:v>12.299432927682188</c:v>
                </c:pt>
                <c:pt idx="209">
                  <c:v>12.413257259941265</c:v>
                </c:pt>
                <c:pt idx="210">
                  <c:v>12.528346332883858</c:v>
                </c:pt>
                <c:pt idx="211">
                  <c:v>12.644728568536081</c:v>
                </c:pt>
                <c:pt idx="212">
                  <c:v>12.76243335789777</c:v>
                </c:pt>
                <c:pt idx="213">
                  <c:v>12.881491105495384</c:v>
                </c:pt>
                <c:pt idx="214">
                  <c:v>13.001933276525406</c:v>
                </c:pt>
                <c:pt idx="215">
                  <c:v>13.123792446771022</c:v>
                </c:pt>
                <c:pt idx="216">
                  <c:v>13.247102355490242</c:v>
                </c:pt>
                <c:pt idx="217">
                  <c:v>13.371897961490308</c:v>
                </c:pt>
                <c:pt idx="218">
                  <c:v>13.498215502621504</c:v>
                </c:pt>
                <c:pt idx="219">
                  <c:v>13.626092558943654</c:v>
                </c:pt>
                <c:pt idx="220">
                  <c:v>13.755568119840914</c:v>
                </c:pt>
                <c:pt idx="221">
                  <c:v>13.886682655384577</c:v>
                </c:pt>
                <c:pt idx="222">
                  <c:v>14.019478192270839</c:v>
                </c:pt>
                <c:pt idx="223">
                  <c:v>14.15399839468995</c:v>
                </c:pt>
                <c:pt idx="224">
                  <c:v>14.290288650516198</c:v>
                </c:pt>
                <c:pt idx="225">
                  <c:v>14.428396163244344</c:v>
                </c:pt>
                <c:pt idx="226">
                  <c:v>14.568370050138531</c:v>
                </c:pt>
                <c:pt idx="227">
                  <c:v>14.710261447104379</c:v>
                </c:pt>
                <c:pt idx="228">
                  <c:v>14.854123620844479</c:v>
                </c:pt>
                <c:pt idx="229">
                  <c:v>15.000012088912939</c:v>
                </c:pt>
                <c:pt idx="230">
                  <c:v>15.147984748346149</c:v>
                </c:pt>
                <c:pt idx="231">
                  <c:v>15.298102013615477</c:v>
                </c:pt>
                <c:pt idx="232">
                  <c:v>15.450426964724679</c:v>
                </c:pt>
                <c:pt idx="233">
                  <c:v>15.605025506360487</c:v>
                </c:pt>
                <c:pt idx="234">
                  <c:v>15.761966539101431</c:v>
                </c:pt>
                <c:pt idx="235">
                  <c:v>15.921322143798067</c:v>
                </c:pt>
                <c:pt idx="236">
                  <c:v>16.083167780359567</c:v>
                </c:pt>
                <c:pt idx="237">
                  <c:v>16.247582502318991</c:v>
                </c:pt>
                <c:pt idx="238">
                  <c:v>16.414649188704356</c:v>
                </c:pt>
                <c:pt idx="239">
                  <c:v>16.584454794917935</c:v>
                </c:pt>
                <c:pt idx="240">
                  <c:v>16.757090624525031</c:v>
                </c:pt>
                <c:pt idx="241">
                  <c:v>16.932652624078848</c:v>
                </c:pt>
                <c:pt idx="242">
                  <c:v>17.111241703364882</c:v>
                </c:pt>
                <c:pt idx="243">
                  <c:v>17.292964083741133</c:v>
                </c:pt>
                <c:pt idx="244">
                  <c:v>17.477931677584831</c:v>
                </c:pt>
                <c:pt idx="245">
                  <c:v>17.666262502239803</c:v>
                </c:pt>
                <c:pt idx="246">
                  <c:v>17.858081132298548</c:v>
                </c:pt>
                <c:pt idx="247">
                  <c:v>18.053519194559758</c:v>
                </c:pt>
                <c:pt idx="248">
                  <c:v>18.252715910586247</c:v>
                </c:pt>
                <c:pt idx="249">
                  <c:v>18.455818692464621</c:v>
                </c:pt>
                <c:pt idx="250">
                  <c:v>18.6629837981523</c:v>
                </c:pt>
                <c:pt idx="251">
                  <c:v>18.8743770537099</c:v>
                </c:pt>
                <c:pt idx="252">
                  <c:v>19.090174650781716</c:v>
                </c:pt>
                <c:pt idx="253">
                  <c:v>19.310564028932831</c:v>
                </c:pt>
                <c:pt idx="254">
                  <c:v>19.535744853913929</c:v>
                </c:pt>
                <c:pt idx="255">
                  <c:v>19.765930104647644</c:v>
                </c:pt>
                <c:pt idx="256">
                  <c:v>20.001347283766371</c:v>
                </c:pt>
                <c:pt idx="257">
                  <c:v>20.242239768946256</c:v>
                </c:pt>
                <c:pt idx="258">
                  <c:v>20.488868325157416</c:v>
                </c:pt>
                <c:pt idx="259">
                  <c:v>20.741512801386673</c:v>
                </c:pt>
                <c:pt idx="260">
                  <c:v>21.000474039513179</c:v>
                </c:pt>
                <c:pt idx="261">
                  <c:v>21.266076027987381</c:v>
                </c:pt>
                <c:pt idx="262">
                  <c:v>21.538668338980983</c:v>
                </c:pt>
                <c:pt idx="263">
                  <c:v>21.818628894994536</c:v>
                </c:pt>
                <c:pt idx="264">
                  <c:v>22.106367119854863</c:v>
                </c:pt>
                <c:pt idx="265">
                  <c:v>22.402327540026874</c:v>
                </c:pt>
                <c:pt idx="266">
                  <c:v>22.70699391574399</c:v>
                </c:pt>
                <c:pt idx="267">
                  <c:v>23.020893998335154</c:v>
                </c:pt>
                <c:pt idx="268">
                  <c:v>23.34460503122175</c:v>
                </c:pt>
                <c:pt idx="269">
                  <c:v>23.678760138600488</c:v>
                </c:pt>
                <c:pt idx="270">
                  <c:v>24.024055779454379</c:v>
                </c:pt>
                <c:pt idx="271">
                  <c:v>24.381260487443708</c:v>
                </c:pt>
                <c:pt idx="272">
                  <c:v>24.75122517240861</c:v>
                </c:pt>
                <c:pt idx="273">
                  <c:v>25.134895330759207</c:v>
                </c:pt>
                <c:pt idx="274">
                  <c:v>25.533325605608255</c:v>
                </c:pt>
                <c:pt idx="275">
                  <c:v>25.947697261056831</c:v>
                </c:pt>
                <c:pt idx="276">
                  <c:v>26.379339299831233</c:v>
                </c:pt>
                <c:pt idx="277">
                  <c:v>26.829754175642982</c:v>
                </c:pt>
                <c:pt idx="278">
                  <c:v>27.300649354716363</c:v>
                </c:pt>
                <c:pt idx="279">
                  <c:v>27.79397639962265</c:v>
                </c:pt>
                <c:pt idx="280">
                  <c:v>28.311979834997153</c:v>
                </c:pt>
                <c:pt idx="281">
                  <c:v>28.857258888503136</c:v>
                </c:pt>
                <c:pt idx="282">
                  <c:v>29.432846405478056</c:v>
                </c:pt>
                <c:pt idx="283">
                  <c:v>30.042311009070591</c:v>
                </c:pt>
                <c:pt idx="284">
                  <c:v>30.689891239851132</c:v>
                </c:pt>
                <c:pt idx="285">
                  <c:v>31.380674494684669</c:v>
                </c:pt>
                <c:pt idx="286">
                  <c:v>32.12084001230496</c:v>
                </c:pt>
                <c:pt idx="287">
                  <c:v>32.917995549899295</c:v>
                </c:pt>
                <c:pt idx="288">
                  <c:v>33.781654750945172</c:v>
                </c:pt>
                <c:pt idx="289">
                  <c:v>34.723932242140037</c:v>
                </c:pt>
                <c:pt idx="290">
                  <c:v>35.760587698362016</c:v>
                </c:pt>
                <c:pt idx="291">
                  <c:v>36.912652816526553</c:v>
                </c:pt>
                <c:pt idx="292">
                  <c:v>38.209081386561266</c:v>
                </c:pt>
                <c:pt idx="293">
                  <c:v>39.691307045915472</c:v>
                </c:pt>
                <c:pt idx="294">
                  <c:v>41.421638219988914</c:v>
                </c:pt>
                <c:pt idx="295">
                  <c:v>43.500167223223265</c:v>
                </c:pt>
                <c:pt idx="296">
                  <c:v>46.103259453058307</c:v>
                </c:pt>
                <c:pt idx="297">
                  <c:v>49.588408597479614</c:v>
                </c:pt>
                <c:pt idx="298">
                  <c:v>54.879494434141556</c:v>
                </c:pt>
                <c:pt idx="299">
                  <c:v>66.258821645059626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E0-4C33-9C81-F1AB855014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574992"/>
        <c:axId val="556574008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'inspector 1'!$D$2</c15:sqref>
                        </c15:formulaRef>
                      </c:ext>
                    </c:extLst>
                    <c:strCache>
                      <c:ptCount val="1"/>
                      <c:pt idx="0">
                        <c:v>inverse F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'inspector 1'!$A$3:$A$302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8.6999999999999994E-2</c:v>
                      </c:pt>
                      <c:pt idx="1">
                        <c:v>0.1</c:v>
                      </c:pt>
                      <c:pt idx="2">
                        <c:v>0.114</c:v>
                      </c:pt>
                      <c:pt idx="3">
                        <c:v>0.121</c:v>
                      </c:pt>
                      <c:pt idx="4">
                        <c:v>0.2</c:v>
                      </c:pt>
                      <c:pt idx="5">
                        <c:v>0.26600000000000001</c:v>
                      </c:pt>
                      <c:pt idx="6">
                        <c:v>0.33400000000000002</c:v>
                      </c:pt>
                      <c:pt idx="7">
                        <c:v>0.35099999999999998</c:v>
                      </c:pt>
                      <c:pt idx="8">
                        <c:v>0.35799999999999998</c:v>
                      </c:pt>
                      <c:pt idx="9">
                        <c:v>0.36199999999999999</c:v>
                      </c:pt>
                      <c:pt idx="10">
                        <c:v>0.38700000000000001</c:v>
                      </c:pt>
                      <c:pt idx="11">
                        <c:v>0.41799999999999998</c:v>
                      </c:pt>
                      <c:pt idx="12">
                        <c:v>0.47499999999999998</c:v>
                      </c:pt>
                      <c:pt idx="13">
                        <c:v>0.48599999999999999</c:v>
                      </c:pt>
                      <c:pt idx="14">
                        <c:v>0.496</c:v>
                      </c:pt>
                      <c:pt idx="15">
                        <c:v>0.502</c:v>
                      </c:pt>
                      <c:pt idx="16">
                        <c:v>0.55600000000000005</c:v>
                      </c:pt>
                      <c:pt idx="17">
                        <c:v>0.6</c:v>
                      </c:pt>
                      <c:pt idx="18">
                        <c:v>0.65100000000000002</c:v>
                      </c:pt>
                      <c:pt idx="19">
                        <c:v>0.69399999999999995</c:v>
                      </c:pt>
                      <c:pt idx="20">
                        <c:v>0.74</c:v>
                      </c:pt>
                      <c:pt idx="21">
                        <c:v>0.78500000000000003</c:v>
                      </c:pt>
                      <c:pt idx="22">
                        <c:v>0.98099999999999998</c:v>
                      </c:pt>
                      <c:pt idx="23">
                        <c:v>1.2210000000000001</c:v>
                      </c:pt>
                      <c:pt idx="24">
                        <c:v>1.2230000000000001</c:v>
                      </c:pt>
                      <c:pt idx="25">
                        <c:v>1.24</c:v>
                      </c:pt>
                      <c:pt idx="26">
                        <c:v>1.248</c:v>
                      </c:pt>
                      <c:pt idx="27">
                        <c:v>1.2490000000000001</c:v>
                      </c:pt>
                      <c:pt idx="28">
                        <c:v>1.504</c:v>
                      </c:pt>
                      <c:pt idx="29">
                        <c:v>1.532</c:v>
                      </c:pt>
                      <c:pt idx="30">
                        <c:v>1.5860000000000001</c:v>
                      </c:pt>
                      <c:pt idx="31">
                        <c:v>1.6120000000000001</c:v>
                      </c:pt>
                      <c:pt idx="32">
                        <c:v>1.6379999999999999</c:v>
                      </c:pt>
                      <c:pt idx="33">
                        <c:v>1.679</c:v>
                      </c:pt>
                      <c:pt idx="34">
                        <c:v>1.6910000000000001</c:v>
                      </c:pt>
                      <c:pt idx="35">
                        <c:v>1.74</c:v>
                      </c:pt>
                      <c:pt idx="36">
                        <c:v>1.7450000000000001</c:v>
                      </c:pt>
                      <c:pt idx="37">
                        <c:v>1.9339999999999999</c:v>
                      </c:pt>
                      <c:pt idx="38">
                        <c:v>1.9339999999999999</c:v>
                      </c:pt>
                      <c:pt idx="39">
                        <c:v>2.0369999999999999</c:v>
                      </c:pt>
                      <c:pt idx="40">
                        <c:v>2.1930000000000001</c:v>
                      </c:pt>
                      <c:pt idx="41">
                        <c:v>2.2080000000000002</c:v>
                      </c:pt>
                      <c:pt idx="42">
                        <c:v>2.2559999999999998</c:v>
                      </c:pt>
                      <c:pt idx="43">
                        <c:v>2.2650000000000001</c:v>
                      </c:pt>
                      <c:pt idx="44">
                        <c:v>2.4249999999999998</c:v>
                      </c:pt>
                      <c:pt idx="45">
                        <c:v>2.431</c:v>
                      </c:pt>
                      <c:pt idx="46">
                        <c:v>2.4319999999999999</c:v>
                      </c:pt>
                      <c:pt idx="47">
                        <c:v>2.4769999999999999</c:v>
                      </c:pt>
                      <c:pt idx="48">
                        <c:v>2.4860000000000002</c:v>
                      </c:pt>
                      <c:pt idx="49">
                        <c:v>2.5510000000000002</c:v>
                      </c:pt>
                      <c:pt idx="50">
                        <c:v>2.5619999999999998</c:v>
                      </c:pt>
                      <c:pt idx="51">
                        <c:v>2.5910000000000002</c:v>
                      </c:pt>
                      <c:pt idx="52">
                        <c:v>2.665</c:v>
                      </c:pt>
                      <c:pt idx="53">
                        <c:v>2.7869999999999999</c:v>
                      </c:pt>
                      <c:pt idx="54">
                        <c:v>2.8029999999999999</c:v>
                      </c:pt>
                      <c:pt idx="55">
                        <c:v>2.8439999999999999</c:v>
                      </c:pt>
                      <c:pt idx="56">
                        <c:v>2.859</c:v>
                      </c:pt>
                      <c:pt idx="57">
                        <c:v>2.8730000000000002</c:v>
                      </c:pt>
                      <c:pt idx="58">
                        <c:v>2.9369999999999998</c:v>
                      </c:pt>
                      <c:pt idx="59">
                        <c:v>2.9929999999999999</c:v>
                      </c:pt>
                      <c:pt idx="60">
                        <c:v>3</c:v>
                      </c:pt>
                      <c:pt idx="61">
                        <c:v>3.0259999999999998</c:v>
                      </c:pt>
                      <c:pt idx="62">
                        <c:v>3.141</c:v>
                      </c:pt>
                      <c:pt idx="63">
                        <c:v>3.1619999999999999</c:v>
                      </c:pt>
                      <c:pt idx="64">
                        <c:v>3.1720000000000002</c:v>
                      </c:pt>
                      <c:pt idx="65">
                        <c:v>3.214</c:v>
                      </c:pt>
                      <c:pt idx="66">
                        <c:v>3.3889999999999998</c:v>
                      </c:pt>
                      <c:pt idx="67">
                        <c:v>3.3919999999999999</c:v>
                      </c:pt>
                      <c:pt idx="68">
                        <c:v>3.4260000000000002</c:v>
                      </c:pt>
                      <c:pt idx="69">
                        <c:v>3.5059999999999998</c:v>
                      </c:pt>
                      <c:pt idx="70">
                        <c:v>3.6429999999999998</c:v>
                      </c:pt>
                      <c:pt idx="71">
                        <c:v>3.6509999999999998</c:v>
                      </c:pt>
                      <c:pt idx="72">
                        <c:v>3.6619999999999999</c:v>
                      </c:pt>
                      <c:pt idx="73">
                        <c:v>3.746</c:v>
                      </c:pt>
                      <c:pt idx="74">
                        <c:v>3.7469999999999999</c:v>
                      </c:pt>
                      <c:pt idx="75">
                        <c:v>3.7610000000000001</c:v>
                      </c:pt>
                      <c:pt idx="76">
                        <c:v>3.819</c:v>
                      </c:pt>
                      <c:pt idx="77">
                        <c:v>3.835</c:v>
                      </c:pt>
                      <c:pt idx="78">
                        <c:v>3.8530000000000002</c:v>
                      </c:pt>
                      <c:pt idx="79">
                        <c:v>3.8769999999999998</c:v>
                      </c:pt>
                      <c:pt idx="80">
                        <c:v>3.9209999999999998</c:v>
                      </c:pt>
                      <c:pt idx="81">
                        <c:v>4.016</c:v>
                      </c:pt>
                      <c:pt idx="82">
                        <c:v>4.0430000000000001</c:v>
                      </c:pt>
                      <c:pt idx="83">
                        <c:v>4.0659999999999998</c:v>
                      </c:pt>
                      <c:pt idx="84">
                        <c:v>4.1020000000000003</c:v>
                      </c:pt>
                      <c:pt idx="85">
                        <c:v>4.125</c:v>
                      </c:pt>
                      <c:pt idx="86">
                        <c:v>4.258</c:v>
                      </c:pt>
                      <c:pt idx="87">
                        <c:v>4.3360000000000003</c:v>
                      </c:pt>
                      <c:pt idx="88">
                        <c:v>4.3440000000000003</c:v>
                      </c:pt>
                      <c:pt idx="89">
                        <c:v>4.4109999999999996</c:v>
                      </c:pt>
                      <c:pt idx="90">
                        <c:v>4.4210000000000003</c:v>
                      </c:pt>
                      <c:pt idx="91">
                        <c:v>4.484</c:v>
                      </c:pt>
                      <c:pt idx="92">
                        <c:v>4.5339999999999998</c:v>
                      </c:pt>
                      <c:pt idx="93">
                        <c:v>4.5519999999999996</c:v>
                      </c:pt>
                      <c:pt idx="94">
                        <c:v>4.58</c:v>
                      </c:pt>
                      <c:pt idx="95">
                        <c:v>4.59</c:v>
                      </c:pt>
                      <c:pt idx="96">
                        <c:v>4.6210000000000004</c:v>
                      </c:pt>
                      <c:pt idx="97">
                        <c:v>4.6760000000000002</c:v>
                      </c:pt>
                      <c:pt idx="98">
                        <c:v>4.7329999999999997</c:v>
                      </c:pt>
                      <c:pt idx="99">
                        <c:v>4.7489999999999997</c:v>
                      </c:pt>
                      <c:pt idx="100">
                        <c:v>4.7930000000000001</c:v>
                      </c:pt>
                      <c:pt idx="101">
                        <c:v>4.8890000000000002</c:v>
                      </c:pt>
                      <c:pt idx="102">
                        <c:v>4.9109999999999996</c:v>
                      </c:pt>
                      <c:pt idx="103">
                        <c:v>4.97</c:v>
                      </c:pt>
                      <c:pt idx="104">
                        <c:v>4.9800000000000004</c:v>
                      </c:pt>
                      <c:pt idx="105">
                        <c:v>5.1040000000000001</c:v>
                      </c:pt>
                      <c:pt idx="106">
                        <c:v>5.1260000000000003</c:v>
                      </c:pt>
                      <c:pt idx="107">
                        <c:v>5.3419999999999996</c:v>
                      </c:pt>
                      <c:pt idx="108">
                        <c:v>5.4</c:v>
                      </c:pt>
                      <c:pt idx="109">
                        <c:v>5.4119999999999999</c:v>
                      </c:pt>
                      <c:pt idx="110">
                        <c:v>5.423</c:v>
                      </c:pt>
                      <c:pt idx="111">
                        <c:v>5.4320000000000004</c:v>
                      </c:pt>
                      <c:pt idx="112">
                        <c:v>5.4660000000000002</c:v>
                      </c:pt>
                      <c:pt idx="113">
                        <c:v>5.4809999999999999</c:v>
                      </c:pt>
                      <c:pt idx="114">
                        <c:v>5.5620000000000003</c:v>
                      </c:pt>
                      <c:pt idx="115">
                        <c:v>5.6559999999999997</c:v>
                      </c:pt>
                      <c:pt idx="116">
                        <c:v>5.8109999999999999</c:v>
                      </c:pt>
                      <c:pt idx="117">
                        <c:v>5.8179999999999996</c:v>
                      </c:pt>
                      <c:pt idx="118">
                        <c:v>5.8689999999999998</c:v>
                      </c:pt>
                      <c:pt idx="119">
                        <c:v>5.9089999999999998</c:v>
                      </c:pt>
                      <c:pt idx="120">
                        <c:v>5.9809999999999999</c:v>
                      </c:pt>
                      <c:pt idx="121">
                        <c:v>6.0019999999999998</c:v>
                      </c:pt>
                      <c:pt idx="122">
                        <c:v>6.0069999999999997</c:v>
                      </c:pt>
                      <c:pt idx="123">
                        <c:v>6.0510000000000002</c:v>
                      </c:pt>
                      <c:pt idx="124">
                        <c:v>6.11</c:v>
                      </c:pt>
                      <c:pt idx="125">
                        <c:v>6.1440000000000001</c:v>
                      </c:pt>
                      <c:pt idx="126">
                        <c:v>6.3259999999999996</c:v>
                      </c:pt>
                      <c:pt idx="127">
                        <c:v>6.4029999999999996</c:v>
                      </c:pt>
                      <c:pt idx="128">
                        <c:v>6.4260000000000002</c:v>
                      </c:pt>
                      <c:pt idx="129">
                        <c:v>6.4349999999999996</c:v>
                      </c:pt>
                      <c:pt idx="130">
                        <c:v>6.4480000000000004</c:v>
                      </c:pt>
                      <c:pt idx="131">
                        <c:v>6.5439999999999996</c:v>
                      </c:pt>
                      <c:pt idx="132">
                        <c:v>6.5460000000000003</c:v>
                      </c:pt>
                      <c:pt idx="133">
                        <c:v>6.5549999999999997</c:v>
                      </c:pt>
                      <c:pt idx="134">
                        <c:v>6.5990000000000002</c:v>
                      </c:pt>
                      <c:pt idx="135">
                        <c:v>6.6749999999999998</c:v>
                      </c:pt>
                      <c:pt idx="136">
                        <c:v>6.8659999999999997</c:v>
                      </c:pt>
                      <c:pt idx="137">
                        <c:v>6.8760000000000003</c:v>
                      </c:pt>
                      <c:pt idx="138">
                        <c:v>6.9489999999999998</c:v>
                      </c:pt>
                      <c:pt idx="139">
                        <c:v>7.0949999999999998</c:v>
                      </c:pt>
                      <c:pt idx="140">
                        <c:v>7.0949999999999998</c:v>
                      </c:pt>
                      <c:pt idx="141">
                        <c:v>7.11</c:v>
                      </c:pt>
                      <c:pt idx="142">
                        <c:v>7.1479999999999997</c:v>
                      </c:pt>
                      <c:pt idx="143">
                        <c:v>7.2169999999999996</c:v>
                      </c:pt>
                      <c:pt idx="144">
                        <c:v>7.25</c:v>
                      </c:pt>
                      <c:pt idx="145">
                        <c:v>7.2569999999999997</c:v>
                      </c:pt>
                      <c:pt idx="146">
                        <c:v>7.52</c:v>
                      </c:pt>
                      <c:pt idx="147">
                        <c:v>7.54</c:v>
                      </c:pt>
                      <c:pt idx="148">
                        <c:v>7.5830000000000002</c:v>
                      </c:pt>
                      <c:pt idx="149">
                        <c:v>7.7210000000000001</c:v>
                      </c:pt>
                      <c:pt idx="150">
                        <c:v>7.8010000000000002</c:v>
                      </c:pt>
                      <c:pt idx="151">
                        <c:v>7.8550000000000004</c:v>
                      </c:pt>
                      <c:pt idx="152">
                        <c:v>7.9950000000000001</c:v>
                      </c:pt>
                      <c:pt idx="153">
                        <c:v>8.0429999999999993</c:v>
                      </c:pt>
                      <c:pt idx="154">
                        <c:v>8.0440000000000005</c:v>
                      </c:pt>
                      <c:pt idx="155">
                        <c:v>8.1590000000000007</c:v>
                      </c:pt>
                      <c:pt idx="156">
                        <c:v>8.2420000000000009</c:v>
                      </c:pt>
                      <c:pt idx="157">
                        <c:v>8.2590000000000003</c:v>
                      </c:pt>
                      <c:pt idx="158">
                        <c:v>8.2959999999999994</c:v>
                      </c:pt>
                      <c:pt idx="159">
                        <c:v>8.3239999999999998</c:v>
                      </c:pt>
                      <c:pt idx="160">
                        <c:v>8.3339999999999996</c:v>
                      </c:pt>
                      <c:pt idx="161">
                        <c:v>8.41</c:v>
                      </c:pt>
                      <c:pt idx="162">
                        <c:v>8.4700000000000006</c:v>
                      </c:pt>
                      <c:pt idx="163">
                        <c:v>8.4819999999999993</c:v>
                      </c:pt>
                      <c:pt idx="164">
                        <c:v>8.5060000000000002</c:v>
                      </c:pt>
                      <c:pt idx="165">
                        <c:v>8.532</c:v>
                      </c:pt>
                      <c:pt idx="166">
                        <c:v>8.5890000000000004</c:v>
                      </c:pt>
                      <c:pt idx="167">
                        <c:v>8.6820000000000004</c:v>
                      </c:pt>
                      <c:pt idx="168">
                        <c:v>8.7260000000000009</c:v>
                      </c:pt>
                      <c:pt idx="169">
                        <c:v>8.9250000000000007</c:v>
                      </c:pt>
                      <c:pt idx="170">
                        <c:v>8.9890000000000008</c:v>
                      </c:pt>
                      <c:pt idx="171">
                        <c:v>9.0500000000000007</c:v>
                      </c:pt>
                      <c:pt idx="172">
                        <c:v>9.0579999999999998</c:v>
                      </c:pt>
                      <c:pt idx="173">
                        <c:v>9.1</c:v>
                      </c:pt>
                      <c:pt idx="174">
                        <c:v>9.3510000000000009</c:v>
                      </c:pt>
                      <c:pt idx="175">
                        <c:v>9.4239999999999995</c:v>
                      </c:pt>
                      <c:pt idx="176">
                        <c:v>9.4860000000000007</c:v>
                      </c:pt>
                      <c:pt idx="177">
                        <c:v>9.5389999999999997</c:v>
                      </c:pt>
                      <c:pt idx="178">
                        <c:v>9.6210000000000004</c:v>
                      </c:pt>
                      <c:pt idx="179">
                        <c:v>9.6649999999999991</c:v>
                      </c:pt>
                      <c:pt idx="180">
                        <c:v>9.7460000000000004</c:v>
                      </c:pt>
                      <c:pt idx="181">
                        <c:v>9.8480000000000008</c:v>
                      </c:pt>
                      <c:pt idx="182">
                        <c:v>9.9689999999999994</c:v>
                      </c:pt>
                      <c:pt idx="183">
                        <c:v>10.042999999999999</c:v>
                      </c:pt>
                      <c:pt idx="184">
                        <c:v>10.16</c:v>
                      </c:pt>
                      <c:pt idx="185">
                        <c:v>10.266999999999999</c:v>
                      </c:pt>
                      <c:pt idx="186">
                        <c:v>10.272</c:v>
                      </c:pt>
                      <c:pt idx="187">
                        <c:v>10.311</c:v>
                      </c:pt>
                      <c:pt idx="188">
                        <c:v>10.327999999999999</c:v>
                      </c:pt>
                      <c:pt idx="189">
                        <c:v>10.404</c:v>
                      </c:pt>
                      <c:pt idx="190">
                        <c:v>10.406000000000001</c:v>
                      </c:pt>
                      <c:pt idx="191">
                        <c:v>10.441000000000001</c:v>
                      </c:pt>
                      <c:pt idx="192">
                        <c:v>10.465999999999999</c:v>
                      </c:pt>
                      <c:pt idx="193">
                        <c:v>10.701000000000001</c:v>
                      </c:pt>
                      <c:pt idx="194">
                        <c:v>10.79</c:v>
                      </c:pt>
                      <c:pt idx="195">
                        <c:v>10.983000000000001</c:v>
                      </c:pt>
                      <c:pt idx="196">
                        <c:v>11.113</c:v>
                      </c:pt>
                      <c:pt idx="197">
                        <c:v>11.178000000000001</c:v>
                      </c:pt>
                      <c:pt idx="198">
                        <c:v>11.393000000000001</c:v>
                      </c:pt>
                      <c:pt idx="199">
                        <c:v>11.574</c:v>
                      </c:pt>
                      <c:pt idx="200">
                        <c:v>11.581</c:v>
                      </c:pt>
                      <c:pt idx="201">
                        <c:v>11.664999999999999</c:v>
                      </c:pt>
                      <c:pt idx="202">
                        <c:v>11.683999999999999</c:v>
                      </c:pt>
                      <c:pt idx="203">
                        <c:v>11.744</c:v>
                      </c:pt>
                      <c:pt idx="204">
                        <c:v>11.929</c:v>
                      </c:pt>
                      <c:pt idx="205">
                        <c:v>11.942</c:v>
                      </c:pt>
                      <c:pt idx="206">
                        <c:v>11.943</c:v>
                      </c:pt>
                      <c:pt idx="207">
                        <c:v>12.34</c:v>
                      </c:pt>
                      <c:pt idx="208">
                        <c:v>12.358000000000001</c:v>
                      </c:pt>
                      <c:pt idx="209">
                        <c:v>12.528</c:v>
                      </c:pt>
                      <c:pt idx="210">
                        <c:v>12.675000000000001</c:v>
                      </c:pt>
                      <c:pt idx="211">
                        <c:v>12.721</c:v>
                      </c:pt>
                      <c:pt idx="212">
                        <c:v>12.805999999999999</c:v>
                      </c:pt>
                      <c:pt idx="213">
                        <c:v>12.832000000000001</c:v>
                      </c:pt>
                      <c:pt idx="214">
                        <c:v>12.92</c:v>
                      </c:pt>
                      <c:pt idx="215">
                        <c:v>12.976000000000001</c:v>
                      </c:pt>
                      <c:pt idx="216">
                        <c:v>13.121</c:v>
                      </c:pt>
                      <c:pt idx="217">
                        <c:v>13.2</c:v>
                      </c:pt>
                      <c:pt idx="218">
                        <c:v>13.202</c:v>
                      </c:pt>
                      <c:pt idx="219">
                        <c:v>13.311</c:v>
                      </c:pt>
                      <c:pt idx="220">
                        <c:v>13.507999999999999</c:v>
                      </c:pt>
                      <c:pt idx="221">
                        <c:v>13.595000000000001</c:v>
                      </c:pt>
                      <c:pt idx="222">
                        <c:v>13.76</c:v>
                      </c:pt>
                      <c:pt idx="223">
                        <c:v>13.824999999999999</c:v>
                      </c:pt>
                      <c:pt idx="224">
                        <c:v>13.872999999999999</c:v>
                      </c:pt>
                      <c:pt idx="225">
                        <c:v>13.903</c:v>
                      </c:pt>
                      <c:pt idx="226">
                        <c:v>14.117000000000001</c:v>
                      </c:pt>
                      <c:pt idx="227">
                        <c:v>14.182</c:v>
                      </c:pt>
                      <c:pt idx="228">
                        <c:v>14.206</c:v>
                      </c:pt>
                      <c:pt idx="229">
                        <c:v>14.266</c:v>
                      </c:pt>
                      <c:pt idx="230">
                        <c:v>14.481</c:v>
                      </c:pt>
                      <c:pt idx="231">
                        <c:v>14.618</c:v>
                      </c:pt>
                      <c:pt idx="232">
                        <c:v>14.856999999999999</c:v>
                      </c:pt>
                      <c:pt idx="233">
                        <c:v>14.925000000000001</c:v>
                      </c:pt>
                      <c:pt idx="234">
                        <c:v>14.946</c:v>
                      </c:pt>
                      <c:pt idx="235">
                        <c:v>15.129</c:v>
                      </c:pt>
                      <c:pt idx="236">
                        <c:v>15.15</c:v>
                      </c:pt>
                      <c:pt idx="237">
                        <c:v>15.151</c:v>
                      </c:pt>
                      <c:pt idx="238">
                        <c:v>15.423</c:v>
                      </c:pt>
                      <c:pt idx="239">
                        <c:v>15.521000000000001</c:v>
                      </c:pt>
                      <c:pt idx="240">
                        <c:v>15.821</c:v>
                      </c:pt>
                      <c:pt idx="241">
                        <c:v>16.238</c:v>
                      </c:pt>
                      <c:pt idx="242">
                        <c:v>16.518999999999998</c:v>
                      </c:pt>
                      <c:pt idx="243">
                        <c:v>16.704999999999998</c:v>
                      </c:pt>
                      <c:pt idx="244">
                        <c:v>16.852</c:v>
                      </c:pt>
                      <c:pt idx="245">
                        <c:v>16.873999999999999</c:v>
                      </c:pt>
                      <c:pt idx="246">
                        <c:v>17.274999999999999</c:v>
                      </c:pt>
                      <c:pt idx="247">
                        <c:v>17.832999999999998</c:v>
                      </c:pt>
                      <c:pt idx="248">
                        <c:v>18.189</c:v>
                      </c:pt>
                      <c:pt idx="249">
                        <c:v>18.29</c:v>
                      </c:pt>
                      <c:pt idx="250">
                        <c:v>18.311</c:v>
                      </c:pt>
                      <c:pt idx="251">
                        <c:v>18.492999999999999</c:v>
                      </c:pt>
                      <c:pt idx="252">
                        <c:v>18.617999999999999</c:v>
                      </c:pt>
                      <c:pt idx="253">
                        <c:v>19.175000000000001</c:v>
                      </c:pt>
                      <c:pt idx="254">
                        <c:v>19.603000000000002</c:v>
                      </c:pt>
                      <c:pt idx="255">
                        <c:v>19.640999999999998</c:v>
                      </c:pt>
                      <c:pt idx="256">
                        <c:v>19.93</c:v>
                      </c:pt>
                      <c:pt idx="257">
                        <c:v>19.933</c:v>
                      </c:pt>
                      <c:pt idx="258">
                        <c:v>20.11</c:v>
                      </c:pt>
                      <c:pt idx="259">
                        <c:v>20.274000000000001</c:v>
                      </c:pt>
                      <c:pt idx="260">
                        <c:v>20.617999999999999</c:v>
                      </c:pt>
                      <c:pt idx="261">
                        <c:v>20.623000000000001</c:v>
                      </c:pt>
                      <c:pt idx="262">
                        <c:v>20.949000000000002</c:v>
                      </c:pt>
                      <c:pt idx="263">
                        <c:v>21.170999999999999</c:v>
                      </c:pt>
                      <c:pt idx="264">
                        <c:v>21.227</c:v>
                      </c:pt>
                      <c:pt idx="265">
                        <c:v>21.477</c:v>
                      </c:pt>
                      <c:pt idx="266">
                        <c:v>22.131</c:v>
                      </c:pt>
                      <c:pt idx="267">
                        <c:v>22.239000000000001</c:v>
                      </c:pt>
                      <c:pt idx="268">
                        <c:v>22.305</c:v>
                      </c:pt>
                      <c:pt idx="269">
                        <c:v>22.373999999999999</c:v>
                      </c:pt>
                      <c:pt idx="270">
                        <c:v>22.454000000000001</c:v>
                      </c:pt>
                      <c:pt idx="271">
                        <c:v>22.654</c:v>
                      </c:pt>
                      <c:pt idx="272">
                        <c:v>22.71</c:v>
                      </c:pt>
                      <c:pt idx="273">
                        <c:v>23.239000000000001</c:v>
                      </c:pt>
                      <c:pt idx="274">
                        <c:v>23.558</c:v>
                      </c:pt>
                      <c:pt idx="275">
                        <c:v>23.591999999999999</c:v>
                      </c:pt>
                      <c:pt idx="276">
                        <c:v>24.454999999999998</c:v>
                      </c:pt>
                      <c:pt idx="277">
                        <c:v>24.597000000000001</c:v>
                      </c:pt>
                      <c:pt idx="278">
                        <c:v>25.266999999999999</c:v>
                      </c:pt>
                      <c:pt idx="279">
                        <c:v>25.288</c:v>
                      </c:pt>
                      <c:pt idx="280">
                        <c:v>25.395</c:v>
                      </c:pt>
                      <c:pt idx="281">
                        <c:v>26.175999999999998</c:v>
                      </c:pt>
                      <c:pt idx="282">
                        <c:v>26.75</c:v>
                      </c:pt>
                      <c:pt idx="283">
                        <c:v>26.898</c:v>
                      </c:pt>
                      <c:pt idx="284">
                        <c:v>27.073</c:v>
                      </c:pt>
                      <c:pt idx="285">
                        <c:v>27.983000000000001</c:v>
                      </c:pt>
                      <c:pt idx="286">
                        <c:v>28.015000000000001</c:v>
                      </c:pt>
                      <c:pt idx="287">
                        <c:v>29.292999999999999</c:v>
                      </c:pt>
                      <c:pt idx="288">
                        <c:v>32.106999999999999</c:v>
                      </c:pt>
                      <c:pt idx="289">
                        <c:v>32.939</c:v>
                      </c:pt>
                      <c:pt idx="290">
                        <c:v>33.024000000000001</c:v>
                      </c:pt>
                      <c:pt idx="291">
                        <c:v>33.691000000000003</c:v>
                      </c:pt>
                      <c:pt idx="292">
                        <c:v>36.744</c:v>
                      </c:pt>
                      <c:pt idx="293">
                        <c:v>37.308999999999997</c:v>
                      </c:pt>
                      <c:pt idx="294">
                        <c:v>37.381</c:v>
                      </c:pt>
                      <c:pt idx="295">
                        <c:v>37.728000000000002</c:v>
                      </c:pt>
                      <c:pt idx="296">
                        <c:v>40.25</c:v>
                      </c:pt>
                      <c:pt idx="297">
                        <c:v>51.216000000000001</c:v>
                      </c:pt>
                      <c:pt idx="298">
                        <c:v>58.308999999999997</c:v>
                      </c:pt>
                      <c:pt idx="299">
                        <c:v>76.284000000000006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'inspector 1'!$D$3:$D$302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1.7277585323881069E-2</c:v>
                      </c:pt>
                      <c:pt idx="1">
                        <c:v>5.191945707950759E-2</c:v>
                      </c:pt>
                      <c:pt idx="2">
                        <c:v>8.6677576944740375E-2</c:v>
                      </c:pt>
                      <c:pt idx="3">
                        <c:v>0.12155272773734468</c:v>
                      </c:pt>
                      <c:pt idx="4">
                        <c:v>0.15654570020907616</c:v>
                      </c:pt>
                      <c:pt idx="5">
                        <c:v>0.19165729315326793</c:v>
                      </c:pt>
                      <c:pt idx="6">
                        <c:v>0.22688831351423672</c:v>
                      </c:pt>
                      <c:pt idx="7">
                        <c:v>0.26223957649855612</c:v>
                      </c:pt>
                      <c:pt idx="8">
                        <c:v>0.29771190568824596</c:v>
                      </c:pt>
                      <c:pt idx="9">
                        <c:v>0.33330613315589425</c:v>
                      </c:pt>
                      <c:pt idx="10">
                        <c:v>0.36902309958177176</c:v>
                      </c:pt>
                      <c:pt idx="11">
                        <c:v>0.40486365437296501</c:v>
                      </c:pt>
                      <c:pt idx="12">
                        <c:v>0.44082865578459007</c:v>
                      </c:pt>
                      <c:pt idx="13">
                        <c:v>0.47691897104310693</c:v>
                      </c:pt>
                      <c:pt idx="14">
                        <c:v>0.51313547647178981</c:v>
                      </c:pt>
                      <c:pt idx="15">
                        <c:v>0.54947905761840998</c:v>
                      </c:pt>
                      <c:pt idx="16">
                        <c:v>0.58595060938515464</c:v>
                      </c:pt>
                      <c:pt idx="17">
                        <c:v>0.62255103616084262</c:v>
                      </c:pt>
                      <c:pt idx="18">
                        <c:v>0.65928125195549392</c:v>
                      </c:pt>
                      <c:pt idx="19">
                        <c:v>0.6961421805372825</c:v>
                      </c:pt>
                      <c:pt idx="20">
                        <c:v>0.73313475557194163</c:v>
                      </c:pt>
                      <c:pt idx="21">
                        <c:v>0.77025992076465999</c:v>
                      </c:pt>
                      <c:pt idx="22">
                        <c:v>0.80751863000454249</c:v>
                      </c:pt>
                      <c:pt idx="23">
                        <c:v>0.84491184751166803</c:v>
                      </c:pt>
                      <c:pt idx="24">
                        <c:v>0.88244054798681004</c:v>
                      </c:pt>
                      <c:pt idx="25">
                        <c:v>0.92010571676389175</c:v>
                      </c:pt>
                      <c:pt idx="26">
                        <c:v>0.95790834996521157</c:v>
                      </c:pt>
                      <c:pt idx="27">
                        <c:v>0.99584945465951213</c:v>
                      </c:pt>
                      <c:pt idx="28">
                        <c:v>1.033930049022965</c:v>
                      </c:pt>
                      <c:pt idx="29">
                        <c:v>1.0721511625031155</c:v>
                      </c:pt>
                      <c:pt idx="30">
                        <c:v>1.110513835985864</c:v>
                      </c:pt>
                      <c:pt idx="31">
                        <c:v>1.1490191219655597</c:v>
                      </c:pt>
                      <c:pt idx="32">
                        <c:v>1.1876680847182599</c:v>
                      </c:pt>
                      <c:pt idx="33">
                        <c:v>1.2264618004782319</c:v>
                      </c:pt>
                      <c:pt idx="34">
                        <c:v>1.2654013576177838</c:v>
                      </c:pt>
                      <c:pt idx="35">
                        <c:v>1.3044878568304763</c:v>
                      </c:pt>
                      <c:pt idx="36">
                        <c:v>1.3437224113178126</c:v>
                      </c:pt>
                      <c:pt idx="37">
                        <c:v>1.383106146979469</c:v>
                      </c:pt>
                      <c:pt idx="38">
                        <c:v>1.4226402026071685</c:v>
                      </c:pt>
                      <c:pt idx="39">
                        <c:v>1.462325730082257</c:v>
                      </c:pt>
                      <c:pt idx="40">
                        <c:v>1.502163894577085</c:v>
                      </c:pt>
                      <c:pt idx="41">
                        <c:v>1.5421558747602711</c:v>
                      </c:pt>
                      <c:pt idx="42">
                        <c:v>1.5823028630059544</c:v>
                      </c:pt>
                      <c:pt idx="43">
                        <c:v>1.6226060656071091</c:v>
                      </c:pt>
                      <c:pt idx="44">
                        <c:v>1.663066702993022</c:v>
                      </c:pt>
                      <c:pt idx="45">
                        <c:v>1.7036860099510489</c:v>
                      </c:pt>
                      <c:pt idx="46">
                        <c:v>1.7444652358527228</c:v>
                      </c:pt>
                      <c:pt idx="47">
                        <c:v>1.7854056448843318</c:v>
                      </c:pt>
                      <c:pt idx="48">
                        <c:v>1.8265085162820842</c:v>
                      </c:pt>
                      <c:pt idx="49">
                        <c:v>1.867775144571943</c:v>
                      </c:pt>
                      <c:pt idx="50">
                        <c:v>1.9092068398142616</c:v>
                      </c:pt>
                      <c:pt idx="51">
                        <c:v>1.9508049278533424</c:v>
                      </c:pt>
                      <c:pt idx="52">
                        <c:v>1.9925707505720121</c:v>
                      </c:pt>
                      <c:pt idx="53">
                        <c:v>2.0345056661513543</c:v>
                      </c:pt>
                      <c:pt idx="54">
                        <c:v>2.0766110493357313</c:v>
                      </c:pt>
                      <c:pt idx="55">
                        <c:v>2.118888291703203</c:v>
                      </c:pt>
                      <c:pt idx="56">
                        <c:v>2.1613388019414868</c:v>
                      </c:pt>
                      <c:pt idx="57">
                        <c:v>2.2039640061296075</c:v>
                      </c:pt>
                      <c:pt idx="58">
                        <c:v>2.246765348025356</c:v>
                      </c:pt>
                      <c:pt idx="59">
                        <c:v>2.2897442893587101</c:v>
                      </c:pt>
                      <c:pt idx="60">
                        <c:v>2.3329023101313813</c:v>
                      </c:pt>
                      <c:pt idx="61">
                        <c:v>2.3762409089226155</c:v>
                      </c:pt>
                      <c:pt idx="62">
                        <c:v>2.4197616032014242</c:v>
                      </c:pt>
                      <c:pt idx="63">
                        <c:v>2.4634659296453969</c:v>
                      </c:pt>
                      <c:pt idx="64">
                        <c:v>2.5073554444662802</c:v>
                      </c:pt>
                      <c:pt idx="65">
                        <c:v>2.5514317237424717</c:v>
                      </c:pt>
                      <c:pt idx="66">
                        <c:v>2.5956963637586261</c:v>
                      </c:pt>
                      <c:pt idx="67">
                        <c:v>2.6401509813525403</c:v>
                      </c:pt>
                      <c:pt idx="68">
                        <c:v>2.6847972142695289</c:v>
                      </c:pt>
                      <c:pt idx="69">
                        <c:v>2.729636721524459</c:v>
                      </c:pt>
                      <c:pt idx="70">
                        <c:v>2.7746711837716527</c:v>
                      </c:pt>
                      <c:pt idx="71">
                        <c:v>2.8199023036828819</c:v>
                      </c:pt>
                      <c:pt idx="72">
                        <c:v>2.8653318063336362</c:v>
                      </c:pt>
                      <c:pt idx="73">
                        <c:v>2.9109614395979015</c:v>
                      </c:pt>
                      <c:pt idx="74">
                        <c:v>2.9567929745516865</c:v>
                      </c:pt>
                      <c:pt idx="75">
                        <c:v>3.0028282058855011</c:v>
                      </c:pt>
                      <c:pt idx="76">
                        <c:v>3.0490689523260439</c:v>
                      </c:pt>
                      <c:pt idx="77">
                        <c:v>3.0955170570673527</c:v>
                      </c:pt>
                      <c:pt idx="78">
                        <c:v>3.1421743882116644</c:v>
                      </c:pt>
                      <c:pt idx="79">
                        <c:v>3.1890428392202339</c:v>
                      </c:pt>
                      <c:pt idx="80">
                        <c:v>3.2361243293744257</c:v>
                      </c:pt>
                      <c:pt idx="81">
                        <c:v>3.283420804247311</c:v>
                      </c:pt>
                      <c:pt idx="82">
                        <c:v>3.3309342361860828</c:v>
                      </c:pt>
                      <c:pt idx="83">
                        <c:v>3.3786666248056045</c:v>
                      </c:pt>
                      <c:pt idx="84">
                        <c:v>3.4266199974933649</c:v>
                      </c:pt>
                      <c:pt idx="85">
                        <c:v>3.474796409926177</c:v>
                      </c:pt>
                      <c:pt idx="86">
                        <c:v>3.5231979465989713</c:v>
                      </c:pt>
                      <c:pt idx="87">
                        <c:v>3.5718267213659689</c:v>
                      </c:pt>
                      <c:pt idx="88">
                        <c:v>3.6206848779946403</c:v>
                      </c:pt>
                      <c:pt idx="89">
                        <c:v>3.669774590732799</c:v>
                      </c:pt>
                      <c:pt idx="90">
                        <c:v>3.7190980648891658</c:v>
                      </c:pt>
                      <c:pt idx="91">
                        <c:v>3.7686575374278495</c:v>
                      </c:pt>
                      <c:pt idx="92">
                        <c:v>3.8184552775771223</c:v>
                      </c:pt>
                      <c:pt idx="93">
                        <c:v>3.8684935874528632</c:v>
                      </c:pt>
                      <c:pt idx="94">
                        <c:v>3.9187748026971798</c:v>
                      </c:pt>
                      <c:pt idx="95">
                        <c:v>3.969301293132578</c:v>
                      </c:pt>
                      <c:pt idx="96">
                        <c:v>4.0200754634321649</c:v>
                      </c:pt>
                      <c:pt idx="97">
                        <c:v>4.0710997538063811</c:v>
                      </c:pt>
                      <c:pt idx="98">
                        <c:v>4.1223766407067073</c:v>
                      </c:pt>
                      <c:pt idx="99">
                        <c:v>4.1739086375468881</c:v>
                      </c:pt>
                      <c:pt idx="100">
                        <c:v>4.2256982954421884</c:v>
                      </c:pt>
                      <c:pt idx="101">
                        <c:v>4.2777482039672181</c:v>
                      </c:pt>
                      <c:pt idx="102">
                        <c:v>4.3300609919328954</c:v>
                      </c:pt>
                      <c:pt idx="103">
                        <c:v>4.3826393281831342</c:v>
                      </c:pt>
                      <c:pt idx="104">
                        <c:v>4.4354859224118552</c:v>
                      </c:pt>
                      <c:pt idx="105">
                        <c:v>4.4886035260009329</c:v>
                      </c:pt>
                      <c:pt idx="106">
                        <c:v>4.5419949328797662</c:v>
                      </c:pt>
                      <c:pt idx="107">
                        <c:v>4.5956629804070923</c:v>
                      </c:pt>
                      <c:pt idx="108">
                        <c:v>4.6496105502757699</c:v>
                      </c:pt>
                      <c:pt idx="109">
                        <c:v>4.703840569441267</c:v>
                      </c:pt>
                      <c:pt idx="110">
                        <c:v>4.75835601107456</c:v>
                      </c:pt>
                      <c:pt idx="111">
                        <c:v>4.8131598955402479</c:v>
                      </c:pt>
                      <c:pt idx="112">
                        <c:v>4.868255291400696</c:v>
                      </c:pt>
                      <c:pt idx="113">
                        <c:v>4.9236453164470015</c:v>
                      </c:pt>
                      <c:pt idx="114">
                        <c:v>4.9793331387576947</c:v>
                      </c:pt>
                      <c:pt idx="115">
                        <c:v>5.0353219777860572</c:v>
                      </c:pt>
                      <c:pt idx="116">
                        <c:v>5.0916151054769596</c:v>
                      </c:pt>
                      <c:pt idx="117">
                        <c:v>5.1482158474142485</c:v>
                      </c:pt>
                      <c:pt idx="118">
                        <c:v>5.2051275839996336</c:v>
                      </c:pt>
                      <c:pt idx="119">
                        <c:v>5.2623537516641434</c:v>
                      </c:pt>
                      <c:pt idx="120">
                        <c:v>5.3198978441132443</c:v>
                      </c:pt>
                      <c:pt idx="121">
                        <c:v>5.3777634136067336</c:v>
                      </c:pt>
                      <c:pt idx="122">
                        <c:v>5.4359540722745701</c:v>
                      </c:pt>
                      <c:pt idx="123">
                        <c:v>5.4944734934699095</c:v>
                      </c:pt>
                      <c:pt idx="124">
                        <c:v>5.5533254131605494</c:v>
                      </c:pt>
                      <c:pt idx="125">
                        <c:v>5.6125136313601311</c:v>
                      </c:pt>
                      <c:pt idx="126">
                        <c:v>5.6720420136005014</c:v>
                      </c:pt>
                      <c:pt idx="127">
                        <c:v>5.7319144924465828</c:v>
                      </c:pt>
                      <c:pt idx="128">
                        <c:v>5.7921350690553135</c:v>
                      </c:pt>
                      <c:pt idx="129">
                        <c:v>5.8527078147801612</c:v>
                      </c:pt>
                      <c:pt idx="130">
                        <c:v>5.9136368728228348</c:v>
                      </c:pt>
                      <c:pt idx="131">
                        <c:v>5.974926459933843</c:v>
                      </c:pt>
                      <c:pt idx="132">
                        <c:v>6.036580868163699</c:v>
                      </c:pt>
                      <c:pt idx="133">
                        <c:v>6.0986044666665356</c:v>
                      </c:pt>
                      <c:pt idx="134">
                        <c:v>6.1610017035580391</c:v>
                      </c:pt>
                      <c:pt idx="135">
                        <c:v>6.2237771078297204</c:v>
                      </c:pt>
                      <c:pt idx="136">
                        <c:v>6.2869352913215053</c:v>
                      </c:pt>
                      <c:pt idx="137">
                        <c:v>6.3504809507548616</c:v>
                      </c:pt>
                      <c:pt idx="138">
                        <c:v>6.4144188698286877</c:v>
                      </c:pt>
                      <c:pt idx="139">
                        <c:v>6.4787539213802523</c:v>
                      </c:pt>
                      <c:pt idx="140">
                        <c:v>6.5434910696137036</c:v>
                      </c:pt>
                      <c:pt idx="141">
                        <c:v>6.6086353723986502</c:v>
                      </c:pt>
                      <c:pt idx="142">
                        <c:v>6.6741919836414603</c:v>
                      </c:pt>
                      <c:pt idx="143">
                        <c:v>6.7401661557321146</c:v>
                      </c:pt>
                      <c:pt idx="144">
                        <c:v>6.8065632420694628</c:v>
                      </c:pt>
                      <c:pt idx="145">
                        <c:v>6.873388699667947</c:v>
                      </c:pt>
                      <c:pt idx="146">
                        <c:v>6.9406480918489679</c:v>
                      </c:pt>
                      <c:pt idx="147">
                        <c:v>7.008347091020199</c:v>
                      </c:pt>
                      <c:pt idx="148">
                        <c:v>7.0764914815463236</c:v>
                      </c:pt>
                      <c:pt idx="149">
                        <c:v>7.1450871627148453</c:v>
                      </c:pt>
                      <c:pt idx="150">
                        <c:v>7.2141401518007493</c:v>
                      </c:pt>
                      <c:pt idx="151">
                        <c:v>7.2836565872340033</c:v>
                      </c:pt>
                      <c:pt idx="152">
                        <c:v>7.3536427318740891</c:v>
                      </c:pt>
                      <c:pt idx="153">
                        <c:v>7.4241049763959035</c:v>
                      </c:pt>
                      <c:pt idx="154">
                        <c:v>7.4950498427916008</c:v>
                      </c:pt>
                      <c:pt idx="155">
                        <c:v>7.5664839879932311</c:v>
                      </c:pt>
                      <c:pt idx="156">
                        <c:v>7.6384142076211354</c:v>
                      </c:pt>
                      <c:pt idx="157">
                        <c:v>7.7108474398634161</c:v>
                      </c:pt>
                      <c:pt idx="158">
                        <c:v>7.7837907694920059</c:v>
                      </c:pt>
                      <c:pt idx="159">
                        <c:v>7.8572514320211733</c:v>
                      </c:pt>
                      <c:pt idx="160">
                        <c:v>7.9312368180145327</c:v>
                      </c:pt>
                      <c:pt idx="161">
                        <c:v>8.0057544775469793</c:v>
                      </c:pt>
                      <c:pt idx="162">
                        <c:v>8.0808121248283165</c:v>
                      </c:pt>
                      <c:pt idx="163">
                        <c:v>8.1564176429956277</c:v>
                      </c:pt>
                      <c:pt idx="164">
                        <c:v>8.2325790890818116</c:v>
                      </c:pt>
                      <c:pt idx="165">
                        <c:v>8.3093046991681874</c:v>
                      </c:pt>
                      <c:pt idx="166">
                        <c:v>8.3866028937293464</c:v>
                      </c:pt>
                      <c:pt idx="167">
                        <c:v>8.4644822831789224</c:v>
                      </c:pt>
                      <c:pt idx="168">
                        <c:v>8.5429516736254847</c:v>
                      </c:pt>
                      <c:pt idx="169">
                        <c:v>8.6220200728480734</c:v>
                      </c:pt>
                      <c:pt idx="170">
                        <c:v>8.7016966965016138</c:v>
                      </c:pt>
                      <c:pt idx="171">
                        <c:v>8.7819909745628273</c:v>
                      </c:pt>
                      <c:pt idx="172">
                        <c:v>8.8629125580279577</c:v>
                      </c:pt>
                      <c:pt idx="173">
                        <c:v>8.9444713258742041</c:v>
                      </c:pt>
                      <c:pt idx="174">
                        <c:v>9.026677392297378</c:v>
                      </c:pt>
                      <c:pt idx="175">
                        <c:v>9.1095411142391125</c:v>
                      </c:pt>
                      <c:pt idx="176">
                        <c:v>9.1930730992175835</c:v>
                      </c:pt>
                      <c:pt idx="177">
                        <c:v>9.2772842134765394</c:v>
                      </c:pt>
                      <c:pt idx="178">
                        <c:v>9.3621855904683731</c:v>
                      </c:pt>
                      <c:pt idx="179">
                        <c:v>9.4477886396876851</c:v>
                      </c:pt>
                      <c:pt idx="180">
                        <c:v>9.5341050558729599</c:v>
                      </c:pt>
                      <c:pt idx="181">
                        <c:v>9.6211468285948865</c:v>
                      </c:pt>
                      <c:pt idx="182">
                        <c:v>9.7089262522509472</c:v>
                      </c:pt>
                      <c:pt idx="183">
                        <c:v>9.7974559364871681</c:v>
                      </c:pt>
                      <c:pt idx="184">
                        <c:v>9.8867488170690834</c:v>
                      </c:pt>
                      <c:pt idx="185">
                        <c:v>9.9768181672253782</c:v>
                      </c:pt>
                      <c:pt idx="186">
                        <c:v>10.067677609489079</c:v>
                      </c:pt>
                      <c:pt idx="187">
                        <c:v>10.159341128062687</c:v>
                      </c:pt>
                      <c:pt idx="188">
                        <c:v>10.251823081735393</c:v>
                      </c:pt>
                      <c:pt idx="189">
                        <c:v>10.345138217382127</c:v>
                      </c:pt>
                      <c:pt idx="190">
                        <c:v>10.439301684076241</c:v>
                      </c:pt>
                      <c:pt idx="191">
                        <c:v>10.534329047849612</c:v>
                      </c:pt>
                      <c:pt idx="192">
                        <c:v>10.630236307136075</c:v>
                      </c:pt>
                      <c:pt idx="193">
                        <c:v>10.727039908936563</c:v>
                      </c:pt>
                      <c:pt idx="194">
                        <c:v>10.824756765746789</c:v>
                      </c:pt>
                      <c:pt idx="195">
                        <c:v>10.923404273291036</c:v>
                      </c:pt>
                      <c:pt idx="196">
                        <c:v>11.023000329108575</c:v>
                      </c:pt>
                      <c:pt idx="197">
                        <c:v>11.123563352042362</c:v>
                      </c:pt>
                      <c:pt idx="198">
                        <c:v>11.225112302683153</c:v>
                      </c:pt>
                      <c:pt idx="199">
                        <c:v>11.327666704825694</c:v>
                      </c:pt>
                      <c:pt idx="200">
                        <c:v>11.431246667997806</c:v>
                      </c:pt>
                      <c:pt idx="201">
                        <c:v>11.535872911127374</c:v>
                      </c:pt>
                      <c:pt idx="202">
                        <c:v>11.641566787416856</c:v>
                      </c:pt>
                      <c:pt idx="203">
                        <c:v>11.74835031050007</c:v>
                      </c:pt>
                      <c:pt idx="204">
                        <c:v>11.856246181961405</c:v>
                      </c:pt>
                      <c:pt idx="205">
                        <c:v>11.965277820303454</c:v>
                      </c:pt>
                      <c:pt idx="206">
                        <c:v>12.075469391455581</c:v>
                      </c:pt>
                      <c:pt idx="207">
                        <c:v>12.186845840922841</c:v>
                      </c:pt>
                      <c:pt idx="208">
                        <c:v>12.299432927682188</c:v>
                      </c:pt>
                      <c:pt idx="209">
                        <c:v>12.413257259941265</c:v>
                      </c:pt>
                      <c:pt idx="210">
                        <c:v>12.528346332883858</c:v>
                      </c:pt>
                      <c:pt idx="211">
                        <c:v>12.644728568536081</c:v>
                      </c:pt>
                      <c:pt idx="212">
                        <c:v>12.76243335789777</c:v>
                      </c:pt>
                      <c:pt idx="213">
                        <c:v>12.881491105495384</c:v>
                      </c:pt>
                      <c:pt idx="214">
                        <c:v>13.001933276525406</c:v>
                      </c:pt>
                      <c:pt idx="215">
                        <c:v>13.123792446771022</c:v>
                      </c:pt>
                      <c:pt idx="216">
                        <c:v>13.247102355490242</c:v>
                      </c:pt>
                      <c:pt idx="217">
                        <c:v>13.371897961490308</c:v>
                      </c:pt>
                      <c:pt idx="218">
                        <c:v>13.498215502621504</c:v>
                      </c:pt>
                      <c:pt idx="219">
                        <c:v>13.626092558943654</c:v>
                      </c:pt>
                      <c:pt idx="220">
                        <c:v>13.755568119840914</c:v>
                      </c:pt>
                      <c:pt idx="221">
                        <c:v>13.886682655384577</c:v>
                      </c:pt>
                      <c:pt idx="222">
                        <c:v>14.019478192270839</c:v>
                      </c:pt>
                      <c:pt idx="223">
                        <c:v>14.15399839468995</c:v>
                      </c:pt>
                      <c:pt idx="224">
                        <c:v>14.290288650516198</c:v>
                      </c:pt>
                      <c:pt idx="225">
                        <c:v>14.428396163244344</c:v>
                      </c:pt>
                      <c:pt idx="226">
                        <c:v>14.568370050138531</c:v>
                      </c:pt>
                      <c:pt idx="227">
                        <c:v>14.710261447104379</c:v>
                      </c:pt>
                      <c:pt idx="228">
                        <c:v>14.854123620844479</c:v>
                      </c:pt>
                      <c:pt idx="229">
                        <c:v>15.000012088912939</c:v>
                      </c:pt>
                      <c:pt idx="230">
                        <c:v>15.147984748346149</c:v>
                      </c:pt>
                      <c:pt idx="231">
                        <c:v>15.298102013615477</c:v>
                      </c:pt>
                      <c:pt idx="232">
                        <c:v>15.450426964724679</c:v>
                      </c:pt>
                      <c:pt idx="233">
                        <c:v>15.605025506360487</c:v>
                      </c:pt>
                      <c:pt idx="234">
                        <c:v>15.761966539101431</c:v>
                      </c:pt>
                      <c:pt idx="235">
                        <c:v>15.921322143798067</c:v>
                      </c:pt>
                      <c:pt idx="236">
                        <c:v>16.083167780359567</c:v>
                      </c:pt>
                      <c:pt idx="237">
                        <c:v>16.247582502318991</c:v>
                      </c:pt>
                      <c:pt idx="238">
                        <c:v>16.414649188704356</c:v>
                      </c:pt>
                      <c:pt idx="239">
                        <c:v>16.584454794917935</c:v>
                      </c:pt>
                      <c:pt idx="240">
                        <c:v>16.757090624525031</c:v>
                      </c:pt>
                      <c:pt idx="241">
                        <c:v>16.932652624078848</c:v>
                      </c:pt>
                      <c:pt idx="242">
                        <c:v>17.111241703364882</c:v>
                      </c:pt>
                      <c:pt idx="243">
                        <c:v>17.292964083741133</c:v>
                      </c:pt>
                      <c:pt idx="244">
                        <c:v>17.477931677584831</c:v>
                      </c:pt>
                      <c:pt idx="245">
                        <c:v>17.666262502239803</c:v>
                      </c:pt>
                      <c:pt idx="246">
                        <c:v>17.858081132298548</c:v>
                      </c:pt>
                      <c:pt idx="247">
                        <c:v>18.053519194559758</c:v>
                      </c:pt>
                      <c:pt idx="248">
                        <c:v>18.252715910586247</c:v>
                      </c:pt>
                      <c:pt idx="249">
                        <c:v>18.455818692464621</c:v>
                      </c:pt>
                      <c:pt idx="250">
                        <c:v>18.6629837981523</c:v>
                      </c:pt>
                      <c:pt idx="251">
                        <c:v>18.8743770537099</c:v>
                      </c:pt>
                      <c:pt idx="252">
                        <c:v>19.090174650781716</c:v>
                      </c:pt>
                      <c:pt idx="253">
                        <c:v>19.310564028932831</c:v>
                      </c:pt>
                      <c:pt idx="254">
                        <c:v>19.535744853913929</c:v>
                      </c:pt>
                      <c:pt idx="255">
                        <c:v>19.765930104647644</c:v>
                      </c:pt>
                      <c:pt idx="256">
                        <c:v>20.001347283766371</c:v>
                      </c:pt>
                      <c:pt idx="257">
                        <c:v>20.242239768946256</c:v>
                      </c:pt>
                      <c:pt idx="258">
                        <c:v>20.488868325157416</c:v>
                      </c:pt>
                      <c:pt idx="259">
                        <c:v>20.741512801386673</c:v>
                      </c:pt>
                      <c:pt idx="260">
                        <c:v>21.000474039513179</c:v>
                      </c:pt>
                      <c:pt idx="261">
                        <c:v>21.266076027987381</c:v>
                      </c:pt>
                      <c:pt idx="262">
                        <c:v>21.538668338980983</c:v>
                      </c:pt>
                      <c:pt idx="263">
                        <c:v>21.818628894994536</c:v>
                      </c:pt>
                      <c:pt idx="264">
                        <c:v>22.106367119854863</c:v>
                      </c:pt>
                      <c:pt idx="265">
                        <c:v>22.402327540026874</c:v>
                      </c:pt>
                      <c:pt idx="266">
                        <c:v>22.70699391574399</c:v>
                      </c:pt>
                      <c:pt idx="267">
                        <c:v>23.020893998335154</c:v>
                      </c:pt>
                      <c:pt idx="268">
                        <c:v>23.34460503122175</c:v>
                      </c:pt>
                      <c:pt idx="269">
                        <c:v>23.678760138600488</c:v>
                      </c:pt>
                      <c:pt idx="270">
                        <c:v>24.024055779454379</c:v>
                      </c:pt>
                      <c:pt idx="271">
                        <c:v>24.381260487443708</c:v>
                      </c:pt>
                      <c:pt idx="272">
                        <c:v>24.75122517240861</c:v>
                      </c:pt>
                      <c:pt idx="273">
                        <c:v>25.134895330759207</c:v>
                      </c:pt>
                      <c:pt idx="274">
                        <c:v>25.533325605608255</c:v>
                      </c:pt>
                      <c:pt idx="275">
                        <c:v>25.947697261056831</c:v>
                      </c:pt>
                      <c:pt idx="276">
                        <c:v>26.379339299831233</c:v>
                      </c:pt>
                      <c:pt idx="277">
                        <c:v>26.829754175642982</c:v>
                      </c:pt>
                      <c:pt idx="278">
                        <c:v>27.300649354716363</c:v>
                      </c:pt>
                      <c:pt idx="279">
                        <c:v>27.79397639962265</c:v>
                      </c:pt>
                      <c:pt idx="280">
                        <c:v>28.311979834997153</c:v>
                      </c:pt>
                      <c:pt idx="281">
                        <c:v>28.857258888503136</c:v>
                      </c:pt>
                      <c:pt idx="282">
                        <c:v>29.432846405478056</c:v>
                      </c:pt>
                      <c:pt idx="283">
                        <c:v>30.042311009070591</c:v>
                      </c:pt>
                      <c:pt idx="284">
                        <c:v>30.689891239851132</c:v>
                      </c:pt>
                      <c:pt idx="285">
                        <c:v>31.380674494684669</c:v>
                      </c:pt>
                      <c:pt idx="286">
                        <c:v>32.12084001230496</c:v>
                      </c:pt>
                      <c:pt idx="287">
                        <c:v>32.917995549899295</c:v>
                      </c:pt>
                      <c:pt idx="288">
                        <c:v>33.781654750945172</c:v>
                      </c:pt>
                      <c:pt idx="289">
                        <c:v>34.723932242140037</c:v>
                      </c:pt>
                      <c:pt idx="290">
                        <c:v>35.760587698362016</c:v>
                      </c:pt>
                      <c:pt idx="291">
                        <c:v>36.912652816526553</c:v>
                      </c:pt>
                      <c:pt idx="292">
                        <c:v>38.209081386561266</c:v>
                      </c:pt>
                      <c:pt idx="293">
                        <c:v>39.691307045915472</c:v>
                      </c:pt>
                      <c:pt idx="294">
                        <c:v>41.421638219988914</c:v>
                      </c:pt>
                      <c:pt idx="295">
                        <c:v>43.500167223223265</c:v>
                      </c:pt>
                      <c:pt idx="296">
                        <c:v>46.103259453058307</c:v>
                      </c:pt>
                      <c:pt idx="297">
                        <c:v>49.588408597479614</c:v>
                      </c:pt>
                      <c:pt idx="298">
                        <c:v>54.879494434141556</c:v>
                      </c:pt>
                      <c:pt idx="299">
                        <c:v>66.258821645059626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7AE0-4C33-9C81-F1AB855014D1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'inspector 1'!$D$2</c15:sqref>
                        </c15:formulaRef>
                      </c:ext>
                    </c:extLst>
                    <c:strCache>
                      <c:ptCount val="1"/>
                      <c:pt idx="0">
                        <c:v>inverse F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'inspector 1'!$A$3:$A$302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8.6999999999999994E-2</c:v>
                      </c:pt>
                      <c:pt idx="1">
                        <c:v>0.1</c:v>
                      </c:pt>
                      <c:pt idx="2">
                        <c:v>0.114</c:v>
                      </c:pt>
                      <c:pt idx="3">
                        <c:v>0.121</c:v>
                      </c:pt>
                      <c:pt idx="4">
                        <c:v>0.2</c:v>
                      </c:pt>
                      <c:pt idx="5">
                        <c:v>0.26600000000000001</c:v>
                      </c:pt>
                      <c:pt idx="6">
                        <c:v>0.33400000000000002</c:v>
                      </c:pt>
                      <c:pt idx="7">
                        <c:v>0.35099999999999998</c:v>
                      </c:pt>
                      <c:pt idx="8">
                        <c:v>0.35799999999999998</c:v>
                      </c:pt>
                      <c:pt idx="9">
                        <c:v>0.36199999999999999</c:v>
                      </c:pt>
                      <c:pt idx="10">
                        <c:v>0.38700000000000001</c:v>
                      </c:pt>
                      <c:pt idx="11">
                        <c:v>0.41799999999999998</c:v>
                      </c:pt>
                      <c:pt idx="12">
                        <c:v>0.47499999999999998</c:v>
                      </c:pt>
                      <c:pt idx="13">
                        <c:v>0.48599999999999999</c:v>
                      </c:pt>
                      <c:pt idx="14">
                        <c:v>0.496</c:v>
                      </c:pt>
                      <c:pt idx="15">
                        <c:v>0.502</c:v>
                      </c:pt>
                      <c:pt idx="16">
                        <c:v>0.55600000000000005</c:v>
                      </c:pt>
                      <c:pt idx="17">
                        <c:v>0.6</c:v>
                      </c:pt>
                      <c:pt idx="18">
                        <c:v>0.65100000000000002</c:v>
                      </c:pt>
                      <c:pt idx="19">
                        <c:v>0.69399999999999995</c:v>
                      </c:pt>
                      <c:pt idx="20">
                        <c:v>0.74</c:v>
                      </c:pt>
                      <c:pt idx="21">
                        <c:v>0.78500000000000003</c:v>
                      </c:pt>
                      <c:pt idx="22">
                        <c:v>0.98099999999999998</c:v>
                      </c:pt>
                      <c:pt idx="23">
                        <c:v>1.2210000000000001</c:v>
                      </c:pt>
                      <c:pt idx="24">
                        <c:v>1.2230000000000001</c:v>
                      </c:pt>
                      <c:pt idx="25">
                        <c:v>1.24</c:v>
                      </c:pt>
                      <c:pt idx="26">
                        <c:v>1.248</c:v>
                      </c:pt>
                      <c:pt idx="27">
                        <c:v>1.2490000000000001</c:v>
                      </c:pt>
                      <c:pt idx="28">
                        <c:v>1.504</c:v>
                      </c:pt>
                      <c:pt idx="29">
                        <c:v>1.532</c:v>
                      </c:pt>
                      <c:pt idx="30">
                        <c:v>1.5860000000000001</c:v>
                      </c:pt>
                      <c:pt idx="31">
                        <c:v>1.6120000000000001</c:v>
                      </c:pt>
                      <c:pt idx="32">
                        <c:v>1.6379999999999999</c:v>
                      </c:pt>
                      <c:pt idx="33">
                        <c:v>1.679</c:v>
                      </c:pt>
                      <c:pt idx="34">
                        <c:v>1.6910000000000001</c:v>
                      </c:pt>
                      <c:pt idx="35">
                        <c:v>1.74</c:v>
                      </c:pt>
                      <c:pt idx="36">
                        <c:v>1.7450000000000001</c:v>
                      </c:pt>
                      <c:pt idx="37">
                        <c:v>1.9339999999999999</c:v>
                      </c:pt>
                      <c:pt idx="38">
                        <c:v>1.9339999999999999</c:v>
                      </c:pt>
                      <c:pt idx="39">
                        <c:v>2.0369999999999999</c:v>
                      </c:pt>
                      <c:pt idx="40">
                        <c:v>2.1930000000000001</c:v>
                      </c:pt>
                      <c:pt idx="41">
                        <c:v>2.2080000000000002</c:v>
                      </c:pt>
                      <c:pt idx="42">
                        <c:v>2.2559999999999998</c:v>
                      </c:pt>
                      <c:pt idx="43">
                        <c:v>2.2650000000000001</c:v>
                      </c:pt>
                      <c:pt idx="44">
                        <c:v>2.4249999999999998</c:v>
                      </c:pt>
                      <c:pt idx="45">
                        <c:v>2.431</c:v>
                      </c:pt>
                      <c:pt idx="46">
                        <c:v>2.4319999999999999</c:v>
                      </c:pt>
                      <c:pt idx="47">
                        <c:v>2.4769999999999999</c:v>
                      </c:pt>
                      <c:pt idx="48">
                        <c:v>2.4860000000000002</c:v>
                      </c:pt>
                      <c:pt idx="49">
                        <c:v>2.5510000000000002</c:v>
                      </c:pt>
                      <c:pt idx="50">
                        <c:v>2.5619999999999998</c:v>
                      </c:pt>
                      <c:pt idx="51">
                        <c:v>2.5910000000000002</c:v>
                      </c:pt>
                      <c:pt idx="52">
                        <c:v>2.665</c:v>
                      </c:pt>
                      <c:pt idx="53">
                        <c:v>2.7869999999999999</c:v>
                      </c:pt>
                      <c:pt idx="54">
                        <c:v>2.8029999999999999</c:v>
                      </c:pt>
                      <c:pt idx="55">
                        <c:v>2.8439999999999999</c:v>
                      </c:pt>
                      <c:pt idx="56">
                        <c:v>2.859</c:v>
                      </c:pt>
                      <c:pt idx="57">
                        <c:v>2.8730000000000002</c:v>
                      </c:pt>
                      <c:pt idx="58">
                        <c:v>2.9369999999999998</c:v>
                      </c:pt>
                      <c:pt idx="59">
                        <c:v>2.9929999999999999</c:v>
                      </c:pt>
                      <c:pt idx="60">
                        <c:v>3</c:v>
                      </c:pt>
                      <c:pt idx="61">
                        <c:v>3.0259999999999998</c:v>
                      </c:pt>
                      <c:pt idx="62">
                        <c:v>3.141</c:v>
                      </c:pt>
                      <c:pt idx="63">
                        <c:v>3.1619999999999999</c:v>
                      </c:pt>
                      <c:pt idx="64">
                        <c:v>3.1720000000000002</c:v>
                      </c:pt>
                      <c:pt idx="65">
                        <c:v>3.214</c:v>
                      </c:pt>
                      <c:pt idx="66">
                        <c:v>3.3889999999999998</c:v>
                      </c:pt>
                      <c:pt idx="67">
                        <c:v>3.3919999999999999</c:v>
                      </c:pt>
                      <c:pt idx="68">
                        <c:v>3.4260000000000002</c:v>
                      </c:pt>
                      <c:pt idx="69">
                        <c:v>3.5059999999999998</c:v>
                      </c:pt>
                      <c:pt idx="70">
                        <c:v>3.6429999999999998</c:v>
                      </c:pt>
                      <c:pt idx="71">
                        <c:v>3.6509999999999998</c:v>
                      </c:pt>
                      <c:pt idx="72">
                        <c:v>3.6619999999999999</c:v>
                      </c:pt>
                      <c:pt idx="73">
                        <c:v>3.746</c:v>
                      </c:pt>
                      <c:pt idx="74">
                        <c:v>3.7469999999999999</c:v>
                      </c:pt>
                      <c:pt idx="75">
                        <c:v>3.7610000000000001</c:v>
                      </c:pt>
                      <c:pt idx="76">
                        <c:v>3.819</c:v>
                      </c:pt>
                      <c:pt idx="77">
                        <c:v>3.835</c:v>
                      </c:pt>
                      <c:pt idx="78">
                        <c:v>3.8530000000000002</c:v>
                      </c:pt>
                      <c:pt idx="79">
                        <c:v>3.8769999999999998</c:v>
                      </c:pt>
                      <c:pt idx="80">
                        <c:v>3.9209999999999998</c:v>
                      </c:pt>
                      <c:pt idx="81">
                        <c:v>4.016</c:v>
                      </c:pt>
                      <c:pt idx="82">
                        <c:v>4.0430000000000001</c:v>
                      </c:pt>
                      <c:pt idx="83">
                        <c:v>4.0659999999999998</c:v>
                      </c:pt>
                      <c:pt idx="84">
                        <c:v>4.1020000000000003</c:v>
                      </c:pt>
                      <c:pt idx="85">
                        <c:v>4.125</c:v>
                      </c:pt>
                      <c:pt idx="86">
                        <c:v>4.258</c:v>
                      </c:pt>
                      <c:pt idx="87">
                        <c:v>4.3360000000000003</c:v>
                      </c:pt>
                      <c:pt idx="88">
                        <c:v>4.3440000000000003</c:v>
                      </c:pt>
                      <c:pt idx="89">
                        <c:v>4.4109999999999996</c:v>
                      </c:pt>
                      <c:pt idx="90">
                        <c:v>4.4210000000000003</c:v>
                      </c:pt>
                      <c:pt idx="91">
                        <c:v>4.484</c:v>
                      </c:pt>
                      <c:pt idx="92">
                        <c:v>4.5339999999999998</c:v>
                      </c:pt>
                      <c:pt idx="93">
                        <c:v>4.5519999999999996</c:v>
                      </c:pt>
                      <c:pt idx="94">
                        <c:v>4.58</c:v>
                      </c:pt>
                      <c:pt idx="95">
                        <c:v>4.59</c:v>
                      </c:pt>
                      <c:pt idx="96">
                        <c:v>4.6210000000000004</c:v>
                      </c:pt>
                      <c:pt idx="97">
                        <c:v>4.6760000000000002</c:v>
                      </c:pt>
                      <c:pt idx="98">
                        <c:v>4.7329999999999997</c:v>
                      </c:pt>
                      <c:pt idx="99">
                        <c:v>4.7489999999999997</c:v>
                      </c:pt>
                      <c:pt idx="100">
                        <c:v>4.7930000000000001</c:v>
                      </c:pt>
                      <c:pt idx="101">
                        <c:v>4.8890000000000002</c:v>
                      </c:pt>
                      <c:pt idx="102">
                        <c:v>4.9109999999999996</c:v>
                      </c:pt>
                      <c:pt idx="103">
                        <c:v>4.97</c:v>
                      </c:pt>
                      <c:pt idx="104">
                        <c:v>4.9800000000000004</c:v>
                      </c:pt>
                      <c:pt idx="105">
                        <c:v>5.1040000000000001</c:v>
                      </c:pt>
                      <c:pt idx="106">
                        <c:v>5.1260000000000003</c:v>
                      </c:pt>
                      <c:pt idx="107">
                        <c:v>5.3419999999999996</c:v>
                      </c:pt>
                      <c:pt idx="108">
                        <c:v>5.4</c:v>
                      </c:pt>
                      <c:pt idx="109">
                        <c:v>5.4119999999999999</c:v>
                      </c:pt>
                      <c:pt idx="110">
                        <c:v>5.423</c:v>
                      </c:pt>
                      <c:pt idx="111">
                        <c:v>5.4320000000000004</c:v>
                      </c:pt>
                      <c:pt idx="112">
                        <c:v>5.4660000000000002</c:v>
                      </c:pt>
                      <c:pt idx="113">
                        <c:v>5.4809999999999999</c:v>
                      </c:pt>
                      <c:pt idx="114">
                        <c:v>5.5620000000000003</c:v>
                      </c:pt>
                      <c:pt idx="115">
                        <c:v>5.6559999999999997</c:v>
                      </c:pt>
                      <c:pt idx="116">
                        <c:v>5.8109999999999999</c:v>
                      </c:pt>
                      <c:pt idx="117">
                        <c:v>5.8179999999999996</c:v>
                      </c:pt>
                      <c:pt idx="118">
                        <c:v>5.8689999999999998</c:v>
                      </c:pt>
                      <c:pt idx="119">
                        <c:v>5.9089999999999998</c:v>
                      </c:pt>
                      <c:pt idx="120">
                        <c:v>5.9809999999999999</c:v>
                      </c:pt>
                      <c:pt idx="121">
                        <c:v>6.0019999999999998</c:v>
                      </c:pt>
                      <c:pt idx="122">
                        <c:v>6.0069999999999997</c:v>
                      </c:pt>
                      <c:pt idx="123">
                        <c:v>6.0510000000000002</c:v>
                      </c:pt>
                      <c:pt idx="124">
                        <c:v>6.11</c:v>
                      </c:pt>
                      <c:pt idx="125">
                        <c:v>6.1440000000000001</c:v>
                      </c:pt>
                      <c:pt idx="126">
                        <c:v>6.3259999999999996</c:v>
                      </c:pt>
                      <c:pt idx="127">
                        <c:v>6.4029999999999996</c:v>
                      </c:pt>
                      <c:pt idx="128">
                        <c:v>6.4260000000000002</c:v>
                      </c:pt>
                      <c:pt idx="129">
                        <c:v>6.4349999999999996</c:v>
                      </c:pt>
                      <c:pt idx="130">
                        <c:v>6.4480000000000004</c:v>
                      </c:pt>
                      <c:pt idx="131">
                        <c:v>6.5439999999999996</c:v>
                      </c:pt>
                      <c:pt idx="132">
                        <c:v>6.5460000000000003</c:v>
                      </c:pt>
                      <c:pt idx="133">
                        <c:v>6.5549999999999997</c:v>
                      </c:pt>
                      <c:pt idx="134">
                        <c:v>6.5990000000000002</c:v>
                      </c:pt>
                      <c:pt idx="135">
                        <c:v>6.6749999999999998</c:v>
                      </c:pt>
                      <c:pt idx="136">
                        <c:v>6.8659999999999997</c:v>
                      </c:pt>
                      <c:pt idx="137">
                        <c:v>6.8760000000000003</c:v>
                      </c:pt>
                      <c:pt idx="138">
                        <c:v>6.9489999999999998</c:v>
                      </c:pt>
                      <c:pt idx="139">
                        <c:v>7.0949999999999998</c:v>
                      </c:pt>
                      <c:pt idx="140">
                        <c:v>7.0949999999999998</c:v>
                      </c:pt>
                      <c:pt idx="141">
                        <c:v>7.11</c:v>
                      </c:pt>
                      <c:pt idx="142">
                        <c:v>7.1479999999999997</c:v>
                      </c:pt>
                      <c:pt idx="143">
                        <c:v>7.2169999999999996</c:v>
                      </c:pt>
                      <c:pt idx="144">
                        <c:v>7.25</c:v>
                      </c:pt>
                      <c:pt idx="145">
                        <c:v>7.2569999999999997</c:v>
                      </c:pt>
                      <c:pt idx="146">
                        <c:v>7.52</c:v>
                      </c:pt>
                      <c:pt idx="147">
                        <c:v>7.54</c:v>
                      </c:pt>
                      <c:pt idx="148">
                        <c:v>7.5830000000000002</c:v>
                      </c:pt>
                      <c:pt idx="149">
                        <c:v>7.7210000000000001</c:v>
                      </c:pt>
                      <c:pt idx="150">
                        <c:v>7.8010000000000002</c:v>
                      </c:pt>
                      <c:pt idx="151">
                        <c:v>7.8550000000000004</c:v>
                      </c:pt>
                      <c:pt idx="152">
                        <c:v>7.9950000000000001</c:v>
                      </c:pt>
                      <c:pt idx="153">
                        <c:v>8.0429999999999993</c:v>
                      </c:pt>
                      <c:pt idx="154">
                        <c:v>8.0440000000000005</c:v>
                      </c:pt>
                      <c:pt idx="155">
                        <c:v>8.1590000000000007</c:v>
                      </c:pt>
                      <c:pt idx="156">
                        <c:v>8.2420000000000009</c:v>
                      </c:pt>
                      <c:pt idx="157">
                        <c:v>8.2590000000000003</c:v>
                      </c:pt>
                      <c:pt idx="158">
                        <c:v>8.2959999999999994</c:v>
                      </c:pt>
                      <c:pt idx="159">
                        <c:v>8.3239999999999998</c:v>
                      </c:pt>
                      <c:pt idx="160">
                        <c:v>8.3339999999999996</c:v>
                      </c:pt>
                      <c:pt idx="161">
                        <c:v>8.41</c:v>
                      </c:pt>
                      <c:pt idx="162">
                        <c:v>8.4700000000000006</c:v>
                      </c:pt>
                      <c:pt idx="163">
                        <c:v>8.4819999999999993</c:v>
                      </c:pt>
                      <c:pt idx="164">
                        <c:v>8.5060000000000002</c:v>
                      </c:pt>
                      <c:pt idx="165">
                        <c:v>8.532</c:v>
                      </c:pt>
                      <c:pt idx="166">
                        <c:v>8.5890000000000004</c:v>
                      </c:pt>
                      <c:pt idx="167">
                        <c:v>8.6820000000000004</c:v>
                      </c:pt>
                      <c:pt idx="168">
                        <c:v>8.7260000000000009</c:v>
                      </c:pt>
                      <c:pt idx="169">
                        <c:v>8.9250000000000007</c:v>
                      </c:pt>
                      <c:pt idx="170">
                        <c:v>8.9890000000000008</c:v>
                      </c:pt>
                      <c:pt idx="171">
                        <c:v>9.0500000000000007</c:v>
                      </c:pt>
                      <c:pt idx="172">
                        <c:v>9.0579999999999998</c:v>
                      </c:pt>
                      <c:pt idx="173">
                        <c:v>9.1</c:v>
                      </c:pt>
                      <c:pt idx="174">
                        <c:v>9.3510000000000009</c:v>
                      </c:pt>
                      <c:pt idx="175">
                        <c:v>9.4239999999999995</c:v>
                      </c:pt>
                      <c:pt idx="176">
                        <c:v>9.4860000000000007</c:v>
                      </c:pt>
                      <c:pt idx="177">
                        <c:v>9.5389999999999997</c:v>
                      </c:pt>
                      <c:pt idx="178">
                        <c:v>9.6210000000000004</c:v>
                      </c:pt>
                      <c:pt idx="179">
                        <c:v>9.6649999999999991</c:v>
                      </c:pt>
                      <c:pt idx="180">
                        <c:v>9.7460000000000004</c:v>
                      </c:pt>
                      <c:pt idx="181">
                        <c:v>9.8480000000000008</c:v>
                      </c:pt>
                      <c:pt idx="182">
                        <c:v>9.9689999999999994</c:v>
                      </c:pt>
                      <c:pt idx="183">
                        <c:v>10.042999999999999</c:v>
                      </c:pt>
                      <c:pt idx="184">
                        <c:v>10.16</c:v>
                      </c:pt>
                      <c:pt idx="185">
                        <c:v>10.266999999999999</c:v>
                      </c:pt>
                      <c:pt idx="186">
                        <c:v>10.272</c:v>
                      </c:pt>
                      <c:pt idx="187">
                        <c:v>10.311</c:v>
                      </c:pt>
                      <c:pt idx="188">
                        <c:v>10.327999999999999</c:v>
                      </c:pt>
                      <c:pt idx="189">
                        <c:v>10.404</c:v>
                      </c:pt>
                      <c:pt idx="190">
                        <c:v>10.406000000000001</c:v>
                      </c:pt>
                      <c:pt idx="191">
                        <c:v>10.441000000000001</c:v>
                      </c:pt>
                      <c:pt idx="192">
                        <c:v>10.465999999999999</c:v>
                      </c:pt>
                      <c:pt idx="193">
                        <c:v>10.701000000000001</c:v>
                      </c:pt>
                      <c:pt idx="194">
                        <c:v>10.79</c:v>
                      </c:pt>
                      <c:pt idx="195">
                        <c:v>10.983000000000001</c:v>
                      </c:pt>
                      <c:pt idx="196">
                        <c:v>11.113</c:v>
                      </c:pt>
                      <c:pt idx="197">
                        <c:v>11.178000000000001</c:v>
                      </c:pt>
                      <c:pt idx="198">
                        <c:v>11.393000000000001</c:v>
                      </c:pt>
                      <c:pt idx="199">
                        <c:v>11.574</c:v>
                      </c:pt>
                      <c:pt idx="200">
                        <c:v>11.581</c:v>
                      </c:pt>
                      <c:pt idx="201">
                        <c:v>11.664999999999999</c:v>
                      </c:pt>
                      <c:pt idx="202">
                        <c:v>11.683999999999999</c:v>
                      </c:pt>
                      <c:pt idx="203">
                        <c:v>11.744</c:v>
                      </c:pt>
                      <c:pt idx="204">
                        <c:v>11.929</c:v>
                      </c:pt>
                      <c:pt idx="205">
                        <c:v>11.942</c:v>
                      </c:pt>
                      <c:pt idx="206">
                        <c:v>11.943</c:v>
                      </c:pt>
                      <c:pt idx="207">
                        <c:v>12.34</c:v>
                      </c:pt>
                      <c:pt idx="208">
                        <c:v>12.358000000000001</c:v>
                      </c:pt>
                      <c:pt idx="209">
                        <c:v>12.528</c:v>
                      </c:pt>
                      <c:pt idx="210">
                        <c:v>12.675000000000001</c:v>
                      </c:pt>
                      <c:pt idx="211">
                        <c:v>12.721</c:v>
                      </c:pt>
                      <c:pt idx="212">
                        <c:v>12.805999999999999</c:v>
                      </c:pt>
                      <c:pt idx="213">
                        <c:v>12.832000000000001</c:v>
                      </c:pt>
                      <c:pt idx="214">
                        <c:v>12.92</c:v>
                      </c:pt>
                      <c:pt idx="215">
                        <c:v>12.976000000000001</c:v>
                      </c:pt>
                      <c:pt idx="216">
                        <c:v>13.121</c:v>
                      </c:pt>
                      <c:pt idx="217">
                        <c:v>13.2</c:v>
                      </c:pt>
                      <c:pt idx="218">
                        <c:v>13.202</c:v>
                      </c:pt>
                      <c:pt idx="219">
                        <c:v>13.311</c:v>
                      </c:pt>
                      <c:pt idx="220">
                        <c:v>13.507999999999999</c:v>
                      </c:pt>
                      <c:pt idx="221">
                        <c:v>13.595000000000001</c:v>
                      </c:pt>
                      <c:pt idx="222">
                        <c:v>13.76</c:v>
                      </c:pt>
                      <c:pt idx="223">
                        <c:v>13.824999999999999</c:v>
                      </c:pt>
                      <c:pt idx="224">
                        <c:v>13.872999999999999</c:v>
                      </c:pt>
                      <c:pt idx="225">
                        <c:v>13.903</c:v>
                      </c:pt>
                      <c:pt idx="226">
                        <c:v>14.117000000000001</c:v>
                      </c:pt>
                      <c:pt idx="227">
                        <c:v>14.182</c:v>
                      </c:pt>
                      <c:pt idx="228">
                        <c:v>14.206</c:v>
                      </c:pt>
                      <c:pt idx="229">
                        <c:v>14.266</c:v>
                      </c:pt>
                      <c:pt idx="230">
                        <c:v>14.481</c:v>
                      </c:pt>
                      <c:pt idx="231">
                        <c:v>14.618</c:v>
                      </c:pt>
                      <c:pt idx="232">
                        <c:v>14.856999999999999</c:v>
                      </c:pt>
                      <c:pt idx="233">
                        <c:v>14.925000000000001</c:v>
                      </c:pt>
                      <c:pt idx="234">
                        <c:v>14.946</c:v>
                      </c:pt>
                      <c:pt idx="235">
                        <c:v>15.129</c:v>
                      </c:pt>
                      <c:pt idx="236">
                        <c:v>15.15</c:v>
                      </c:pt>
                      <c:pt idx="237">
                        <c:v>15.151</c:v>
                      </c:pt>
                      <c:pt idx="238">
                        <c:v>15.423</c:v>
                      </c:pt>
                      <c:pt idx="239">
                        <c:v>15.521000000000001</c:v>
                      </c:pt>
                      <c:pt idx="240">
                        <c:v>15.821</c:v>
                      </c:pt>
                      <c:pt idx="241">
                        <c:v>16.238</c:v>
                      </c:pt>
                      <c:pt idx="242">
                        <c:v>16.518999999999998</c:v>
                      </c:pt>
                      <c:pt idx="243">
                        <c:v>16.704999999999998</c:v>
                      </c:pt>
                      <c:pt idx="244">
                        <c:v>16.852</c:v>
                      </c:pt>
                      <c:pt idx="245">
                        <c:v>16.873999999999999</c:v>
                      </c:pt>
                      <c:pt idx="246">
                        <c:v>17.274999999999999</c:v>
                      </c:pt>
                      <c:pt idx="247">
                        <c:v>17.832999999999998</c:v>
                      </c:pt>
                      <c:pt idx="248">
                        <c:v>18.189</c:v>
                      </c:pt>
                      <c:pt idx="249">
                        <c:v>18.29</c:v>
                      </c:pt>
                      <c:pt idx="250">
                        <c:v>18.311</c:v>
                      </c:pt>
                      <c:pt idx="251">
                        <c:v>18.492999999999999</c:v>
                      </c:pt>
                      <c:pt idx="252">
                        <c:v>18.617999999999999</c:v>
                      </c:pt>
                      <c:pt idx="253">
                        <c:v>19.175000000000001</c:v>
                      </c:pt>
                      <c:pt idx="254">
                        <c:v>19.603000000000002</c:v>
                      </c:pt>
                      <c:pt idx="255">
                        <c:v>19.640999999999998</c:v>
                      </c:pt>
                      <c:pt idx="256">
                        <c:v>19.93</c:v>
                      </c:pt>
                      <c:pt idx="257">
                        <c:v>19.933</c:v>
                      </c:pt>
                      <c:pt idx="258">
                        <c:v>20.11</c:v>
                      </c:pt>
                      <c:pt idx="259">
                        <c:v>20.274000000000001</c:v>
                      </c:pt>
                      <c:pt idx="260">
                        <c:v>20.617999999999999</c:v>
                      </c:pt>
                      <c:pt idx="261">
                        <c:v>20.623000000000001</c:v>
                      </c:pt>
                      <c:pt idx="262">
                        <c:v>20.949000000000002</c:v>
                      </c:pt>
                      <c:pt idx="263">
                        <c:v>21.170999999999999</c:v>
                      </c:pt>
                      <c:pt idx="264">
                        <c:v>21.227</c:v>
                      </c:pt>
                      <c:pt idx="265">
                        <c:v>21.477</c:v>
                      </c:pt>
                      <c:pt idx="266">
                        <c:v>22.131</c:v>
                      </c:pt>
                      <c:pt idx="267">
                        <c:v>22.239000000000001</c:v>
                      </c:pt>
                      <c:pt idx="268">
                        <c:v>22.305</c:v>
                      </c:pt>
                      <c:pt idx="269">
                        <c:v>22.373999999999999</c:v>
                      </c:pt>
                      <c:pt idx="270">
                        <c:v>22.454000000000001</c:v>
                      </c:pt>
                      <c:pt idx="271">
                        <c:v>22.654</c:v>
                      </c:pt>
                      <c:pt idx="272">
                        <c:v>22.71</c:v>
                      </c:pt>
                      <c:pt idx="273">
                        <c:v>23.239000000000001</c:v>
                      </c:pt>
                      <c:pt idx="274">
                        <c:v>23.558</c:v>
                      </c:pt>
                      <c:pt idx="275">
                        <c:v>23.591999999999999</c:v>
                      </c:pt>
                      <c:pt idx="276">
                        <c:v>24.454999999999998</c:v>
                      </c:pt>
                      <c:pt idx="277">
                        <c:v>24.597000000000001</c:v>
                      </c:pt>
                      <c:pt idx="278">
                        <c:v>25.266999999999999</c:v>
                      </c:pt>
                      <c:pt idx="279">
                        <c:v>25.288</c:v>
                      </c:pt>
                      <c:pt idx="280">
                        <c:v>25.395</c:v>
                      </c:pt>
                      <c:pt idx="281">
                        <c:v>26.175999999999998</c:v>
                      </c:pt>
                      <c:pt idx="282">
                        <c:v>26.75</c:v>
                      </c:pt>
                      <c:pt idx="283">
                        <c:v>26.898</c:v>
                      </c:pt>
                      <c:pt idx="284">
                        <c:v>27.073</c:v>
                      </c:pt>
                      <c:pt idx="285">
                        <c:v>27.983000000000001</c:v>
                      </c:pt>
                      <c:pt idx="286">
                        <c:v>28.015000000000001</c:v>
                      </c:pt>
                      <c:pt idx="287">
                        <c:v>29.292999999999999</c:v>
                      </c:pt>
                      <c:pt idx="288">
                        <c:v>32.106999999999999</c:v>
                      </c:pt>
                      <c:pt idx="289">
                        <c:v>32.939</c:v>
                      </c:pt>
                      <c:pt idx="290">
                        <c:v>33.024000000000001</c:v>
                      </c:pt>
                      <c:pt idx="291">
                        <c:v>33.691000000000003</c:v>
                      </c:pt>
                      <c:pt idx="292">
                        <c:v>36.744</c:v>
                      </c:pt>
                      <c:pt idx="293">
                        <c:v>37.308999999999997</c:v>
                      </c:pt>
                      <c:pt idx="294">
                        <c:v>37.381</c:v>
                      </c:pt>
                      <c:pt idx="295">
                        <c:v>37.728000000000002</c:v>
                      </c:pt>
                      <c:pt idx="296">
                        <c:v>40.25</c:v>
                      </c:pt>
                      <c:pt idx="297">
                        <c:v>51.216000000000001</c:v>
                      </c:pt>
                      <c:pt idx="298">
                        <c:v>58.308999999999997</c:v>
                      </c:pt>
                      <c:pt idx="299">
                        <c:v>76.284000000000006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'inspector 1'!$D$3:$D$302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1.7277585323881069E-2</c:v>
                      </c:pt>
                      <c:pt idx="1">
                        <c:v>5.191945707950759E-2</c:v>
                      </c:pt>
                      <c:pt idx="2">
                        <c:v>8.6677576944740375E-2</c:v>
                      </c:pt>
                      <c:pt idx="3">
                        <c:v>0.12155272773734468</c:v>
                      </c:pt>
                      <c:pt idx="4">
                        <c:v>0.15654570020907616</c:v>
                      </c:pt>
                      <c:pt idx="5">
                        <c:v>0.19165729315326793</c:v>
                      </c:pt>
                      <c:pt idx="6">
                        <c:v>0.22688831351423672</c:v>
                      </c:pt>
                      <c:pt idx="7">
                        <c:v>0.26223957649855612</c:v>
                      </c:pt>
                      <c:pt idx="8">
                        <c:v>0.29771190568824596</c:v>
                      </c:pt>
                      <c:pt idx="9">
                        <c:v>0.33330613315589425</c:v>
                      </c:pt>
                      <c:pt idx="10">
                        <c:v>0.36902309958177176</c:v>
                      </c:pt>
                      <c:pt idx="11">
                        <c:v>0.40486365437296501</c:v>
                      </c:pt>
                      <c:pt idx="12">
                        <c:v>0.44082865578459007</c:v>
                      </c:pt>
                      <c:pt idx="13">
                        <c:v>0.47691897104310693</c:v>
                      </c:pt>
                      <c:pt idx="14">
                        <c:v>0.51313547647178981</c:v>
                      </c:pt>
                      <c:pt idx="15">
                        <c:v>0.54947905761840998</c:v>
                      </c:pt>
                      <c:pt idx="16">
                        <c:v>0.58595060938515464</c:v>
                      </c:pt>
                      <c:pt idx="17">
                        <c:v>0.62255103616084262</c:v>
                      </c:pt>
                      <c:pt idx="18">
                        <c:v>0.65928125195549392</c:v>
                      </c:pt>
                      <c:pt idx="19">
                        <c:v>0.6961421805372825</c:v>
                      </c:pt>
                      <c:pt idx="20">
                        <c:v>0.73313475557194163</c:v>
                      </c:pt>
                      <c:pt idx="21">
                        <c:v>0.77025992076465999</c:v>
                      </c:pt>
                      <c:pt idx="22">
                        <c:v>0.80751863000454249</c:v>
                      </c:pt>
                      <c:pt idx="23">
                        <c:v>0.84491184751166803</c:v>
                      </c:pt>
                      <c:pt idx="24">
                        <c:v>0.88244054798681004</c:v>
                      </c:pt>
                      <c:pt idx="25">
                        <c:v>0.92010571676389175</c:v>
                      </c:pt>
                      <c:pt idx="26">
                        <c:v>0.95790834996521157</c:v>
                      </c:pt>
                      <c:pt idx="27">
                        <c:v>0.99584945465951213</c:v>
                      </c:pt>
                      <c:pt idx="28">
                        <c:v>1.033930049022965</c:v>
                      </c:pt>
                      <c:pt idx="29">
                        <c:v>1.0721511625031155</c:v>
                      </c:pt>
                      <c:pt idx="30">
                        <c:v>1.110513835985864</c:v>
                      </c:pt>
                      <c:pt idx="31">
                        <c:v>1.1490191219655597</c:v>
                      </c:pt>
                      <c:pt idx="32">
                        <c:v>1.1876680847182599</c:v>
                      </c:pt>
                      <c:pt idx="33">
                        <c:v>1.2264618004782319</c:v>
                      </c:pt>
                      <c:pt idx="34">
                        <c:v>1.2654013576177838</c:v>
                      </c:pt>
                      <c:pt idx="35">
                        <c:v>1.3044878568304763</c:v>
                      </c:pt>
                      <c:pt idx="36">
                        <c:v>1.3437224113178126</c:v>
                      </c:pt>
                      <c:pt idx="37">
                        <c:v>1.383106146979469</c:v>
                      </c:pt>
                      <c:pt idx="38">
                        <c:v>1.4226402026071685</c:v>
                      </c:pt>
                      <c:pt idx="39">
                        <c:v>1.462325730082257</c:v>
                      </c:pt>
                      <c:pt idx="40">
                        <c:v>1.502163894577085</c:v>
                      </c:pt>
                      <c:pt idx="41">
                        <c:v>1.5421558747602711</c:v>
                      </c:pt>
                      <c:pt idx="42">
                        <c:v>1.5823028630059544</c:v>
                      </c:pt>
                      <c:pt idx="43">
                        <c:v>1.6226060656071091</c:v>
                      </c:pt>
                      <c:pt idx="44">
                        <c:v>1.663066702993022</c:v>
                      </c:pt>
                      <c:pt idx="45">
                        <c:v>1.7036860099510489</c:v>
                      </c:pt>
                      <c:pt idx="46">
                        <c:v>1.7444652358527228</c:v>
                      </c:pt>
                      <c:pt idx="47">
                        <c:v>1.7854056448843318</c:v>
                      </c:pt>
                      <c:pt idx="48">
                        <c:v>1.8265085162820842</c:v>
                      </c:pt>
                      <c:pt idx="49">
                        <c:v>1.867775144571943</c:v>
                      </c:pt>
                      <c:pt idx="50">
                        <c:v>1.9092068398142616</c:v>
                      </c:pt>
                      <c:pt idx="51">
                        <c:v>1.9508049278533424</c:v>
                      </c:pt>
                      <c:pt idx="52">
                        <c:v>1.9925707505720121</c:v>
                      </c:pt>
                      <c:pt idx="53">
                        <c:v>2.0345056661513543</c:v>
                      </c:pt>
                      <c:pt idx="54">
                        <c:v>2.0766110493357313</c:v>
                      </c:pt>
                      <c:pt idx="55">
                        <c:v>2.118888291703203</c:v>
                      </c:pt>
                      <c:pt idx="56">
                        <c:v>2.1613388019414868</c:v>
                      </c:pt>
                      <c:pt idx="57">
                        <c:v>2.2039640061296075</c:v>
                      </c:pt>
                      <c:pt idx="58">
                        <c:v>2.246765348025356</c:v>
                      </c:pt>
                      <c:pt idx="59">
                        <c:v>2.2897442893587101</c:v>
                      </c:pt>
                      <c:pt idx="60">
                        <c:v>2.3329023101313813</c:v>
                      </c:pt>
                      <c:pt idx="61">
                        <c:v>2.3762409089226155</c:v>
                      </c:pt>
                      <c:pt idx="62">
                        <c:v>2.4197616032014242</c:v>
                      </c:pt>
                      <c:pt idx="63">
                        <c:v>2.4634659296453969</c:v>
                      </c:pt>
                      <c:pt idx="64">
                        <c:v>2.5073554444662802</c:v>
                      </c:pt>
                      <c:pt idx="65">
                        <c:v>2.5514317237424717</c:v>
                      </c:pt>
                      <c:pt idx="66">
                        <c:v>2.5956963637586261</c:v>
                      </c:pt>
                      <c:pt idx="67">
                        <c:v>2.6401509813525403</c:v>
                      </c:pt>
                      <c:pt idx="68">
                        <c:v>2.6847972142695289</c:v>
                      </c:pt>
                      <c:pt idx="69">
                        <c:v>2.729636721524459</c:v>
                      </c:pt>
                      <c:pt idx="70">
                        <c:v>2.7746711837716527</c:v>
                      </c:pt>
                      <c:pt idx="71">
                        <c:v>2.8199023036828819</c:v>
                      </c:pt>
                      <c:pt idx="72">
                        <c:v>2.8653318063336362</c:v>
                      </c:pt>
                      <c:pt idx="73">
                        <c:v>2.9109614395979015</c:v>
                      </c:pt>
                      <c:pt idx="74">
                        <c:v>2.9567929745516865</c:v>
                      </c:pt>
                      <c:pt idx="75">
                        <c:v>3.0028282058855011</c:v>
                      </c:pt>
                      <c:pt idx="76">
                        <c:v>3.0490689523260439</c:v>
                      </c:pt>
                      <c:pt idx="77">
                        <c:v>3.0955170570673527</c:v>
                      </c:pt>
                      <c:pt idx="78">
                        <c:v>3.1421743882116644</c:v>
                      </c:pt>
                      <c:pt idx="79">
                        <c:v>3.1890428392202339</c:v>
                      </c:pt>
                      <c:pt idx="80">
                        <c:v>3.2361243293744257</c:v>
                      </c:pt>
                      <c:pt idx="81">
                        <c:v>3.283420804247311</c:v>
                      </c:pt>
                      <c:pt idx="82">
                        <c:v>3.3309342361860828</c:v>
                      </c:pt>
                      <c:pt idx="83">
                        <c:v>3.3786666248056045</c:v>
                      </c:pt>
                      <c:pt idx="84">
                        <c:v>3.4266199974933649</c:v>
                      </c:pt>
                      <c:pt idx="85">
                        <c:v>3.474796409926177</c:v>
                      </c:pt>
                      <c:pt idx="86">
                        <c:v>3.5231979465989713</c:v>
                      </c:pt>
                      <c:pt idx="87">
                        <c:v>3.5718267213659689</c:v>
                      </c:pt>
                      <c:pt idx="88">
                        <c:v>3.6206848779946403</c:v>
                      </c:pt>
                      <c:pt idx="89">
                        <c:v>3.669774590732799</c:v>
                      </c:pt>
                      <c:pt idx="90">
                        <c:v>3.7190980648891658</c:v>
                      </c:pt>
                      <c:pt idx="91">
                        <c:v>3.7686575374278495</c:v>
                      </c:pt>
                      <c:pt idx="92">
                        <c:v>3.8184552775771223</c:v>
                      </c:pt>
                      <c:pt idx="93">
                        <c:v>3.8684935874528632</c:v>
                      </c:pt>
                      <c:pt idx="94">
                        <c:v>3.9187748026971798</c:v>
                      </c:pt>
                      <c:pt idx="95">
                        <c:v>3.969301293132578</c:v>
                      </c:pt>
                      <c:pt idx="96">
                        <c:v>4.0200754634321649</c:v>
                      </c:pt>
                      <c:pt idx="97">
                        <c:v>4.0710997538063811</c:v>
                      </c:pt>
                      <c:pt idx="98">
                        <c:v>4.1223766407067073</c:v>
                      </c:pt>
                      <c:pt idx="99">
                        <c:v>4.1739086375468881</c:v>
                      </c:pt>
                      <c:pt idx="100">
                        <c:v>4.2256982954421884</c:v>
                      </c:pt>
                      <c:pt idx="101">
                        <c:v>4.2777482039672181</c:v>
                      </c:pt>
                      <c:pt idx="102">
                        <c:v>4.3300609919328954</c:v>
                      </c:pt>
                      <c:pt idx="103">
                        <c:v>4.3826393281831342</c:v>
                      </c:pt>
                      <c:pt idx="104">
                        <c:v>4.4354859224118552</c:v>
                      </c:pt>
                      <c:pt idx="105">
                        <c:v>4.4886035260009329</c:v>
                      </c:pt>
                      <c:pt idx="106">
                        <c:v>4.5419949328797662</c:v>
                      </c:pt>
                      <c:pt idx="107">
                        <c:v>4.5956629804070923</c:v>
                      </c:pt>
                      <c:pt idx="108">
                        <c:v>4.6496105502757699</c:v>
                      </c:pt>
                      <c:pt idx="109">
                        <c:v>4.703840569441267</c:v>
                      </c:pt>
                      <c:pt idx="110">
                        <c:v>4.75835601107456</c:v>
                      </c:pt>
                      <c:pt idx="111">
                        <c:v>4.8131598955402479</c:v>
                      </c:pt>
                      <c:pt idx="112">
                        <c:v>4.868255291400696</c:v>
                      </c:pt>
                      <c:pt idx="113">
                        <c:v>4.9236453164470015</c:v>
                      </c:pt>
                      <c:pt idx="114">
                        <c:v>4.9793331387576947</c:v>
                      </c:pt>
                      <c:pt idx="115">
                        <c:v>5.0353219777860572</c:v>
                      </c:pt>
                      <c:pt idx="116">
                        <c:v>5.0916151054769596</c:v>
                      </c:pt>
                      <c:pt idx="117">
                        <c:v>5.1482158474142485</c:v>
                      </c:pt>
                      <c:pt idx="118">
                        <c:v>5.2051275839996336</c:v>
                      </c:pt>
                      <c:pt idx="119">
                        <c:v>5.2623537516641434</c:v>
                      </c:pt>
                      <c:pt idx="120">
                        <c:v>5.3198978441132443</c:v>
                      </c:pt>
                      <c:pt idx="121">
                        <c:v>5.3777634136067336</c:v>
                      </c:pt>
                      <c:pt idx="122">
                        <c:v>5.4359540722745701</c:v>
                      </c:pt>
                      <c:pt idx="123">
                        <c:v>5.4944734934699095</c:v>
                      </c:pt>
                      <c:pt idx="124">
                        <c:v>5.5533254131605494</c:v>
                      </c:pt>
                      <c:pt idx="125">
                        <c:v>5.6125136313601311</c:v>
                      </c:pt>
                      <c:pt idx="126">
                        <c:v>5.6720420136005014</c:v>
                      </c:pt>
                      <c:pt idx="127">
                        <c:v>5.7319144924465828</c:v>
                      </c:pt>
                      <c:pt idx="128">
                        <c:v>5.7921350690553135</c:v>
                      </c:pt>
                      <c:pt idx="129">
                        <c:v>5.8527078147801612</c:v>
                      </c:pt>
                      <c:pt idx="130">
                        <c:v>5.9136368728228348</c:v>
                      </c:pt>
                      <c:pt idx="131">
                        <c:v>5.974926459933843</c:v>
                      </c:pt>
                      <c:pt idx="132">
                        <c:v>6.036580868163699</c:v>
                      </c:pt>
                      <c:pt idx="133">
                        <c:v>6.0986044666665356</c:v>
                      </c:pt>
                      <c:pt idx="134">
                        <c:v>6.1610017035580391</c:v>
                      </c:pt>
                      <c:pt idx="135">
                        <c:v>6.2237771078297204</c:v>
                      </c:pt>
                      <c:pt idx="136">
                        <c:v>6.2869352913215053</c:v>
                      </c:pt>
                      <c:pt idx="137">
                        <c:v>6.3504809507548616</c:v>
                      </c:pt>
                      <c:pt idx="138">
                        <c:v>6.4144188698286877</c:v>
                      </c:pt>
                      <c:pt idx="139">
                        <c:v>6.4787539213802523</c:v>
                      </c:pt>
                      <c:pt idx="140">
                        <c:v>6.5434910696137036</c:v>
                      </c:pt>
                      <c:pt idx="141">
                        <c:v>6.6086353723986502</c:v>
                      </c:pt>
                      <c:pt idx="142">
                        <c:v>6.6741919836414603</c:v>
                      </c:pt>
                      <c:pt idx="143">
                        <c:v>6.7401661557321146</c:v>
                      </c:pt>
                      <c:pt idx="144">
                        <c:v>6.8065632420694628</c:v>
                      </c:pt>
                      <c:pt idx="145">
                        <c:v>6.873388699667947</c:v>
                      </c:pt>
                      <c:pt idx="146">
                        <c:v>6.9406480918489679</c:v>
                      </c:pt>
                      <c:pt idx="147">
                        <c:v>7.008347091020199</c:v>
                      </c:pt>
                      <c:pt idx="148">
                        <c:v>7.0764914815463236</c:v>
                      </c:pt>
                      <c:pt idx="149">
                        <c:v>7.1450871627148453</c:v>
                      </c:pt>
                      <c:pt idx="150">
                        <c:v>7.2141401518007493</c:v>
                      </c:pt>
                      <c:pt idx="151">
                        <c:v>7.2836565872340033</c:v>
                      </c:pt>
                      <c:pt idx="152">
                        <c:v>7.3536427318740891</c:v>
                      </c:pt>
                      <c:pt idx="153">
                        <c:v>7.4241049763959035</c:v>
                      </c:pt>
                      <c:pt idx="154">
                        <c:v>7.4950498427916008</c:v>
                      </c:pt>
                      <c:pt idx="155">
                        <c:v>7.5664839879932311</c:v>
                      </c:pt>
                      <c:pt idx="156">
                        <c:v>7.6384142076211354</c:v>
                      </c:pt>
                      <c:pt idx="157">
                        <c:v>7.7108474398634161</c:v>
                      </c:pt>
                      <c:pt idx="158">
                        <c:v>7.7837907694920059</c:v>
                      </c:pt>
                      <c:pt idx="159">
                        <c:v>7.8572514320211733</c:v>
                      </c:pt>
                      <c:pt idx="160">
                        <c:v>7.9312368180145327</c:v>
                      </c:pt>
                      <c:pt idx="161">
                        <c:v>8.0057544775469793</c:v>
                      </c:pt>
                      <c:pt idx="162">
                        <c:v>8.0808121248283165</c:v>
                      </c:pt>
                      <c:pt idx="163">
                        <c:v>8.1564176429956277</c:v>
                      </c:pt>
                      <c:pt idx="164">
                        <c:v>8.2325790890818116</c:v>
                      </c:pt>
                      <c:pt idx="165">
                        <c:v>8.3093046991681874</c:v>
                      </c:pt>
                      <c:pt idx="166">
                        <c:v>8.3866028937293464</c:v>
                      </c:pt>
                      <c:pt idx="167">
                        <c:v>8.4644822831789224</c:v>
                      </c:pt>
                      <c:pt idx="168">
                        <c:v>8.5429516736254847</c:v>
                      </c:pt>
                      <c:pt idx="169">
                        <c:v>8.6220200728480734</c:v>
                      </c:pt>
                      <c:pt idx="170">
                        <c:v>8.7016966965016138</c:v>
                      </c:pt>
                      <c:pt idx="171">
                        <c:v>8.7819909745628273</c:v>
                      </c:pt>
                      <c:pt idx="172">
                        <c:v>8.8629125580279577</c:v>
                      </c:pt>
                      <c:pt idx="173">
                        <c:v>8.9444713258742041</c:v>
                      </c:pt>
                      <c:pt idx="174">
                        <c:v>9.026677392297378</c:v>
                      </c:pt>
                      <c:pt idx="175">
                        <c:v>9.1095411142391125</c:v>
                      </c:pt>
                      <c:pt idx="176">
                        <c:v>9.1930730992175835</c:v>
                      </c:pt>
                      <c:pt idx="177">
                        <c:v>9.2772842134765394</c:v>
                      </c:pt>
                      <c:pt idx="178">
                        <c:v>9.3621855904683731</c:v>
                      </c:pt>
                      <c:pt idx="179">
                        <c:v>9.4477886396876851</c:v>
                      </c:pt>
                      <c:pt idx="180">
                        <c:v>9.5341050558729599</c:v>
                      </c:pt>
                      <c:pt idx="181">
                        <c:v>9.6211468285948865</c:v>
                      </c:pt>
                      <c:pt idx="182">
                        <c:v>9.7089262522509472</c:v>
                      </c:pt>
                      <c:pt idx="183">
                        <c:v>9.7974559364871681</c:v>
                      </c:pt>
                      <c:pt idx="184">
                        <c:v>9.8867488170690834</c:v>
                      </c:pt>
                      <c:pt idx="185">
                        <c:v>9.9768181672253782</c:v>
                      </c:pt>
                      <c:pt idx="186">
                        <c:v>10.067677609489079</c:v>
                      </c:pt>
                      <c:pt idx="187">
                        <c:v>10.159341128062687</c:v>
                      </c:pt>
                      <c:pt idx="188">
                        <c:v>10.251823081735393</c:v>
                      </c:pt>
                      <c:pt idx="189">
                        <c:v>10.345138217382127</c:v>
                      </c:pt>
                      <c:pt idx="190">
                        <c:v>10.439301684076241</c:v>
                      </c:pt>
                      <c:pt idx="191">
                        <c:v>10.534329047849612</c:v>
                      </c:pt>
                      <c:pt idx="192">
                        <c:v>10.630236307136075</c:v>
                      </c:pt>
                      <c:pt idx="193">
                        <c:v>10.727039908936563</c:v>
                      </c:pt>
                      <c:pt idx="194">
                        <c:v>10.824756765746789</c:v>
                      </c:pt>
                      <c:pt idx="195">
                        <c:v>10.923404273291036</c:v>
                      </c:pt>
                      <c:pt idx="196">
                        <c:v>11.023000329108575</c:v>
                      </c:pt>
                      <c:pt idx="197">
                        <c:v>11.123563352042362</c:v>
                      </c:pt>
                      <c:pt idx="198">
                        <c:v>11.225112302683153</c:v>
                      </c:pt>
                      <c:pt idx="199">
                        <c:v>11.327666704825694</c:v>
                      </c:pt>
                      <c:pt idx="200">
                        <c:v>11.431246667997806</c:v>
                      </c:pt>
                      <c:pt idx="201">
                        <c:v>11.535872911127374</c:v>
                      </c:pt>
                      <c:pt idx="202">
                        <c:v>11.641566787416856</c:v>
                      </c:pt>
                      <c:pt idx="203">
                        <c:v>11.74835031050007</c:v>
                      </c:pt>
                      <c:pt idx="204">
                        <c:v>11.856246181961405</c:v>
                      </c:pt>
                      <c:pt idx="205">
                        <c:v>11.965277820303454</c:v>
                      </c:pt>
                      <c:pt idx="206">
                        <c:v>12.075469391455581</c:v>
                      </c:pt>
                      <c:pt idx="207">
                        <c:v>12.186845840922841</c:v>
                      </c:pt>
                      <c:pt idx="208">
                        <c:v>12.299432927682188</c:v>
                      </c:pt>
                      <c:pt idx="209">
                        <c:v>12.413257259941265</c:v>
                      </c:pt>
                      <c:pt idx="210">
                        <c:v>12.528346332883858</c:v>
                      </c:pt>
                      <c:pt idx="211">
                        <c:v>12.644728568536081</c:v>
                      </c:pt>
                      <c:pt idx="212">
                        <c:v>12.76243335789777</c:v>
                      </c:pt>
                      <c:pt idx="213">
                        <c:v>12.881491105495384</c:v>
                      </c:pt>
                      <c:pt idx="214">
                        <c:v>13.001933276525406</c:v>
                      </c:pt>
                      <c:pt idx="215">
                        <c:v>13.123792446771022</c:v>
                      </c:pt>
                      <c:pt idx="216">
                        <c:v>13.247102355490242</c:v>
                      </c:pt>
                      <c:pt idx="217">
                        <c:v>13.371897961490308</c:v>
                      </c:pt>
                      <c:pt idx="218">
                        <c:v>13.498215502621504</c:v>
                      </c:pt>
                      <c:pt idx="219">
                        <c:v>13.626092558943654</c:v>
                      </c:pt>
                      <c:pt idx="220">
                        <c:v>13.755568119840914</c:v>
                      </c:pt>
                      <c:pt idx="221">
                        <c:v>13.886682655384577</c:v>
                      </c:pt>
                      <c:pt idx="222">
                        <c:v>14.019478192270839</c:v>
                      </c:pt>
                      <c:pt idx="223">
                        <c:v>14.15399839468995</c:v>
                      </c:pt>
                      <c:pt idx="224">
                        <c:v>14.290288650516198</c:v>
                      </c:pt>
                      <c:pt idx="225">
                        <c:v>14.428396163244344</c:v>
                      </c:pt>
                      <c:pt idx="226">
                        <c:v>14.568370050138531</c:v>
                      </c:pt>
                      <c:pt idx="227">
                        <c:v>14.710261447104379</c:v>
                      </c:pt>
                      <c:pt idx="228">
                        <c:v>14.854123620844479</c:v>
                      </c:pt>
                      <c:pt idx="229">
                        <c:v>15.000012088912939</c:v>
                      </c:pt>
                      <c:pt idx="230">
                        <c:v>15.147984748346149</c:v>
                      </c:pt>
                      <c:pt idx="231">
                        <c:v>15.298102013615477</c:v>
                      </c:pt>
                      <c:pt idx="232">
                        <c:v>15.450426964724679</c:v>
                      </c:pt>
                      <c:pt idx="233">
                        <c:v>15.605025506360487</c:v>
                      </c:pt>
                      <c:pt idx="234">
                        <c:v>15.761966539101431</c:v>
                      </c:pt>
                      <c:pt idx="235">
                        <c:v>15.921322143798067</c:v>
                      </c:pt>
                      <c:pt idx="236">
                        <c:v>16.083167780359567</c:v>
                      </c:pt>
                      <c:pt idx="237">
                        <c:v>16.247582502318991</c:v>
                      </c:pt>
                      <c:pt idx="238">
                        <c:v>16.414649188704356</c:v>
                      </c:pt>
                      <c:pt idx="239">
                        <c:v>16.584454794917935</c:v>
                      </c:pt>
                      <c:pt idx="240">
                        <c:v>16.757090624525031</c:v>
                      </c:pt>
                      <c:pt idx="241">
                        <c:v>16.932652624078848</c:v>
                      </c:pt>
                      <c:pt idx="242">
                        <c:v>17.111241703364882</c:v>
                      </c:pt>
                      <c:pt idx="243">
                        <c:v>17.292964083741133</c:v>
                      </c:pt>
                      <c:pt idx="244">
                        <c:v>17.477931677584831</c:v>
                      </c:pt>
                      <c:pt idx="245">
                        <c:v>17.666262502239803</c:v>
                      </c:pt>
                      <c:pt idx="246">
                        <c:v>17.858081132298548</c:v>
                      </c:pt>
                      <c:pt idx="247">
                        <c:v>18.053519194559758</c:v>
                      </c:pt>
                      <c:pt idx="248">
                        <c:v>18.252715910586247</c:v>
                      </c:pt>
                      <c:pt idx="249">
                        <c:v>18.455818692464621</c:v>
                      </c:pt>
                      <c:pt idx="250">
                        <c:v>18.6629837981523</c:v>
                      </c:pt>
                      <c:pt idx="251">
                        <c:v>18.8743770537099</c:v>
                      </c:pt>
                      <c:pt idx="252">
                        <c:v>19.090174650781716</c:v>
                      </c:pt>
                      <c:pt idx="253">
                        <c:v>19.310564028932831</c:v>
                      </c:pt>
                      <c:pt idx="254">
                        <c:v>19.535744853913929</c:v>
                      </c:pt>
                      <c:pt idx="255">
                        <c:v>19.765930104647644</c:v>
                      </c:pt>
                      <c:pt idx="256">
                        <c:v>20.001347283766371</c:v>
                      </c:pt>
                      <c:pt idx="257">
                        <c:v>20.242239768946256</c:v>
                      </c:pt>
                      <c:pt idx="258">
                        <c:v>20.488868325157416</c:v>
                      </c:pt>
                      <c:pt idx="259">
                        <c:v>20.741512801386673</c:v>
                      </c:pt>
                      <c:pt idx="260">
                        <c:v>21.000474039513179</c:v>
                      </c:pt>
                      <c:pt idx="261">
                        <c:v>21.266076027987381</c:v>
                      </c:pt>
                      <c:pt idx="262">
                        <c:v>21.538668338980983</c:v>
                      </c:pt>
                      <c:pt idx="263">
                        <c:v>21.818628894994536</c:v>
                      </c:pt>
                      <c:pt idx="264">
                        <c:v>22.106367119854863</c:v>
                      </c:pt>
                      <c:pt idx="265">
                        <c:v>22.402327540026874</c:v>
                      </c:pt>
                      <c:pt idx="266">
                        <c:v>22.70699391574399</c:v>
                      </c:pt>
                      <c:pt idx="267">
                        <c:v>23.020893998335154</c:v>
                      </c:pt>
                      <c:pt idx="268">
                        <c:v>23.34460503122175</c:v>
                      </c:pt>
                      <c:pt idx="269">
                        <c:v>23.678760138600488</c:v>
                      </c:pt>
                      <c:pt idx="270">
                        <c:v>24.024055779454379</c:v>
                      </c:pt>
                      <c:pt idx="271">
                        <c:v>24.381260487443708</c:v>
                      </c:pt>
                      <c:pt idx="272">
                        <c:v>24.75122517240861</c:v>
                      </c:pt>
                      <c:pt idx="273">
                        <c:v>25.134895330759207</c:v>
                      </c:pt>
                      <c:pt idx="274">
                        <c:v>25.533325605608255</c:v>
                      </c:pt>
                      <c:pt idx="275">
                        <c:v>25.947697261056831</c:v>
                      </c:pt>
                      <c:pt idx="276">
                        <c:v>26.379339299831233</c:v>
                      </c:pt>
                      <c:pt idx="277">
                        <c:v>26.829754175642982</c:v>
                      </c:pt>
                      <c:pt idx="278">
                        <c:v>27.300649354716363</c:v>
                      </c:pt>
                      <c:pt idx="279">
                        <c:v>27.79397639962265</c:v>
                      </c:pt>
                      <c:pt idx="280">
                        <c:v>28.311979834997153</c:v>
                      </c:pt>
                      <c:pt idx="281">
                        <c:v>28.857258888503136</c:v>
                      </c:pt>
                      <c:pt idx="282">
                        <c:v>29.432846405478056</c:v>
                      </c:pt>
                      <c:pt idx="283">
                        <c:v>30.042311009070591</c:v>
                      </c:pt>
                      <c:pt idx="284">
                        <c:v>30.689891239851132</c:v>
                      </c:pt>
                      <c:pt idx="285">
                        <c:v>31.380674494684669</c:v>
                      </c:pt>
                      <c:pt idx="286">
                        <c:v>32.12084001230496</c:v>
                      </c:pt>
                      <c:pt idx="287">
                        <c:v>32.917995549899295</c:v>
                      </c:pt>
                      <c:pt idx="288">
                        <c:v>33.781654750945172</c:v>
                      </c:pt>
                      <c:pt idx="289">
                        <c:v>34.723932242140037</c:v>
                      </c:pt>
                      <c:pt idx="290">
                        <c:v>35.760587698362016</c:v>
                      </c:pt>
                      <c:pt idx="291">
                        <c:v>36.912652816526553</c:v>
                      </c:pt>
                      <c:pt idx="292">
                        <c:v>38.209081386561266</c:v>
                      </c:pt>
                      <c:pt idx="293">
                        <c:v>39.691307045915472</c:v>
                      </c:pt>
                      <c:pt idx="294">
                        <c:v>41.421638219988914</c:v>
                      </c:pt>
                      <c:pt idx="295">
                        <c:v>43.500167223223265</c:v>
                      </c:pt>
                      <c:pt idx="296">
                        <c:v>46.103259453058307</c:v>
                      </c:pt>
                      <c:pt idx="297">
                        <c:v>49.588408597479614</c:v>
                      </c:pt>
                      <c:pt idx="298">
                        <c:v>54.879494434141556</c:v>
                      </c:pt>
                      <c:pt idx="299">
                        <c:v>66.258821645059626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7AE0-4C33-9C81-F1AB855014D1}"/>
                  </c:ext>
                </c:extLst>
              </c15:ser>
            </c15:filteredScatterSeries>
          </c:ext>
        </c:extLst>
      </c:scatterChart>
      <c:valAx>
        <c:axId val="556574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574008"/>
        <c:crosses val="autoZero"/>
        <c:crossBetween val="midCat"/>
      </c:valAx>
      <c:valAx>
        <c:axId val="556574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574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C2 Inspection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'inspector 2 C2'!$L$3:$L$20</c:f>
              <c:strCache>
                <c:ptCount val="18"/>
                <c:pt idx="0">
                  <c:v>0 - 6.35</c:v>
                </c:pt>
                <c:pt idx="1">
                  <c:v>6.35 - 12.7</c:v>
                </c:pt>
                <c:pt idx="2">
                  <c:v>12.7 - 19.05</c:v>
                </c:pt>
                <c:pt idx="3">
                  <c:v>19.05 - 25.4</c:v>
                </c:pt>
                <c:pt idx="4">
                  <c:v>25.4 - 31.75</c:v>
                </c:pt>
                <c:pt idx="5">
                  <c:v>31.75 - 38.1</c:v>
                </c:pt>
                <c:pt idx="6">
                  <c:v>38.1 - 44.45</c:v>
                </c:pt>
                <c:pt idx="7">
                  <c:v>44.45 - 50.8</c:v>
                </c:pt>
                <c:pt idx="8">
                  <c:v>50.8 - 57.15</c:v>
                </c:pt>
                <c:pt idx="9">
                  <c:v>57.15 - 63.5</c:v>
                </c:pt>
                <c:pt idx="10">
                  <c:v>63.5 - 69.85</c:v>
                </c:pt>
                <c:pt idx="11">
                  <c:v>69.85 - 76.2</c:v>
                </c:pt>
                <c:pt idx="12">
                  <c:v>76.2 - 82.55</c:v>
                </c:pt>
                <c:pt idx="13">
                  <c:v>82.55 - 88.9</c:v>
                </c:pt>
                <c:pt idx="14">
                  <c:v>88.9 - 95.25</c:v>
                </c:pt>
                <c:pt idx="15">
                  <c:v>95.25 - 101.6</c:v>
                </c:pt>
                <c:pt idx="16">
                  <c:v>101.6 - 107.95</c:v>
                </c:pt>
                <c:pt idx="17">
                  <c:v>&gt; 107.95</c:v>
                </c:pt>
              </c:strCache>
            </c:strRef>
          </c:cat>
          <c:val>
            <c:numRef>
              <c:f>'inspector 2 C2'!$M$3:$M$20</c:f>
              <c:numCache>
                <c:formatCode>General</c:formatCode>
                <c:ptCount val="18"/>
                <c:pt idx="0">
                  <c:v>86</c:v>
                </c:pt>
                <c:pt idx="1">
                  <c:v>76</c:v>
                </c:pt>
                <c:pt idx="2">
                  <c:v>49</c:v>
                </c:pt>
                <c:pt idx="3">
                  <c:v>35</c:v>
                </c:pt>
                <c:pt idx="4">
                  <c:v>17</c:v>
                </c:pt>
                <c:pt idx="5">
                  <c:v>18</c:v>
                </c:pt>
                <c:pt idx="6">
                  <c:v>7</c:v>
                </c:pt>
                <c:pt idx="7">
                  <c:v>4</c:v>
                </c:pt>
                <c:pt idx="8">
                  <c:v>4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42-41D3-A833-424554E546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2142988056"/>
        <c:axId val="2142988888"/>
      </c:barChart>
      <c:catAx>
        <c:axId val="2142988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Inspection</a:t>
                </a:r>
                <a:r>
                  <a:rPr lang="en-US" baseline="0"/>
                  <a:t> Time (minutes)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318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2988888"/>
        <c:crosses val="autoZero"/>
        <c:auto val="1"/>
        <c:lblAlgn val="ctr"/>
        <c:lblOffset val="100"/>
        <c:noMultiLvlLbl val="0"/>
      </c:catAx>
      <c:valAx>
        <c:axId val="2142988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2988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'inspector 2 C2'!$A$3:$A$302</c:f>
              <c:numCache>
                <c:formatCode>General</c:formatCode>
                <c:ptCount val="300"/>
                <c:pt idx="0">
                  <c:v>0.13</c:v>
                </c:pt>
                <c:pt idx="1">
                  <c:v>0.151</c:v>
                </c:pt>
                <c:pt idx="2">
                  <c:v>0.17100000000000001</c:v>
                </c:pt>
                <c:pt idx="3">
                  <c:v>0.18099999999999999</c:v>
                </c:pt>
                <c:pt idx="4">
                  <c:v>0.29899999999999999</c:v>
                </c:pt>
                <c:pt idx="5">
                  <c:v>0.4</c:v>
                </c:pt>
                <c:pt idx="6">
                  <c:v>0.501</c:v>
                </c:pt>
                <c:pt idx="7">
                  <c:v>0.52600000000000002</c:v>
                </c:pt>
                <c:pt idx="8">
                  <c:v>0.53700000000000003</c:v>
                </c:pt>
                <c:pt idx="9">
                  <c:v>0.54300000000000004</c:v>
                </c:pt>
                <c:pt idx="10">
                  <c:v>0.57999999999999996</c:v>
                </c:pt>
                <c:pt idx="11">
                  <c:v>0.628</c:v>
                </c:pt>
                <c:pt idx="12">
                  <c:v>0.71199999999999997</c:v>
                </c:pt>
                <c:pt idx="13">
                  <c:v>0.72899999999999998</c:v>
                </c:pt>
                <c:pt idx="14">
                  <c:v>0.745</c:v>
                </c:pt>
                <c:pt idx="15">
                  <c:v>0.752</c:v>
                </c:pt>
                <c:pt idx="16">
                  <c:v>0.83399999999999996</c:v>
                </c:pt>
                <c:pt idx="17">
                  <c:v>0.89900000000000002</c:v>
                </c:pt>
                <c:pt idx="18">
                  <c:v>0.97699999999999998</c:v>
                </c:pt>
                <c:pt idx="19">
                  <c:v>1.0409999999999999</c:v>
                </c:pt>
                <c:pt idx="20">
                  <c:v>1.1100000000000001</c:v>
                </c:pt>
                <c:pt idx="21">
                  <c:v>1.1779999999999999</c:v>
                </c:pt>
                <c:pt idx="22">
                  <c:v>1.472</c:v>
                </c:pt>
                <c:pt idx="23">
                  <c:v>1.8320000000000001</c:v>
                </c:pt>
                <c:pt idx="24">
                  <c:v>1.835</c:v>
                </c:pt>
                <c:pt idx="25">
                  <c:v>1.86</c:v>
                </c:pt>
                <c:pt idx="26">
                  <c:v>1.8720000000000001</c:v>
                </c:pt>
                <c:pt idx="27">
                  <c:v>1.8740000000000001</c:v>
                </c:pt>
                <c:pt idx="28">
                  <c:v>2.2559999999999998</c:v>
                </c:pt>
                <c:pt idx="29">
                  <c:v>2.298</c:v>
                </c:pt>
                <c:pt idx="30">
                  <c:v>2.38</c:v>
                </c:pt>
                <c:pt idx="31">
                  <c:v>2.4180000000000001</c:v>
                </c:pt>
                <c:pt idx="32">
                  <c:v>2.4569999999999999</c:v>
                </c:pt>
                <c:pt idx="33">
                  <c:v>2.5190000000000001</c:v>
                </c:pt>
                <c:pt idx="34">
                  <c:v>2.5369999999999999</c:v>
                </c:pt>
                <c:pt idx="35">
                  <c:v>2.6110000000000002</c:v>
                </c:pt>
                <c:pt idx="36">
                  <c:v>2.617</c:v>
                </c:pt>
                <c:pt idx="37">
                  <c:v>2.9009999999999998</c:v>
                </c:pt>
                <c:pt idx="38">
                  <c:v>2.9009999999999998</c:v>
                </c:pt>
                <c:pt idx="39">
                  <c:v>3.0550000000000002</c:v>
                </c:pt>
                <c:pt idx="40">
                  <c:v>3.29</c:v>
                </c:pt>
                <c:pt idx="41">
                  <c:v>3.3109999999999999</c:v>
                </c:pt>
                <c:pt idx="42">
                  <c:v>3.3839999999999999</c:v>
                </c:pt>
                <c:pt idx="43">
                  <c:v>3.3980000000000001</c:v>
                </c:pt>
                <c:pt idx="44">
                  <c:v>3.6379999999999999</c:v>
                </c:pt>
                <c:pt idx="45">
                  <c:v>3.6459999999999999</c:v>
                </c:pt>
                <c:pt idx="46">
                  <c:v>3.649</c:v>
                </c:pt>
                <c:pt idx="47">
                  <c:v>3.7149999999999999</c:v>
                </c:pt>
                <c:pt idx="48">
                  <c:v>3.7290000000000001</c:v>
                </c:pt>
                <c:pt idx="49">
                  <c:v>3.8260000000000001</c:v>
                </c:pt>
                <c:pt idx="50">
                  <c:v>3.843</c:v>
                </c:pt>
                <c:pt idx="51">
                  <c:v>3.8860000000000001</c:v>
                </c:pt>
                <c:pt idx="52">
                  <c:v>3.9980000000000002</c:v>
                </c:pt>
                <c:pt idx="53">
                  <c:v>4.181</c:v>
                </c:pt>
                <c:pt idx="54">
                  <c:v>4.2039999999999997</c:v>
                </c:pt>
                <c:pt idx="55">
                  <c:v>4.266</c:v>
                </c:pt>
                <c:pt idx="56">
                  <c:v>4.2889999999999997</c:v>
                </c:pt>
                <c:pt idx="57">
                  <c:v>4.3090000000000002</c:v>
                </c:pt>
                <c:pt idx="58">
                  <c:v>4.4059999999999997</c:v>
                </c:pt>
                <c:pt idx="59">
                  <c:v>4.49</c:v>
                </c:pt>
                <c:pt idx="60">
                  <c:v>4.5</c:v>
                </c:pt>
                <c:pt idx="61">
                  <c:v>4.54</c:v>
                </c:pt>
                <c:pt idx="62">
                  <c:v>4.7119999999999997</c:v>
                </c:pt>
                <c:pt idx="63">
                  <c:v>4.7439999999999998</c:v>
                </c:pt>
                <c:pt idx="64">
                  <c:v>4.7590000000000003</c:v>
                </c:pt>
                <c:pt idx="65">
                  <c:v>4.8220000000000001</c:v>
                </c:pt>
                <c:pt idx="66">
                  <c:v>5.0839999999999996</c:v>
                </c:pt>
                <c:pt idx="67">
                  <c:v>5.0880000000000001</c:v>
                </c:pt>
                <c:pt idx="68">
                  <c:v>5.1390000000000002</c:v>
                </c:pt>
                <c:pt idx="69">
                  <c:v>5.2590000000000003</c:v>
                </c:pt>
                <c:pt idx="70">
                  <c:v>5.4649999999999999</c:v>
                </c:pt>
                <c:pt idx="71">
                  <c:v>5.4770000000000003</c:v>
                </c:pt>
                <c:pt idx="72">
                  <c:v>5.4930000000000003</c:v>
                </c:pt>
                <c:pt idx="73">
                  <c:v>5.6189999999999998</c:v>
                </c:pt>
                <c:pt idx="74">
                  <c:v>5.6210000000000004</c:v>
                </c:pt>
                <c:pt idx="75">
                  <c:v>5.6420000000000003</c:v>
                </c:pt>
                <c:pt idx="76">
                  <c:v>5.7290000000000001</c:v>
                </c:pt>
                <c:pt idx="77">
                  <c:v>5.7519999999999998</c:v>
                </c:pt>
                <c:pt idx="78">
                  <c:v>5.78</c:v>
                </c:pt>
                <c:pt idx="79">
                  <c:v>5.8150000000000004</c:v>
                </c:pt>
                <c:pt idx="80">
                  <c:v>5.8819999999999997</c:v>
                </c:pt>
                <c:pt idx="81">
                  <c:v>6.0250000000000004</c:v>
                </c:pt>
                <c:pt idx="82">
                  <c:v>6.0640000000000001</c:v>
                </c:pt>
                <c:pt idx="83">
                  <c:v>6.0990000000000002</c:v>
                </c:pt>
                <c:pt idx="84">
                  <c:v>6.1520000000000001</c:v>
                </c:pt>
                <c:pt idx="85">
                  <c:v>6.1879999999999997</c:v>
                </c:pt>
                <c:pt idx="86">
                  <c:v>6.3869999999999996</c:v>
                </c:pt>
                <c:pt idx="87">
                  <c:v>6.5039999999999996</c:v>
                </c:pt>
                <c:pt idx="88">
                  <c:v>6.516</c:v>
                </c:pt>
                <c:pt idx="89">
                  <c:v>6.617</c:v>
                </c:pt>
                <c:pt idx="90">
                  <c:v>6.6310000000000002</c:v>
                </c:pt>
                <c:pt idx="91">
                  <c:v>6.726</c:v>
                </c:pt>
                <c:pt idx="92">
                  <c:v>6.8010000000000002</c:v>
                </c:pt>
                <c:pt idx="93">
                  <c:v>6.8280000000000003</c:v>
                </c:pt>
                <c:pt idx="94">
                  <c:v>6.87</c:v>
                </c:pt>
                <c:pt idx="95">
                  <c:v>6.8849999999999998</c:v>
                </c:pt>
                <c:pt idx="96">
                  <c:v>6.9320000000000004</c:v>
                </c:pt>
                <c:pt idx="97">
                  <c:v>7.0140000000000002</c:v>
                </c:pt>
                <c:pt idx="98">
                  <c:v>7.1</c:v>
                </c:pt>
                <c:pt idx="99">
                  <c:v>7.1239999999999997</c:v>
                </c:pt>
                <c:pt idx="100">
                  <c:v>7.19</c:v>
                </c:pt>
                <c:pt idx="101">
                  <c:v>7.3339999999999996</c:v>
                </c:pt>
                <c:pt idx="102">
                  <c:v>7.3659999999999997</c:v>
                </c:pt>
                <c:pt idx="103">
                  <c:v>7.4550000000000001</c:v>
                </c:pt>
                <c:pt idx="104">
                  <c:v>7.47</c:v>
                </c:pt>
                <c:pt idx="105">
                  <c:v>7.6550000000000002</c:v>
                </c:pt>
                <c:pt idx="106">
                  <c:v>7.6890000000000001</c:v>
                </c:pt>
                <c:pt idx="107">
                  <c:v>8.0129999999999999</c:v>
                </c:pt>
                <c:pt idx="108">
                  <c:v>8.1</c:v>
                </c:pt>
                <c:pt idx="109">
                  <c:v>8.1180000000000003</c:v>
                </c:pt>
                <c:pt idx="110">
                  <c:v>8.1340000000000003</c:v>
                </c:pt>
                <c:pt idx="111">
                  <c:v>8.1479999999999997</c:v>
                </c:pt>
                <c:pt idx="112">
                  <c:v>8.1999999999999993</c:v>
                </c:pt>
                <c:pt idx="113">
                  <c:v>8.2210000000000001</c:v>
                </c:pt>
                <c:pt idx="114">
                  <c:v>8.343</c:v>
                </c:pt>
                <c:pt idx="115">
                  <c:v>8.484</c:v>
                </c:pt>
                <c:pt idx="116">
                  <c:v>8.7159999999999993</c:v>
                </c:pt>
                <c:pt idx="117">
                  <c:v>8.7270000000000003</c:v>
                </c:pt>
                <c:pt idx="118">
                  <c:v>8.8040000000000003</c:v>
                </c:pt>
                <c:pt idx="119">
                  <c:v>8.8629999999999995</c:v>
                </c:pt>
                <c:pt idx="120">
                  <c:v>8.9710000000000001</c:v>
                </c:pt>
                <c:pt idx="121">
                  <c:v>9.0030000000000001</c:v>
                </c:pt>
                <c:pt idx="122">
                  <c:v>9.01</c:v>
                </c:pt>
                <c:pt idx="123">
                  <c:v>9.0760000000000005</c:v>
                </c:pt>
                <c:pt idx="124">
                  <c:v>9.1649999999999991</c:v>
                </c:pt>
                <c:pt idx="125">
                  <c:v>9.2159999999999993</c:v>
                </c:pt>
                <c:pt idx="126">
                  <c:v>9.4890000000000008</c:v>
                </c:pt>
                <c:pt idx="127">
                  <c:v>9.6050000000000004</c:v>
                </c:pt>
                <c:pt idx="128">
                  <c:v>9.6389999999999993</c:v>
                </c:pt>
                <c:pt idx="129">
                  <c:v>9.6530000000000005</c:v>
                </c:pt>
                <c:pt idx="130">
                  <c:v>9.6720000000000006</c:v>
                </c:pt>
                <c:pt idx="131">
                  <c:v>9.8160000000000007</c:v>
                </c:pt>
                <c:pt idx="132">
                  <c:v>9.8190000000000008</c:v>
                </c:pt>
                <c:pt idx="133">
                  <c:v>9.8320000000000007</c:v>
                </c:pt>
                <c:pt idx="134">
                  <c:v>9.8979999999999997</c:v>
                </c:pt>
                <c:pt idx="135">
                  <c:v>10.013</c:v>
                </c:pt>
                <c:pt idx="136">
                  <c:v>10.298999999999999</c:v>
                </c:pt>
                <c:pt idx="137">
                  <c:v>10.314</c:v>
                </c:pt>
                <c:pt idx="138">
                  <c:v>10.423999999999999</c:v>
                </c:pt>
                <c:pt idx="139">
                  <c:v>10.641999999999999</c:v>
                </c:pt>
                <c:pt idx="140">
                  <c:v>10.643000000000001</c:v>
                </c:pt>
                <c:pt idx="141">
                  <c:v>10.664999999999999</c:v>
                </c:pt>
                <c:pt idx="142">
                  <c:v>10.721</c:v>
                </c:pt>
                <c:pt idx="143">
                  <c:v>10.826000000000001</c:v>
                </c:pt>
                <c:pt idx="144">
                  <c:v>10.874000000000001</c:v>
                </c:pt>
                <c:pt idx="145">
                  <c:v>10.885</c:v>
                </c:pt>
                <c:pt idx="146">
                  <c:v>11.279</c:v>
                </c:pt>
                <c:pt idx="147">
                  <c:v>11.31</c:v>
                </c:pt>
                <c:pt idx="148">
                  <c:v>11.374000000000001</c:v>
                </c:pt>
                <c:pt idx="149">
                  <c:v>11.581</c:v>
                </c:pt>
                <c:pt idx="150">
                  <c:v>11.702</c:v>
                </c:pt>
                <c:pt idx="151">
                  <c:v>11.782</c:v>
                </c:pt>
                <c:pt idx="152">
                  <c:v>11.992000000000001</c:v>
                </c:pt>
                <c:pt idx="153">
                  <c:v>12.065</c:v>
                </c:pt>
                <c:pt idx="154">
                  <c:v>12.067</c:v>
                </c:pt>
                <c:pt idx="155">
                  <c:v>12.239000000000001</c:v>
                </c:pt>
                <c:pt idx="156">
                  <c:v>12.363</c:v>
                </c:pt>
                <c:pt idx="157">
                  <c:v>12.388999999999999</c:v>
                </c:pt>
                <c:pt idx="158">
                  <c:v>12.444000000000001</c:v>
                </c:pt>
                <c:pt idx="159">
                  <c:v>12.486000000000001</c:v>
                </c:pt>
                <c:pt idx="160">
                  <c:v>12.500999999999999</c:v>
                </c:pt>
                <c:pt idx="161">
                  <c:v>12.615</c:v>
                </c:pt>
                <c:pt idx="162">
                  <c:v>12.706</c:v>
                </c:pt>
                <c:pt idx="163">
                  <c:v>12.722</c:v>
                </c:pt>
                <c:pt idx="164">
                  <c:v>12.76</c:v>
                </c:pt>
                <c:pt idx="165">
                  <c:v>12.798</c:v>
                </c:pt>
                <c:pt idx="166">
                  <c:v>12.884</c:v>
                </c:pt>
                <c:pt idx="167">
                  <c:v>13.023999999999999</c:v>
                </c:pt>
                <c:pt idx="168">
                  <c:v>13.089</c:v>
                </c:pt>
                <c:pt idx="169">
                  <c:v>13.388</c:v>
                </c:pt>
                <c:pt idx="170">
                  <c:v>13.484</c:v>
                </c:pt>
                <c:pt idx="171">
                  <c:v>13.574999999999999</c:v>
                </c:pt>
                <c:pt idx="172">
                  <c:v>13.587</c:v>
                </c:pt>
                <c:pt idx="173">
                  <c:v>13.65</c:v>
                </c:pt>
                <c:pt idx="174">
                  <c:v>14.026</c:v>
                </c:pt>
                <c:pt idx="175">
                  <c:v>14.135999999999999</c:v>
                </c:pt>
                <c:pt idx="176">
                  <c:v>14.228999999999999</c:v>
                </c:pt>
                <c:pt idx="177">
                  <c:v>14.308999999999999</c:v>
                </c:pt>
                <c:pt idx="178">
                  <c:v>14.432</c:v>
                </c:pt>
                <c:pt idx="179">
                  <c:v>14.497999999999999</c:v>
                </c:pt>
                <c:pt idx="180">
                  <c:v>14.619</c:v>
                </c:pt>
                <c:pt idx="181">
                  <c:v>14.772</c:v>
                </c:pt>
                <c:pt idx="182">
                  <c:v>14.952999999999999</c:v>
                </c:pt>
                <c:pt idx="183">
                  <c:v>15.065</c:v>
                </c:pt>
                <c:pt idx="184">
                  <c:v>15.24</c:v>
                </c:pt>
                <c:pt idx="185">
                  <c:v>15.401</c:v>
                </c:pt>
                <c:pt idx="186">
                  <c:v>15.407999999999999</c:v>
                </c:pt>
                <c:pt idx="187">
                  <c:v>15.465999999999999</c:v>
                </c:pt>
                <c:pt idx="188">
                  <c:v>15.492000000000001</c:v>
                </c:pt>
                <c:pt idx="189">
                  <c:v>15.606999999999999</c:v>
                </c:pt>
                <c:pt idx="190">
                  <c:v>15.609</c:v>
                </c:pt>
                <c:pt idx="191">
                  <c:v>15.661</c:v>
                </c:pt>
                <c:pt idx="192">
                  <c:v>15.698</c:v>
                </c:pt>
                <c:pt idx="193">
                  <c:v>16.050999999999998</c:v>
                </c:pt>
                <c:pt idx="194">
                  <c:v>16.184999999999999</c:v>
                </c:pt>
                <c:pt idx="195">
                  <c:v>16.475000000000001</c:v>
                </c:pt>
                <c:pt idx="196">
                  <c:v>16.669</c:v>
                </c:pt>
                <c:pt idx="197">
                  <c:v>16.766999999999999</c:v>
                </c:pt>
                <c:pt idx="198">
                  <c:v>17.088999999999999</c:v>
                </c:pt>
                <c:pt idx="199">
                  <c:v>17.361000000000001</c:v>
                </c:pt>
                <c:pt idx="200">
                  <c:v>17.370999999999999</c:v>
                </c:pt>
                <c:pt idx="201">
                  <c:v>17.498000000000001</c:v>
                </c:pt>
                <c:pt idx="202">
                  <c:v>17.526</c:v>
                </c:pt>
                <c:pt idx="203">
                  <c:v>17.614999999999998</c:v>
                </c:pt>
                <c:pt idx="204">
                  <c:v>17.893999999999998</c:v>
                </c:pt>
                <c:pt idx="205">
                  <c:v>17.913</c:v>
                </c:pt>
                <c:pt idx="206">
                  <c:v>17.914999999999999</c:v>
                </c:pt>
                <c:pt idx="207">
                  <c:v>18.510999999999999</c:v>
                </c:pt>
                <c:pt idx="208">
                  <c:v>18.536999999999999</c:v>
                </c:pt>
                <c:pt idx="209">
                  <c:v>18.791</c:v>
                </c:pt>
                <c:pt idx="210">
                  <c:v>19.012</c:v>
                </c:pt>
                <c:pt idx="211">
                  <c:v>19.081</c:v>
                </c:pt>
                <c:pt idx="212">
                  <c:v>19.209</c:v>
                </c:pt>
                <c:pt idx="213">
                  <c:v>19.248999999999999</c:v>
                </c:pt>
                <c:pt idx="214">
                  <c:v>19.38</c:v>
                </c:pt>
                <c:pt idx="215">
                  <c:v>19.463999999999999</c:v>
                </c:pt>
                <c:pt idx="216">
                  <c:v>19.681000000000001</c:v>
                </c:pt>
                <c:pt idx="217">
                  <c:v>19.8</c:v>
                </c:pt>
                <c:pt idx="218">
                  <c:v>19.803000000000001</c:v>
                </c:pt>
                <c:pt idx="219">
                  <c:v>19.966999999999999</c:v>
                </c:pt>
                <c:pt idx="220">
                  <c:v>20.262</c:v>
                </c:pt>
                <c:pt idx="221">
                  <c:v>20.393000000000001</c:v>
                </c:pt>
                <c:pt idx="222">
                  <c:v>20.640999999999998</c:v>
                </c:pt>
                <c:pt idx="223">
                  <c:v>20.738</c:v>
                </c:pt>
                <c:pt idx="224">
                  <c:v>20.809000000000001</c:v>
                </c:pt>
                <c:pt idx="225">
                  <c:v>20.853999999999999</c:v>
                </c:pt>
                <c:pt idx="226">
                  <c:v>21.175000000000001</c:v>
                </c:pt>
                <c:pt idx="227">
                  <c:v>21.273</c:v>
                </c:pt>
                <c:pt idx="228">
                  <c:v>21.309000000000001</c:v>
                </c:pt>
                <c:pt idx="229">
                  <c:v>21.399000000000001</c:v>
                </c:pt>
                <c:pt idx="230">
                  <c:v>21.722000000000001</c:v>
                </c:pt>
                <c:pt idx="231">
                  <c:v>21.927</c:v>
                </c:pt>
                <c:pt idx="232">
                  <c:v>22.285</c:v>
                </c:pt>
                <c:pt idx="233">
                  <c:v>22.388000000000002</c:v>
                </c:pt>
                <c:pt idx="234">
                  <c:v>22.417999999999999</c:v>
                </c:pt>
                <c:pt idx="235">
                  <c:v>22.693000000000001</c:v>
                </c:pt>
                <c:pt idx="236">
                  <c:v>22.725000000000001</c:v>
                </c:pt>
                <c:pt idx="237">
                  <c:v>22.725999999999999</c:v>
                </c:pt>
                <c:pt idx="238">
                  <c:v>23.135000000000002</c:v>
                </c:pt>
                <c:pt idx="239">
                  <c:v>23.280999999999999</c:v>
                </c:pt>
                <c:pt idx="240">
                  <c:v>23.731000000000002</c:v>
                </c:pt>
                <c:pt idx="241">
                  <c:v>24.358000000000001</c:v>
                </c:pt>
                <c:pt idx="242">
                  <c:v>24.779</c:v>
                </c:pt>
                <c:pt idx="243">
                  <c:v>25.056999999999999</c:v>
                </c:pt>
                <c:pt idx="244">
                  <c:v>25.277000000000001</c:v>
                </c:pt>
                <c:pt idx="245">
                  <c:v>25.311</c:v>
                </c:pt>
                <c:pt idx="246">
                  <c:v>25.911999999999999</c:v>
                </c:pt>
                <c:pt idx="247">
                  <c:v>26.748999999999999</c:v>
                </c:pt>
                <c:pt idx="248">
                  <c:v>27.283000000000001</c:v>
                </c:pt>
                <c:pt idx="249">
                  <c:v>27.434000000000001</c:v>
                </c:pt>
                <c:pt idx="250">
                  <c:v>27.466000000000001</c:v>
                </c:pt>
                <c:pt idx="251">
                  <c:v>27.739000000000001</c:v>
                </c:pt>
                <c:pt idx="252">
                  <c:v>27.925999999999998</c:v>
                </c:pt>
                <c:pt idx="253">
                  <c:v>28.762</c:v>
                </c:pt>
                <c:pt idx="254">
                  <c:v>29.404</c:v>
                </c:pt>
                <c:pt idx="255">
                  <c:v>29.460999999999999</c:v>
                </c:pt>
                <c:pt idx="256">
                  <c:v>29.895</c:v>
                </c:pt>
                <c:pt idx="257">
                  <c:v>29.9</c:v>
                </c:pt>
                <c:pt idx="258">
                  <c:v>30.164999999999999</c:v>
                </c:pt>
                <c:pt idx="259">
                  <c:v>30.41</c:v>
                </c:pt>
                <c:pt idx="260">
                  <c:v>30.927</c:v>
                </c:pt>
                <c:pt idx="261">
                  <c:v>30.934999999999999</c:v>
                </c:pt>
                <c:pt idx="262">
                  <c:v>31.423999999999999</c:v>
                </c:pt>
                <c:pt idx="263">
                  <c:v>31.757000000000001</c:v>
                </c:pt>
                <c:pt idx="264">
                  <c:v>31.84</c:v>
                </c:pt>
                <c:pt idx="265">
                  <c:v>32.216000000000001</c:v>
                </c:pt>
                <c:pt idx="266">
                  <c:v>33.197000000000003</c:v>
                </c:pt>
                <c:pt idx="267">
                  <c:v>33.359000000000002</c:v>
                </c:pt>
                <c:pt idx="268">
                  <c:v>33.457999999999998</c:v>
                </c:pt>
                <c:pt idx="269">
                  <c:v>33.561</c:v>
                </c:pt>
                <c:pt idx="270">
                  <c:v>33.682000000000002</c:v>
                </c:pt>
                <c:pt idx="271">
                  <c:v>33.981000000000002</c:v>
                </c:pt>
                <c:pt idx="272">
                  <c:v>34.064999999999998</c:v>
                </c:pt>
                <c:pt idx="273">
                  <c:v>34.859000000000002</c:v>
                </c:pt>
                <c:pt idx="274">
                  <c:v>35.337000000000003</c:v>
                </c:pt>
                <c:pt idx="275">
                  <c:v>35.387999999999998</c:v>
                </c:pt>
                <c:pt idx="276">
                  <c:v>36.682000000000002</c:v>
                </c:pt>
                <c:pt idx="277">
                  <c:v>36.896000000000001</c:v>
                </c:pt>
                <c:pt idx="278">
                  <c:v>37.901000000000003</c:v>
                </c:pt>
                <c:pt idx="279">
                  <c:v>37.930999999999997</c:v>
                </c:pt>
                <c:pt idx="280">
                  <c:v>38.091999999999999</c:v>
                </c:pt>
                <c:pt idx="281">
                  <c:v>39.264000000000003</c:v>
                </c:pt>
                <c:pt idx="282">
                  <c:v>40.125</c:v>
                </c:pt>
                <c:pt idx="283">
                  <c:v>40.347000000000001</c:v>
                </c:pt>
                <c:pt idx="284">
                  <c:v>40.609000000000002</c:v>
                </c:pt>
                <c:pt idx="285">
                  <c:v>41.973999999999997</c:v>
                </c:pt>
                <c:pt idx="286">
                  <c:v>42.023000000000003</c:v>
                </c:pt>
                <c:pt idx="287">
                  <c:v>43.94</c:v>
                </c:pt>
                <c:pt idx="288">
                  <c:v>48.16</c:v>
                </c:pt>
                <c:pt idx="289">
                  <c:v>49.408999999999999</c:v>
                </c:pt>
                <c:pt idx="290">
                  <c:v>49.536000000000001</c:v>
                </c:pt>
                <c:pt idx="291">
                  <c:v>50.536999999999999</c:v>
                </c:pt>
                <c:pt idx="292">
                  <c:v>55.116999999999997</c:v>
                </c:pt>
                <c:pt idx="293">
                  <c:v>55.963999999999999</c:v>
                </c:pt>
                <c:pt idx="294">
                  <c:v>56.072000000000003</c:v>
                </c:pt>
                <c:pt idx="295">
                  <c:v>56.591999999999999</c:v>
                </c:pt>
                <c:pt idx="296">
                  <c:v>60.375</c:v>
                </c:pt>
                <c:pt idx="297">
                  <c:v>76.825000000000003</c:v>
                </c:pt>
                <c:pt idx="298">
                  <c:v>87.462999999999994</c:v>
                </c:pt>
                <c:pt idx="299">
                  <c:v>114.426</c:v>
                </c:pt>
              </c:numCache>
            </c:numRef>
          </c:xVal>
          <c:yVal>
            <c:numRef>
              <c:f>'inspector 2 C2'!$D$3:$D$302</c:f>
              <c:numCache>
                <c:formatCode>General</c:formatCode>
                <c:ptCount val="300"/>
                <c:pt idx="0">
                  <c:v>2.5916441928010476E-2</c:v>
                </c:pt>
                <c:pt idx="1">
                  <c:v>7.7879377766697996E-2</c:v>
                </c:pt>
                <c:pt idx="2">
                  <c:v>0.13001668620001466</c:v>
                </c:pt>
                <c:pt idx="3">
                  <c:v>0.18232954145750546</c:v>
                </c:pt>
                <c:pt idx="4">
                  <c:v>0.2348191296697304</c:v>
                </c:pt>
                <c:pt idx="5">
                  <c:v>0.28748664902964538</c:v>
                </c:pt>
                <c:pt idx="6">
                  <c:v>0.34033330995671179</c:v>
                </c:pt>
                <c:pt idx="7">
                  <c:v>0.39336033526380709</c:v>
                </c:pt>
                <c:pt idx="8">
                  <c:v>0.44656896032700899</c:v>
                </c:pt>
                <c:pt idx="9">
                  <c:v>0.49996043325827888</c:v>
                </c:pt>
                <c:pt idx="10">
                  <c:v>0.55353601508113426</c:v>
                </c:pt>
                <c:pt idx="11">
                  <c:v>0.60729697990934828</c:v>
                </c:pt>
                <c:pt idx="12">
                  <c:v>0.66124461512877142</c:v>
                </c:pt>
                <c:pt idx="13">
                  <c:v>0.7153802215823033</c:v>
                </c:pt>
                <c:pt idx="14">
                  <c:v>0.76970511375809825</c:v>
                </c:pt>
                <c:pt idx="15">
                  <c:v>0.82422061998109042</c:v>
                </c:pt>
                <c:pt idx="16">
                  <c:v>0.87892808260787281</c:v>
                </c:pt>
                <c:pt idx="17">
                  <c:v>0.93382885822502026</c:v>
                </c:pt>
                <c:pt idx="18">
                  <c:v>0.98892431785094592</c:v>
                </c:pt>
                <c:pt idx="19">
                  <c:v>1.0442158471413292</c:v>
                </c:pt>
                <c:pt idx="20">
                  <c:v>1.0997048465982253</c:v>
                </c:pt>
                <c:pt idx="21">
                  <c:v>1.15539273178291</c:v>
                </c:pt>
                <c:pt idx="22">
                  <c:v>1.2112809335325707</c:v>
                </c:pt>
                <c:pt idx="23">
                  <c:v>1.2673708981808942</c:v>
                </c:pt>
                <c:pt idx="24">
                  <c:v>1.323664087782648</c:v>
                </c:pt>
                <c:pt idx="25">
                  <c:v>1.3801619803423637</c:v>
                </c:pt>
                <c:pt idx="26">
                  <c:v>1.4368660700471751</c:v>
                </c:pt>
                <c:pt idx="27">
                  <c:v>1.4937778675039235</c:v>
                </c:pt>
                <c:pt idx="28">
                  <c:v>1.5508988999806341</c:v>
                </c:pt>
                <c:pt idx="29">
                  <c:v>1.608230711652435</c:v>
                </c:pt>
                <c:pt idx="30">
                  <c:v>1.6657748638520287</c:v>
                </c:pt>
                <c:pt idx="31">
                  <c:v>1.7235329353248341</c:v>
                </c:pt>
                <c:pt idx="32">
                  <c:v>1.7815065224888762</c:v>
                </c:pt>
                <c:pt idx="33">
                  <c:v>1.839697239699539</c:v>
                </c:pt>
                <c:pt idx="34">
                  <c:v>1.8981067195193122</c:v>
                </c:pt>
                <c:pt idx="35">
                  <c:v>1.9567366129926105</c:v>
                </c:pt>
                <c:pt idx="36">
                  <c:v>2.0155885899258088</c:v>
                </c:pt>
                <c:pt idx="37">
                  <c:v>2.0746643391725885</c:v>
                </c:pt>
                <c:pt idx="38">
                  <c:v>2.1339655689247476</c:v>
                </c:pt>
                <c:pt idx="39">
                  <c:v>2.1934940070085691</c:v>
                </c:pt>
                <c:pt idx="40">
                  <c:v>2.2532514011868905</c:v>
                </c:pt>
                <c:pt idx="41">
                  <c:v>2.3132395194670012</c:v>
                </c:pt>
                <c:pt idx="42">
                  <c:v>2.3734601504145236</c:v>
                </c:pt>
                <c:pt idx="43">
                  <c:v>2.433915103473383</c:v>
                </c:pt>
                <c:pt idx="44">
                  <c:v>2.494606209292026</c:v>
                </c:pt>
                <c:pt idx="45">
                  <c:v>2.5555353200560567</c:v>
                </c:pt>
                <c:pt idx="46">
                  <c:v>2.6167043098273979</c:v>
                </c:pt>
                <c:pt idx="47">
                  <c:v>2.6781150748901603</c:v>
                </c:pt>
                <c:pt idx="48">
                  <c:v>2.7397695341033903</c:v>
                </c:pt>
                <c:pt idx="49">
                  <c:v>2.8016696292608243</c:v>
                </c:pt>
                <c:pt idx="50">
                  <c:v>2.8638173254578398</c:v>
                </c:pt>
                <c:pt idx="51">
                  <c:v>2.9262146114657979</c:v>
                </c:pt>
                <c:pt idx="52">
                  <c:v>2.9888635001139043</c:v>
                </c:pt>
                <c:pt idx="53">
                  <c:v>3.0517660286788111</c:v>
                </c:pt>
                <c:pt idx="54">
                  <c:v>3.1149242592821498</c:v>
                </c:pt>
                <c:pt idx="55">
                  <c:v>3.1783402792961599</c:v>
                </c:pt>
                <c:pt idx="56">
                  <c:v>3.2420162017576302</c:v>
                </c:pt>
                <c:pt idx="57">
                  <c:v>3.3059541657903768</c:v>
                </c:pt>
                <c:pt idx="58">
                  <c:v>3.3701563370364287</c:v>
                </c:pt>
                <c:pt idx="59">
                  <c:v>3.4346249080961626</c:v>
                </c:pt>
                <c:pt idx="60">
                  <c:v>3.4993620989776226</c:v>
                </c:pt>
                <c:pt idx="61">
                  <c:v>3.5643701575552238</c:v>
                </c:pt>
                <c:pt idx="62">
                  <c:v>3.6296513600381002</c:v>
                </c:pt>
                <c:pt idx="63">
                  <c:v>3.6952080114483215</c:v>
                </c:pt>
                <c:pt idx="64">
                  <c:v>3.7610424461092684</c:v>
                </c:pt>
                <c:pt idx="65">
                  <c:v>3.8271570281443692</c:v>
                </c:pt>
                <c:pt idx="66">
                  <c:v>3.8935541519865136</c:v>
                </c:pt>
                <c:pt idx="67">
                  <c:v>3.9602362428983815</c:v>
                </c:pt>
                <c:pt idx="68">
                  <c:v>4.0272057575040048</c:v>
                </c:pt>
                <c:pt idx="69">
                  <c:v>4.0944651843318258</c:v>
                </c:pt>
                <c:pt idx="70">
                  <c:v>4.162017044369545</c:v>
                </c:pt>
                <c:pt idx="71">
                  <c:v>4.2298638916311235</c:v>
                </c:pt>
                <c:pt idx="72">
                  <c:v>4.2980083137361795</c:v>
                </c:pt>
                <c:pt idx="73">
                  <c:v>4.3664529325021606</c:v>
                </c:pt>
                <c:pt idx="74">
                  <c:v>4.4352004045496347</c:v>
                </c:pt>
                <c:pt idx="75">
                  <c:v>4.5042534219210069</c:v>
                </c:pt>
                <c:pt idx="76">
                  <c:v>4.5736147127130575</c:v>
                </c:pt>
                <c:pt idx="77">
                  <c:v>4.6432870417236645</c:v>
                </c:pt>
                <c:pt idx="78">
                  <c:v>4.7132732111130968</c:v>
                </c:pt>
                <c:pt idx="79">
                  <c:v>4.783576061080244</c:v>
                </c:pt>
                <c:pt idx="80">
                  <c:v>4.8541984705542562</c:v>
                </c:pt>
                <c:pt idx="81">
                  <c:v>4.9251433579019404</c:v>
                </c:pt>
                <c:pt idx="82">
                  <c:v>4.9964136816513847</c:v>
                </c:pt>
                <c:pt idx="83">
                  <c:v>5.0680124412322858</c:v>
                </c:pt>
                <c:pt idx="84">
                  <c:v>5.1399426777333792</c:v>
                </c:pt>
                <c:pt idx="85">
                  <c:v>5.2122074746774922</c:v>
                </c:pt>
                <c:pt idx="86">
                  <c:v>5.2848099588147353</c:v>
                </c:pt>
                <c:pt idx="87">
                  <c:v>5.3577533009342639</c:v>
                </c:pt>
                <c:pt idx="88">
                  <c:v>5.4310407166952164</c:v>
                </c:pt>
                <c:pt idx="89">
                  <c:v>5.5046754674773597</c:v>
                </c:pt>
                <c:pt idx="90">
                  <c:v>5.5786608612519375</c:v>
                </c:pt>
                <c:pt idx="91">
                  <c:v>5.6530002534733912</c:v>
                </c:pt>
                <c:pt idx="92">
                  <c:v>5.7276970479925273</c:v>
                </c:pt>
                <c:pt idx="93">
                  <c:v>5.8027546979916842</c:v>
                </c:pt>
                <c:pt idx="94">
                  <c:v>5.8781767069426669</c:v>
                </c:pt>
                <c:pt idx="95">
                  <c:v>5.9539666295880043</c:v>
                </c:pt>
                <c:pt idx="96">
                  <c:v>6.0301280729462583</c:v>
                </c:pt>
                <c:pt idx="97">
                  <c:v>6.1066646973421186</c:v>
                </c:pt>
                <c:pt idx="98">
                  <c:v>6.1835802174619721</c:v>
                </c:pt>
                <c:pt idx="99">
                  <c:v>6.2608784034357381</c:v>
                </c:pt>
                <c:pt idx="100">
                  <c:v>6.3385630819457539</c:v>
                </c:pt>
                <c:pt idx="101">
                  <c:v>6.4166381373635204</c:v>
                </c:pt>
                <c:pt idx="102">
                  <c:v>6.4951075129151414</c:v>
                </c:pt>
                <c:pt idx="103">
                  <c:v>6.5739752118763652</c:v>
                </c:pt>
                <c:pt idx="104">
                  <c:v>6.6532452987981028</c:v>
                </c:pt>
                <c:pt idx="105">
                  <c:v>6.7329219007633476</c:v>
                </c:pt>
                <c:pt idx="106">
                  <c:v>6.8130092086765366</c:v>
                </c:pt>
                <c:pt idx="107">
                  <c:v>6.8935114785862766</c:v>
                </c:pt>
                <c:pt idx="108">
                  <c:v>6.9744330330425228</c:v>
                </c:pt>
                <c:pt idx="109">
                  <c:v>7.0557782624893068</c:v>
                </c:pt>
                <c:pt idx="110">
                  <c:v>7.1375516266940986</c:v>
                </c:pt>
                <c:pt idx="111">
                  <c:v>7.2197576562149726</c:v>
                </c:pt>
                <c:pt idx="112">
                  <c:v>7.3024009539068357</c:v>
                </c:pt>
                <c:pt idx="113">
                  <c:v>7.3854861964678697</c:v>
                </c:pt>
                <c:pt idx="114">
                  <c:v>7.4690181360275947</c:v>
                </c:pt>
                <c:pt idx="115">
                  <c:v>7.5530016017778507</c:v>
                </c:pt>
                <c:pt idx="116">
                  <c:v>7.637441501648051</c:v>
                </c:pt>
                <c:pt idx="117">
                  <c:v>7.7223428240262715</c:v>
                </c:pt>
                <c:pt idx="118">
                  <c:v>7.807710639527591</c:v>
                </c:pt>
                <c:pt idx="119">
                  <c:v>7.8935501028112656</c:v>
                </c:pt>
                <c:pt idx="120">
                  <c:v>7.9798664544484277</c:v>
                </c:pt>
                <c:pt idx="121">
                  <c:v>8.066665022841919</c:v>
                </c:pt>
                <c:pt idx="122">
                  <c:v>8.1539512262000446</c:v>
                </c:pt>
                <c:pt idx="123">
                  <c:v>8.2417305745661356</c:v>
                </c:pt>
                <c:pt idx="124">
                  <c:v>8.3300086719057109</c:v>
                </c:pt>
                <c:pt idx="125">
                  <c:v>8.4187912182533005</c:v>
                </c:pt>
                <c:pt idx="126">
                  <c:v>8.5080840119209746</c:v>
                </c:pt>
                <c:pt idx="127">
                  <c:v>8.5978929517706764</c:v>
                </c:pt>
                <c:pt idx="128">
                  <c:v>8.6882240395526171</c:v>
                </c:pt>
                <c:pt idx="129">
                  <c:v>8.7790833823120664</c:v>
                </c:pt>
                <c:pt idx="130">
                  <c:v>8.8704771948669237</c:v>
                </c:pt>
                <c:pt idx="131">
                  <c:v>8.9624118023585542</c:v>
                </c:pt>
                <c:pt idx="132">
                  <c:v>9.054893642878616</c:v>
                </c:pt>
                <c:pt idx="133">
                  <c:v>9.1479292701744761</c:v>
                </c:pt>
                <c:pt idx="134">
                  <c:v>9.2415253564361226</c:v>
                </c:pt>
                <c:pt idx="135">
                  <c:v>9.3356886951675886</c:v>
                </c:pt>
                <c:pt idx="136">
                  <c:v>9.430426204145828</c:v>
                </c:pt>
                <c:pt idx="137">
                  <c:v>9.5257449284704236</c:v>
                </c:pt>
                <c:pt idx="138">
                  <c:v>9.6216520437074298</c:v>
                </c:pt>
                <c:pt idx="139">
                  <c:v>9.7181548591307791</c:v>
                </c:pt>
                <c:pt idx="140">
                  <c:v>9.8152608210650705</c:v>
                </c:pt>
                <c:pt idx="141">
                  <c:v>9.9129775163334308</c:v>
                </c:pt>
                <c:pt idx="142">
                  <c:v>10.011312675814489</c:v>
                </c:pt>
                <c:pt idx="143">
                  <c:v>10.110274178112656</c:v>
                </c:pt>
                <c:pt idx="144">
                  <c:v>10.209870053346016</c:v>
                </c:pt>
                <c:pt idx="145">
                  <c:v>10.310108487056427</c:v>
                </c:pt>
                <c:pt idx="146">
                  <c:v>10.410997824246582</c:v>
                </c:pt>
                <c:pt idx="147">
                  <c:v>10.512546573548983</c:v>
                </c:pt>
                <c:pt idx="148">
                  <c:v>10.614763411532062</c:v>
                </c:pt>
                <c:pt idx="149">
                  <c:v>10.717657187148909</c:v>
                </c:pt>
                <c:pt idx="150">
                  <c:v>10.821236926334265</c:v>
                </c:pt>
                <c:pt idx="151">
                  <c:v>10.925511836755806</c:v>
                </c:pt>
                <c:pt idx="152">
                  <c:v>11.03049131272593</c:v>
                </c:pt>
                <c:pt idx="153">
                  <c:v>11.136184940280632</c:v>
                </c:pt>
                <c:pt idx="154">
                  <c:v>11.24260250243228</c:v>
                </c:pt>
                <c:pt idx="155">
                  <c:v>11.349753984603591</c:v>
                </c:pt>
                <c:pt idx="156">
                  <c:v>11.457649580250221</c:v>
                </c:pt>
                <c:pt idx="157">
                  <c:v>11.566299696680002</c:v>
                </c:pt>
                <c:pt idx="158">
                  <c:v>11.675714961077055</c:v>
                </c:pt>
                <c:pt idx="159">
                  <c:v>11.785906226739558</c:v>
                </c:pt>
                <c:pt idx="160">
                  <c:v>11.896884579540286</c:v>
                </c:pt>
                <c:pt idx="161">
                  <c:v>12.008661344619519</c:v>
                </c:pt>
                <c:pt idx="162">
                  <c:v>12.121248093320521</c:v>
                </c:pt>
                <c:pt idx="163">
                  <c:v>12.234656650378081</c:v>
                </c:pt>
                <c:pt idx="164">
                  <c:v>12.348899101371371</c:v>
                </c:pt>
                <c:pt idx="165">
                  <c:v>12.463987800452854</c:v>
                </c:pt>
                <c:pt idx="166">
                  <c:v>12.579935378365571</c:v>
                </c:pt>
                <c:pt idx="167">
                  <c:v>12.696754750761844</c:v>
                </c:pt>
                <c:pt idx="168">
                  <c:v>12.814459126837116</c:v>
                </c:pt>
                <c:pt idx="169">
                  <c:v>12.933062018293285</c:v>
                </c:pt>
                <c:pt idx="170">
                  <c:v>13.052577248646847</c:v>
                </c:pt>
                <c:pt idx="171">
                  <c:v>13.173018962897777</c:v>
                </c:pt>
                <c:pt idx="172">
                  <c:v>13.294401637576163</c:v>
                </c:pt>
                <c:pt idx="173">
                  <c:v>13.416740091184362</c:v>
                </c:pt>
                <c:pt idx="174">
                  <c:v>13.540049495053523</c:v>
                </c:pt>
                <c:pt idx="175">
                  <c:v>13.664345384634428</c:v>
                </c:pt>
                <c:pt idx="176">
                  <c:v>13.789643671243594</c:v>
                </c:pt>
                <c:pt idx="177">
                  <c:v>13.915960654286861</c:v>
                </c:pt>
                <c:pt idx="178">
                  <c:v>14.04331303398402</c:v>
                </c:pt>
                <c:pt idx="179">
                  <c:v>14.1717179246192</c:v>
                </c:pt>
                <c:pt idx="180">
                  <c:v>14.301192868343406</c:v>
                </c:pt>
                <c:pt idx="181">
                  <c:v>14.431755849557042</c:v>
                </c:pt>
                <c:pt idx="182">
                  <c:v>14.563425309901834</c:v>
                </c:pt>
                <c:pt idx="183">
                  <c:v>14.696220163893489</c:v>
                </c:pt>
                <c:pt idx="184">
                  <c:v>14.830159815228178</c:v>
                </c:pt>
                <c:pt idx="185">
                  <c:v>14.965264173798053</c:v>
                </c:pt>
                <c:pt idx="186">
                  <c:v>15.101553673453072</c:v>
                </c:pt>
                <c:pt idx="187">
                  <c:v>15.239049290548737</c:v>
                </c:pt>
                <c:pt idx="188">
                  <c:v>15.377772563321974</c:v>
                </c:pt>
                <c:pt idx="189">
                  <c:v>15.517745612139755</c:v>
                </c:pt>
                <c:pt idx="190">
                  <c:v>15.658991160668176</c:v>
                </c:pt>
                <c:pt idx="191">
                  <c:v>15.801532558012656</c:v>
                </c:pt>
                <c:pt idx="192">
                  <c:v>15.945393801883156</c:v>
                </c:pt>
                <c:pt idx="193">
                  <c:v>16.090599562841948</c:v>
                </c:pt>
                <c:pt idx="194">
                  <c:v>16.237175209695192</c:v>
                </c:pt>
                <c:pt idx="195">
                  <c:v>16.385146836093686</c:v>
                </c:pt>
                <c:pt idx="196">
                  <c:v>16.534541288412576</c:v>
                </c:pt>
                <c:pt idx="197">
                  <c:v>16.685386194984467</c:v>
                </c:pt>
                <c:pt idx="198">
                  <c:v>16.837709996765657</c:v>
                </c:pt>
                <c:pt idx="199">
                  <c:v>16.991541979520523</c:v>
                </c:pt>
                <c:pt idx="200">
                  <c:v>17.146912307615221</c:v>
                </c:pt>
                <c:pt idx="201">
                  <c:v>17.303852059518253</c:v>
                </c:pt>
                <c:pt idx="202">
                  <c:v>17.462393265112329</c:v>
                </c:pt>
                <c:pt idx="203">
                  <c:v>17.622568944929657</c:v>
                </c:pt>
                <c:pt idx="204">
                  <c:v>17.784413151430822</c:v>
                </c:pt>
                <c:pt idx="205">
                  <c:v>17.947961012456396</c:v>
                </c:pt>
                <c:pt idx="206">
                  <c:v>18.113248776989852</c:v>
                </c:pt>
                <c:pt idx="207">
                  <c:v>18.280313863381092</c:v>
                </c:pt>
                <c:pt idx="208">
                  <c:v>18.449194910190883</c:v>
                </c:pt>
                <c:pt idx="209">
                  <c:v>18.619931829829156</c:v>
                </c:pt>
                <c:pt idx="210">
                  <c:v>18.792565865173355</c:v>
                </c:pt>
                <c:pt idx="211">
                  <c:v>18.96713964936783</c:v>
                </c:pt>
                <c:pt idx="212">
                  <c:v>19.143697269021114</c:v>
                </c:pt>
                <c:pt idx="213">
                  <c:v>19.322284331035412</c:v>
                </c:pt>
                <c:pt idx="214">
                  <c:v>19.502948033321903</c:v>
                </c:pt>
                <c:pt idx="215">
                  <c:v>19.68573723967592</c:v>
                </c:pt>
                <c:pt idx="216">
                  <c:v>19.870702559109347</c:v>
                </c:pt>
                <c:pt idx="217">
                  <c:v>20.057896429962423</c:v>
                </c:pt>
                <c:pt idx="218">
                  <c:v>20.247373209144683</c:v>
                </c:pt>
                <c:pt idx="219">
                  <c:v>20.439189266884949</c:v>
                </c:pt>
                <c:pt idx="220">
                  <c:v>20.633403087403746</c:v>
                </c:pt>
                <c:pt idx="221">
                  <c:v>20.830075375957787</c:v>
                </c:pt>
                <c:pt idx="222">
                  <c:v>21.029269172746904</c:v>
                </c:pt>
                <c:pt idx="223">
                  <c:v>21.231049974218067</c:v>
                </c:pt>
                <c:pt idx="224">
                  <c:v>21.435485862350678</c:v>
                </c:pt>
                <c:pt idx="225">
                  <c:v>21.642647642561581</c:v>
                </c:pt>
                <c:pt idx="226">
                  <c:v>21.852608990928765</c:v>
                </c:pt>
                <c:pt idx="227">
                  <c:v>22.065446611499905</c:v>
                </c:pt>
                <c:pt idx="228">
                  <c:v>22.28124040452602</c:v>
                </c:pt>
                <c:pt idx="229">
                  <c:v>22.50007364654374</c:v>
                </c:pt>
                <c:pt idx="230">
                  <c:v>22.722033183321916</c:v>
                </c:pt>
                <c:pt idx="231">
                  <c:v>22.947209636791186</c:v>
                </c:pt>
                <c:pt idx="232">
                  <c:v>23.17569762719064</c:v>
                </c:pt>
                <c:pt idx="233">
                  <c:v>23.407596011794276</c:v>
                </c:pt>
                <c:pt idx="234">
                  <c:v>23.643008141724884</c:v>
                </c:pt>
                <c:pt idx="235">
                  <c:v>23.882042138525062</c:v>
                </c:pt>
                <c:pt idx="236">
                  <c:v>24.124811192337827</c:v>
                </c:pt>
                <c:pt idx="237">
                  <c:v>24.371433883755355</c:v>
                </c:pt>
                <c:pt idx="238">
                  <c:v>24.622034531626376</c:v>
                </c:pt>
                <c:pt idx="239">
                  <c:v>24.876743569376114</c:v>
                </c:pt>
                <c:pt idx="240">
                  <c:v>25.135697952690439</c:v>
                </c:pt>
                <c:pt idx="241">
                  <c:v>25.399041601754234</c:v>
                </c:pt>
                <c:pt idx="242">
                  <c:v>25.666925881619196</c:v>
                </c:pt>
                <c:pt idx="243">
                  <c:v>25.939510124715444</c:v>
                </c:pt>
                <c:pt idx="244">
                  <c:v>26.216962200022991</c:v>
                </c:pt>
                <c:pt idx="245">
                  <c:v>26.49945913399435</c:v>
                </c:pt>
                <c:pt idx="246">
                  <c:v>26.787187788979299</c:v>
                </c:pt>
                <c:pt idx="247">
                  <c:v>27.080345605663009</c:v>
                </c:pt>
                <c:pt idx="248">
                  <c:v>27.37914141690495</c:v>
                </c:pt>
                <c:pt idx="249">
                  <c:v>27.683796341380582</c:v>
                </c:pt>
                <c:pt idx="250">
                  <c:v>27.994544766604324</c:v>
                </c:pt>
                <c:pt idx="251">
                  <c:v>28.311635432280802</c:v>
                </c:pt>
                <c:pt idx="252">
                  <c:v>28.635332626528523</c:v>
                </c:pt>
                <c:pt idx="253">
                  <c:v>28.965917509388802</c:v>
                </c:pt>
                <c:pt idx="254">
                  <c:v>29.303689580226607</c:v>
                </c:pt>
                <c:pt idx="255">
                  <c:v>29.648968308214091</c:v>
                </c:pt>
                <c:pt idx="256">
                  <c:v>30.002094948141806</c:v>
                </c:pt>
                <c:pt idx="257">
                  <c:v>30.363434567424683</c:v>
                </c:pt>
                <c:pt idx="258">
                  <c:v>30.733378314482955</c:v>
                </c:pt>
                <c:pt idx="259">
                  <c:v>31.112345963832542</c:v>
                </c:pt>
                <c:pt idx="260">
                  <c:v>31.500788779405557</c:v>
                </c:pt>
                <c:pt idx="261">
                  <c:v>31.8991927450767</c:v>
                </c:pt>
                <c:pt idx="262">
                  <c:v>32.308082220397253</c:v>
                </c:pt>
                <c:pt idx="263">
                  <c:v>32.728024090516691</c:v>
                </c:pt>
                <c:pt idx="264">
                  <c:v>33.159632492690477</c:v>
                </c:pt>
                <c:pt idx="265">
                  <c:v>33.603574218261102</c:v>
                </c:pt>
                <c:pt idx="266">
                  <c:v>34.060574909369038</c:v>
                </c:pt>
                <c:pt idx="267">
                  <c:v>34.531426194960851</c:v>
                </c:pt>
                <c:pt idx="268">
                  <c:v>35.016993942304914</c:v>
                </c:pt>
                <c:pt idx="269">
                  <c:v>35.518227840039401</c:v>
                </c:pt>
                <c:pt idx="270">
                  <c:v>36.036172579216348</c:v>
                </c:pt>
                <c:pt idx="271">
                  <c:v>36.571980963170432</c:v>
                </c:pt>
                <c:pt idx="272">
                  <c:v>37.126929359810951</c:v>
                </c:pt>
                <c:pt idx="273">
                  <c:v>37.702436017252261</c:v>
                </c:pt>
                <c:pt idx="274">
                  <c:v>38.300082904066592</c:v>
                </c:pt>
                <c:pt idx="275">
                  <c:v>38.92164192077729</c:v>
                </c:pt>
                <c:pt idx="276">
                  <c:v>39.569106576392258</c:v>
                </c:pt>
                <c:pt idx="277">
                  <c:v>40.244730557039169</c:v>
                </c:pt>
                <c:pt idx="278">
                  <c:v>40.951075068373576</c:v>
                </c:pt>
                <c:pt idx="279">
                  <c:v>41.691067461474887</c:v>
                </c:pt>
                <c:pt idx="280">
                  <c:v>42.468074531602767</c:v>
                </c:pt>
                <c:pt idx="281">
                  <c:v>43.285995129871523</c:v>
                </c:pt>
                <c:pt idx="282">
                  <c:v>44.149378535511531</c:v>
                </c:pt>
                <c:pt idx="283">
                  <c:v>45.063577696452832</c:v>
                </c:pt>
                <c:pt idx="284">
                  <c:v>46.034950439237335</c:v>
                </c:pt>
                <c:pt idx="285">
                  <c:v>47.071127877990328</c:v>
                </c:pt>
                <c:pt idx="286">
                  <c:v>48.18137889368105</c:v>
                </c:pt>
                <c:pt idx="287">
                  <c:v>49.377115150245793</c:v>
                </c:pt>
                <c:pt idx="288">
                  <c:v>50.67260714810962</c:v>
                </c:pt>
                <c:pt idx="289">
                  <c:v>52.086026872153418</c:v>
                </c:pt>
                <c:pt idx="290">
                  <c:v>53.641013893018972</c:v>
                </c:pt>
                <c:pt idx="291">
                  <c:v>55.369115833915117</c:v>
                </c:pt>
                <c:pt idx="292">
                  <c:v>57.313763486887666</c:v>
                </c:pt>
                <c:pt idx="293">
                  <c:v>59.537107461451313</c:v>
                </c:pt>
                <c:pt idx="294">
                  <c:v>62.132610626301386</c:v>
                </c:pt>
                <c:pt idx="295">
                  <c:v>65.250411823529575</c:v>
                </c:pt>
                <c:pt idx="296">
                  <c:v>69.155059802001901</c:v>
                </c:pt>
                <c:pt idx="297">
                  <c:v>74.382796416736255</c:v>
                </c:pt>
                <c:pt idx="298">
                  <c:v>82.319444753378093</c:v>
                </c:pt>
                <c:pt idx="299">
                  <c:v>99.38847768322627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5F-4AE2-82CF-50F0E79925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0553552"/>
        <c:axId val="550546008"/>
      </c:scatterChart>
      <c:valAx>
        <c:axId val="550553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546008"/>
        <c:crosses val="autoZero"/>
        <c:crossBetween val="midCat"/>
      </c:valAx>
      <c:valAx>
        <c:axId val="550546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553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'inspector 2 C3'!$A$3:$A$302</c:f>
              <c:numCache>
                <c:formatCode>General</c:formatCode>
                <c:ptCount val="300"/>
                <c:pt idx="0">
                  <c:v>3.1E-2</c:v>
                </c:pt>
                <c:pt idx="1">
                  <c:v>0.13700000000000001</c:v>
                </c:pt>
                <c:pt idx="2">
                  <c:v>0.214</c:v>
                </c:pt>
                <c:pt idx="3">
                  <c:v>0.25600000000000001</c:v>
                </c:pt>
                <c:pt idx="4">
                  <c:v>0.30199999999999999</c:v>
                </c:pt>
                <c:pt idx="5">
                  <c:v>0.32700000000000001</c:v>
                </c:pt>
                <c:pt idx="6">
                  <c:v>0.34</c:v>
                </c:pt>
                <c:pt idx="7">
                  <c:v>0.38400000000000001</c:v>
                </c:pt>
                <c:pt idx="8">
                  <c:v>0.57699999999999996</c:v>
                </c:pt>
                <c:pt idx="9">
                  <c:v>0.68</c:v>
                </c:pt>
                <c:pt idx="10">
                  <c:v>0.68600000000000005</c:v>
                </c:pt>
                <c:pt idx="11">
                  <c:v>0.84399999999999997</c:v>
                </c:pt>
                <c:pt idx="12">
                  <c:v>0.90300000000000002</c:v>
                </c:pt>
                <c:pt idx="13">
                  <c:v>0.94099999999999995</c:v>
                </c:pt>
                <c:pt idx="14">
                  <c:v>1.0529999999999999</c:v>
                </c:pt>
                <c:pt idx="15">
                  <c:v>1.135</c:v>
                </c:pt>
                <c:pt idx="16">
                  <c:v>1.216</c:v>
                </c:pt>
                <c:pt idx="17">
                  <c:v>1.2989999999999999</c:v>
                </c:pt>
                <c:pt idx="18">
                  <c:v>1.39</c:v>
                </c:pt>
                <c:pt idx="19">
                  <c:v>1.4339999999999999</c:v>
                </c:pt>
                <c:pt idx="20">
                  <c:v>1.502</c:v>
                </c:pt>
                <c:pt idx="21">
                  <c:v>1.6080000000000001</c:v>
                </c:pt>
                <c:pt idx="22">
                  <c:v>1.6439999999999999</c:v>
                </c:pt>
                <c:pt idx="23">
                  <c:v>1.7689999999999999</c:v>
                </c:pt>
                <c:pt idx="24">
                  <c:v>1.829</c:v>
                </c:pt>
                <c:pt idx="25">
                  <c:v>1.8680000000000001</c:v>
                </c:pt>
                <c:pt idx="26">
                  <c:v>1.9590000000000001</c:v>
                </c:pt>
                <c:pt idx="27">
                  <c:v>2.319</c:v>
                </c:pt>
                <c:pt idx="28">
                  <c:v>2.3210000000000002</c:v>
                </c:pt>
                <c:pt idx="29">
                  <c:v>2.4630000000000001</c:v>
                </c:pt>
                <c:pt idx="30">
                  <c:v>2.4649999999999999</c:v>
                </c:pt>
                <c:pt idx="31">
                  <c:v>2.5609999999999999</c:v>
                </c:pt>
                <c:pt idx="32">
                  <c:v>2.7480000000000002</c:v>
                </c:pt>
                <c:pt idx="33">
                  <c:v>2.9129999999999998</c:v>
                </c:pt>
                <c:pt idx="34">
                  <c:v>2.9649999999999999</c:v>
                </c:pt>
                <c:pt idx="35">
                  <c:v>3.0880000000000001</c:v>
                </c:pt>
                <c:pt idx="36">
                  <c:v>3.1419999999999999</c:v>
                </c:pt>
                <c:pt idx="37">
                  <c:v>3.1629999999999998</c:v>
                </c:pt>
                <c:pt idx="38">
                  <c:v>3.1819999999999999</c:v>
                </c:pt>
                <c:pt idx="39">
                  <c:v>3.206</c:v>
                </c:pt>
                <c:pt idx="40">
                  <c:v>3.3170000000000002</c:v>
                </c:pt>
                <c:pt idx="41">
                  <c:v>3.3439999999999999</c:v>
                </c:pt>
                <c:pt idx="42">
                  <c:v>3.3809999999999998</c:v>
                </c:pt>
                <c:pt idx="43">
                  <c:v>3.4750000000000001</c:v>
                </c:pt>
                <c:pt idx="44">
                  <c:v>3.4889999999999999</c:v>
                </c:pt>
                <c:pt idx="45">
                  <c:v>3.6110000000000002</c:v>
                </c:pt>
                <c:pt idx="46">
                  <c:v>3.7080000000000002</c:v>
                </c:pt>
                <c:pt idx="47">
                  <c:v>3.819</c:v>
                </c:pt>
                <c:pt idx="48">
                  <c:v>3.8610000000000002</c:v>
                </c:pt>
                <c:pt idx="49">
                  <c:v>3.8889999999999998</c:v>
                </c:pt>
                <c:pt idx="50">
                  <c:v>3.964</c:v>
                </c:pt>
                <c:pt idx="51">
                  <c:v>4.056</c:v>
                </c:pt>
                <c:pt idx="52">
                  <c:v>4.0789999999999997</c:v>
                </c:pt>
                <c:pt idx="53">
                  <c:v>4.0970000000000004</c:v>
                </c:pt>
                <c:pt idx="54">
                  <c:v>4.1660000000000004</c:v>
                </c:pt>
                <c:pt idx="55">
                  <c:v>4.1710000000000003</c:v>
                </c:pt>
                <c:pt idx="56">
                  <c:v>4.5</c:v>
                </c:pt>
                <c:pt idx="57">
                  <c:v>4.8419999999999996</c:v>
                </c:pt>
                <c:pt idx="58">
                  <c:v>5.0030000000000001</c:v>
                </c:pt>
                <c:pt idx="59">
                  <c:v>5.0289999999999999</c:v>
                </c:pt>
                <c:pt idx="60">
                  <c:v>5.0739999999999998</c:v>
                </c:pt>
                <c:pt idx="61">
                  <c:v>5.0910000000000002</c:v>
                </c:pt>
                <c:pt idx="62">
                  <c:v>5.1680000000000001</c:v>
                </c:pt>
                <c:pt idx="63">
                  <c:v>5.2530000000000001</c:v>
                </c:pt>
                <c:pt idx="64">
                  <c:v>5.2539999999999996</c:v>
                </c:pt>
                <c:pt idx="65">
                  <c:v>5.5229999999999997</c:v>
                </c:pt>
                <c:pt idx="66">
                  <c:v>5.625</c:v>
                </c:pt>
                <c:pt idx="67">
                  <c:v>5.6369999999999996</c:v>
                </c:pt>
                <c:pt idx="68">
                  <c:v>5.6870000000000003</c:v>
                </c:pt>
                <c:pt idx="69">
                  <c:v>5.8010000000000002</c:v>
                </c:pt>
                <c:pt idx="70">
                  <c:v>5.8710000000000004</c:v>
                </c:pt>
                <c:pt idx="71">
                  <c:v>5.8949999999999996</c:v>
                </c:pt>
                <c:pt idx="72">
                  <c:v>6.0359999999999996</c:v>
                </c:pt>
                <c:pt idx="73">
                  <c:v>6.1020000000000003</c:v>
                </c:pt>
                <c:pt idx="74">
                  <c:v>6.3019999999999996</c:v>
                </c:pt>
                <c:pt idx="75">
                  <c:v>6.4809999999999999</c:v>
                </c:pt>
                <c:pt idx="76">
                  <c:v>6.5049999999999999</c:v>
                </c:pt>
                <c:pt idx="77">
                  <c:v>6.617</c:v>
                </c:pt>
                <c:pt idx="78">
                  <c:v>6.7960000000000003</c:v>
                </c:pt>
                <c:pt idx="79">
                  <c:v>7.1239999999999997</c:v>
                </c:pt>
                <c:pt idx="80">
                  <c:v>7.1420000000000003</c:v>
                </c:pt>
                <c:pt idx="81">
                  <c:v>7.3810000000000002</c:v>
                </c:pt>
                <c:pt idx="82">
                  <c:v>7.3890000000000002</c:v>
                </c:pt>
                <c:pt idx="83">
                  <c:v>7.4870000000000001</c:v>
                </c:pt>
                <c:pt idx="84">
                  <c:v>7.5460000000000003</c:v>
                </c:pt>
                <c:pt idx="85">
                  <c:v>7.65</c:v>
                </c:pt>
                <c:pt idx="86">
                  <c:v>7.7030000000000003</c:v>
                </c:pt>
                <c:pt idx="87">
                  <c:v>7.96</c:v>
                </c:pt>
                <c:pt idx="88">
                  <c:v>7.9749999999999996</c:v>
                </c:pt>
                <c:pt idx="89">
                  <c:v>8.0229999999999997</c:v>
                </c:pt>
                <c:pt idx="90">
                  <c:v>8.1259999999999994</c:v>
                </c:pt>
                <c:pt idx="91">
                  <c:v>8.2539999999999996</c:v>
                </c:pt>
                <c:pt idx="92">
                  <c:v>8.3610000000000007</c:v>
                </c:pt>
                <c:pt idx="93">
                  <c:v>8.3840000000000003</c:v>
                </c:pt>
                <c:pt idx="94">
                  <c:v>8.4629999999999992</c:v>
                </c:pt>
                <c:pt idx="95">
                  <c:v>8.4689999999999994</c:v>
                </c:pt>
                <c:pt idx="96">
                  <c:v>8.5869999999999997</c:v>
                </c:pt>
                <c:pt idx="97">
                  <c:v>8.6679999999999993</c:v>
                </c:pt>
                <c:pt idx="98">
                  <c:v>8.673</c:v>
                </c:pt>
                <c:pt idx="99">
                  <c:v>8.6989999999999998</c:v>
                </c:pt>
                <c:pt idx="100">
                  <c:v>8.7460000000000004</c:v>
                </c:pt>
                <c:pt idx="101">
                  <c:v>8.7810000000000006</c:v>
                </c:pt>
                <c:pt idx="102">
                  <c:v>8.8109999999999999</c:v>
                </c:pt>
                <c:pt idx="103">
                  <c:v>8.8409999999999993</c:v>
                </c:pt>
                <c:pt idx="104">
                  <c:v>8.8889999999999993</c:v>
                </c:pt>
                <c:pt idx="105">
                  <c:v>8.9339999999999993</c:v>
                </c:pt>
                <c:pt idx="106">
                  <c:v>8.9589999999999996</c:v>
                </c:pt>
                <c:pt idx="107">
                  <c:v>8.9779999999999998</c:v>
                </c:pt>
                <c:pt idx="108">
                  <c:v>8.9830000000000005</c:v>
                </c:pt>
                <c:pt idx="109">
                  <c:v>9.1669999999999998</c:v>
                </c:pt>
                <c:pt idx="110">
                  <c:v>9.1709999999999994</c:v>
                </c:pt>
                <c:pt idx="111">
                  <c:v>9.2889999999999997</c:v>
                </c:pt>
                <c:pt idx="112">
                  <c:v>9.3510000000000009</c:v>
                </c:pt>
                <c:pt idx="113">
                  <c:v>9.6039999999999992</c:v>
                </c:pt>
                <c:pt idx="114">
                  <c:v>9.7029999999999994</c:v>
                </c:pt>
                <c:pt idx="115">
                  <c:v>9.7119999999999997</c:v>
                </c:pt>
                <c:pt idx="116">
                  <c:v>10.234999999999999</c:v>
                </c:pt>
                <c:pt idx="117">
                  <c:v>10.353</c:v>
                </c:pt>
                <c:pt idx="118">
                  <c:v>10.56</c:v>
                </c:pt>
                <c:pt idx="119">
                  <c:v>10.785</c:v>
                </c:pt>
                <c:pt idx="120">
                  <c:v>10.789</c:v>
                </c:pt>
                <c:pt idx="121">
                  <c:v>10.837999999999999</c:v>
                </c:pt>
                <c:pt idx="122">
                  <c:v>11.378</c:v>
                </c:pt>
                <c:pt idx="123">
                  <c:v>11.519</c:v>
                </c:pt>
                <c:pt idx="124">
                  <c:v>11.632</c:v>
                </c:pt>
                <c:pt idx="125">
                  <c:v>11.945</c:v>
                </c:pt>
                <c:pt idx="126">
                  <c:v>12.134</c:v>
                </c:pt>
                <c:pt idx="127">
                  <c:v>12.345000000000001</c:v>
                </c:pt>
                <c:pt idx="128">
                  <c:v>12.432</c:v>
                </c:pt>
                <c:pt idx="129">
                  <c:v>12.484</c:v>
                </c:pt>
                <c:pt idx="130">
                  <c:v>12.852</c:v>
                </c:pt>
                <c:pt idx="131">
                  <c:v>12.914</c:v>
                </c:pt>
                <c:pt idx="132">
                  <c:v>13.217000000000001</c:v>
                </c:pt>
                <c:pt idx="133">
                  <c:v>13.253</c:v>
                </c:pt>
                <c:pt idx="134">
                  <c:v>13.492000000000001</c:v>
                </c:pt>
                <c:pt idx="135">
                  <c:v>13.747999999999999</c:v>
                </c:pt>
                <c:pt idx="136">
                  <c:v>14.023999999999999</c:v>
                </c:pt>
                <c:pt idx="137">
                  <c:v>14.045</c:v>
                </c:pt>
                <c:pt idx="138">
                  <c:v>14.051</c:v>
                </c:pt>
                <c:pt idx="139">
                  <c:v>14.25</c:v>
                </c:pt>
                <c:pt idx="140">
                  <c:v>14.257999999999999</c:v>
                </c:pt>
                <c:pt idx="141">
                  <c:v>14.38</c:v>
                </c:pt>
                <c:pt idx="142">
                  <c:v>14.382</c:v>
                </c:pt>
                <c:pt idx="143">
                  <c:v>14.417</c:v>
                </c:pt>
                <c:pt idx="144">
                  <c:v>14.585000000000001</c:v>
                </c:pt>
                <c:pt idx="145">
                  <c:v>14.901999999999999</c:v>
                </c:pt>
                <c:pt idx="146">
                  <c:v>14.965</c:v>
                </c:pt>
                <c:pt idx="147">
                  <c:v>15.015000000000001</c:v>
                </c:pt>
                <c:pt idx="148">
                  <c:v>15.016</c:v>
                </c:pt>
                <c:pt idx="149">
                  <c:v>15.311</c:v>
                </c:pt>
                <c:pt idx="150">
                  <c:v>15.39</c:v>
                </c:pt>
                <c:pt idx="151">
                  <c:v>15.413</c:v>
                </c:pt>
                <c:pt idx="152">
                  <c:v>15.432</c:v>
                </c:pt>
                <c:pt idx="153">
                  <c:v>15.576000000000001</c:v>
                </c:pt>
                <c:pt idx="154">
                  <c:v>15.69</c:v>
                </c:pt>
                <c:pt idx="155">
                  <c:v>15.894</c:v>
                </c:pt>
                <c:pt idx="156">
                  <c:v>16.119</c:v>
                </c:pt>
                <c:pt idx="157">
                  <c:v>16.183</c:v>
                </c:pt>
                <c:pt idx="158">
                  <c:v>16.317</c:v>
                </c:pt>
                <c:pt idx="159">
                  <c:v>16.792999999999999</c:v>
                </c:pt>
                <c:pt idx="160">
                  <c:v>16.809000000000001</c:v>
                </c:pt>
                <c:pt idx="161">
                  <c:v>16.920000000000002</c:v>
                </c:pt>
                <c:pt idx="162">
                  <c:v>17.055</c:v>
                </c:pt>
                <c:pt idx="163">
                  <c:v>17.135000000000002</c:v>
                </c:pt>
                <c:pt idx="164">
                  <c:v>17.23</c:v>
                </c:pt>
                <c:pt idx="165">
                  <c:v>17.382000000000001</c:v>
                </c:pt>
                <c:pt idx="166">
                  <c:v>17.484000000000002</c:v>
                </c:pt>
                <c:pt idx="167">
                  <c:v>17.591000000000001</c:v>
                </c:pt>
                <c:pt idx="168">
                  <c:v>17.611000000000001</c:v>
                </c:pt>
                <c:pt idx="169">
                  <c:v>17.792999999999999</c:v>
                </c:pt>
                <c:pt idx="170">
                  <c:v>17.911000000000001</c:v>
                </c:pt>
                <c:pt idx="171">
                  <c:v>18.065999999999999</c:v>
                </c:pt>
                <c:pt idx="172">
                  <c:v>18.074000000000002</c:v>
                </c:pt>
                <c:pt idx="173">
                  <c:v>18.155999999999999</c:v>
                </c:pt>
                <c:pt idx="174">
                  <c:v>18.216999999999999</c:v>
                </c:pt>
                <c:pt idx="175">
                  <c:v>18.408000000000001</c:v>
                </c:pt>
                <c:pt idx="176">
                  <c:v>18.805</c:v>
                </c:pt>
                <c:pt idx="177">
                  <c:v>18.919</c:v>
                </c:pt>
                <c:pt idx="178">
                  <c:v>19.096</c:v>
                </c:pt>
                <c:pt idx="179">
                  <c:v>19.18</c:v>
                </c:pt>
                <c:pt idx="180">
                  <c:v>19.277999999999999</c:v>
                </c:pt>
                <c:pt idx="181">
                  <c:v>19.292000000000002</c:v>
                </c:pt>
                <c:pt idx="182">
                  <c:v>19.739999999999998</c:v>
                </c:pt>
                <c:pt idx="183">
                  <c:v>19.832000000000001</c:v>
                </c:pt>
                <c:pt idx="184">
                  <c:v>19.986999999999998</c:v>
                </c:pt>
                <c:pt idx="185">
                  <c:v>19.995000000000001</c:v>
                </c:pt>
                <c:pt idx="186">
                  <c:v>20.015999999999998</c:v>
                </c:pt>
                <c:pt idx="187">
                  <c:v>20.36</c:v>
                </c:pt>
                <c:pt idx="188">
                  <c:v>20.553999999999998</c:v>
                </c:pt>
                <c:pt idx="189">
                  <c:v>20.69</c:v>
                </c:pt>
                <c:pt idx="190">
                  <c:v>20.922999999999998</c:v>
                </c:pt>
                <c:pt idx="191">
                  <c:v>20.96</c:v>
                </c:pt>
                <c:pt idx="192">
                  <c:v>21.105</c:v>
                </c:pt>
                <c:pt idx="193">
                  <c:v>21.16</c:v>
                </c:pt>
                <c:pt idx="194">
                  <c:v>21.209</c:v>
                </c:pt>
                <c:pt idx="195">
                  <c:v>21.245999999999999</c:v>
                </c:pt>
                <c:pt idx="196">
                  <c:v>21.43</c:v>
                </c:pt>
                <c:pt idx="197">
                  <c:v>21.576000000000001</c:v>
                </c:pt>
                <c:pt idx="198">
                  <c:v>22.029</c:v>
                </c:pt>
                <c:pt idx="199">
                  <c:v>22.087</c:v>
                </c:pt>
                <c:pt idx="200">
                  <c:v>22.472999999999999</c:v>
                </c:pt>
                <c:pt idx="201">
                  <c:v>22.568000000000001</c:v>
                </c:pt>
                <c:pt idx="202">
                  <c:v>23.175000000000001</c:v>
                </c:pt>
                <c:pt idx="203">
                  <c:v>23.294</c:v>
                </c:pt>
                <c:pt idx="204">
                  <c:v>23.742999999999999</c:v>
                </c:pt>
                <c:pt idx="205">
                  <c:v>23.818999999999999</c:v>
                </c:pt>
                <c:pt idx="206">
                  <c:v>23.827999999999999</c:v>
                </c:pt>
                <c:pt idx="207">
                  <c:v>24.11</c:v>
                </c:pt>
                <c:pt idx="208">
                  <c:v>24.111000000000001</c:v>
                </c:pt>
                <c:pt idx="209">
                  <c:v>24.17</c:v>
                </c:pt>
                <c:pt idx="210">
                  <c:v>24.632000000000001</c:v>
                </c:pt>
                <c:pt idx="211">
                  <c:v>24.684999999999999</c:v>
                </c:pt>
                <c:pt idx="212">
                  <c:v>25.303000000000001</c:v>
                </c:pt>
                <c:pt idx="213">
                  <c:v>25.382999999999999</c:v>
                </c:pt>
                <c:pt idx="214">
                  <c:v>25.398</c:v>
                </c:pt>
                <c:pt idx="215">
                  <c:v>25.754000000000001</c:v>
                </c:pt>
                <c:pt idx="216">
                  <c:v>25.965</c:v>
                </c:pt>
                <c:pt idx="217">
                  <c:v>26.128</c:v>
                </c:pt>
                <c:pt idx="218">
                  <c:v>26.52</c:v>
                </c:pt>
                <c:pt idx="219">
                  <c:v>26.638999999999999</c:v>
                </c:pt>
                <c:pt idx="220">
                  <c:v>27.942</c:v>
                </c:pt>
                <c:pt idx="221">
                  <c:v>28.6</c:v>
                </c:pt>
                <c:pt idx="222">
                  <c:v>28.748000000000001</c:v>
                </c:pt>
                <c:pt idx="223">
                  <c:v>28.82</c:v>
                </c:pt>
                <c:pt idx="224">
                  <c:v>28.846</c:v>
                </c:pt>
                <c:pt idx="225">
                  <c:v>28.901</c:v>
                </c:pt>
                <c:pt idx="226">
                  <c:v>29.055</c:v>
                </c:pt>
                <c:pt idx="227">
                  <c:v>29.082999999999998</c:v>
                </c:pt>
                <c:pt idx="228">
                  <c:v>29.097999999999999</c:v>
                </c:pt>
                <c:pt idx="229">
                  <c:v>29.259</c:v>
                </c:pt>
                <c:pt idx="230">
                  <c:v>29.565000000000001</c:v>
                </c:pt>
                <c:pt idx="231">
                  <c:v>29.602</c:v>
                </c:pt>
                <c:pt idx="232">
                  <c:v>30.408999999999999</c:v>
                </c:pt>
                <c:pt idx="233">
                  <c:v>30.442</c:v>
                </c:pt>
                <c:pt idx="234">
                  <c:v>30.481999999999999</c:v>
                </c:pt>
                <c:pt idx="235">
                  <c:v>30.82</c:v>
                </c:pt>
                <c:pt idx="236">
                  <c:v>30.954000000000001</c:v>
                </c:pt>
                <c:pt idx="237">
                  <c:v>31.457999999999998</c:v>
                </c:pt>
                <c:pt idx="238">
                  <c:v>32.335999999999999</c:v>
                </c:pt>
                <c:pt idx="239">
                  <c:v>32.426000000000002</c:v>
                </c:pt>
                <c:pt idx="240">
                  <c:v>32.438000000000002</c:v>
                </c:pt>
                <c:pt idx="241">
                  <c:v>33.043999999999997</c:v>
                </c:pt>
                <c:pt idx="242">
                  <c:v>33.305999999999997</c:v>
                </c:pt>
                <c:pt idx="243">
                  <c:v>34.494</c:v>
                </c:pt>
                <c:pt idx="244">
                  <c:v>34.526000000000003</c:v>
                </c:pt>
                <c:pt idx="245">
                  <c:v>34.534999999999997</c:v>
                </c:pt>
                <c:pt idx="246">
                  <c:v>34.840000000000003</c:v>
                </c:pt>
                <c:pt idx="247">
                  <c:v>35.529000000000003</c:v>
                </c:pt>
                <c:pt idx="248">
                  <c:v>35.57</c:v>
                </c:pt>
                <c:pt idx="249">
                  <c:v>35.654000000000003</c:v>
                </c:pt>
                <c:pt idx="250">
                  <c:v>36.020000000000003</c:v>
                </c:pt>
                <c:pt idx="251">
                  <c:v>36.347999999999999</c:v>
                </c:pt>
                <c:pt idx="252">
                  <c:v>36.393999999999998</c:v>
                </c:pt>
                <c:pt idx="253">
                  <c:v>37.201999999999998</c:v>
                </c:pt>
                <c:pt idx="254">
                  <c:v>37.688000000000002</c:v>
                </c:pt>
                <c:pt idx="255">
                  <c:v>37.814999999999998</c:v>
                </c:pt>
                <c:pt idx="256">
                  <c:v>38.119999999999997</c:v>
                </c:pt>
                <c:pt idx="257">
                  <c:v>39.179000000000002</c:v>
                </c:pt>
                <c:pt idx="258">
                  <c:v>39.430999999999997</c:v>
                </c:pt>
                <c:pt idx="259">
                  <c:v>39.722999999999999</c:v>
                </c:pt>
                <c:pt idx="260">
                  <c:v>40.393999999999998</c:v>
                </c:pt>
                <c:pt idx="261">
                  <c:v>40.540999999999997</c:v>
                </c:pt>
                <c:pt idx="262">
                  <c:v>41.307000000000002</c:v>
                </c:pt>
                <c:pt idx="263">
                  <c:v>43.01</c:v>
                </c:pt>
                <c:pt idx="264">
                  <c:v>43.325000000000003</c:v>
                </c:pt>
                <c:pt idx="265">
                  <c:v>43.444000000000003</c:v>
                </c:pt>
                <c:pt idx="266">
                  <c:v>45.268999999999998</c:v>
                </c:pt>
                <c:pt idx="267">
                  <c:v>45.981000000000002</c:v>
                </c:pt>
                <c:pt idx="268">
                  <c:v>46.646999999999998</c:v>
                </c:pt>
                <c:pt idx="269">
                  <c:v>46.984000000000002</c:v>
                </c:pt>
                <c:pt idx="270">
                  <c:v>47.314999999999998</c:v>
                </c:pt>
                <c:pt idx="271">
                  <c:v>48.002000000000002</c:v>
                </c:pt>
                <c:pt idx="272">
                  <c:v>48.183999999999997</c:v>
                </c:pt>
                <c:pt idx="273">
                  <c:v>48.46</c:v>
                </c:pt>
                <c:pt idx="274">
                  <c:v>48.552</c:v>
                </c:pt>
                <c:pt idx="275">
                  <c:v>49.280999999999999</c:v>
                </c:pt>
                <c:pt idx="276">
                  <c:v>49.728999999999999</c:v>
                </c:pt>
                <c:pt idx="277">
                  <c:v>51.817999999999998</c:v>
                </c:pt>
                <c:pt idx="278">
                  <c:v>52.122</c:v>
                </c:pt>
                <c:pt idx="279">
                  <c:v>52.816000000000003</c:v>
                </c:pt>
                <c:pt idx="280">
                  <c:v>53.823999999999998</c:v>
                </c:pt>
                <c:pt idx="281">
                  <c:v>54.195</c:v>
                </c:pt>
                <c:pt idx="282">
                  <c:v>57.424999999999997</c:v>
                </c:pt>
                <c:pt idx="283">
                  <c:v>58.456000000000003</c:v>
                </c:pt>
                <c:pt idx="284">
                  <c:v>60.780999999999999</c:v>
                </c:pt>
                <c:pt idx="285">
                  <c:v>62.322000000000003</c:v>
                </c:pt>
                <c:pt idx="286">
                  <c:v>67.927999999999997</c:v>
                </c:pt>
                <c:pt idx="287">
                  <c:v>68.786000000000001</c:v>
                </c:pt>
                <c:pt idx="288">
                  <c:v>69.159000000000006</c:v>
                </c:pt>
                <c:pt idx="289">
                  <c:v>70.617000000000004</c:v>
                </c:pt>
                <c:pt idx="290">
                  <c:v>72.037999999999997</c:v>
                </c:pt>
                <c:pt idx="291">
                  <c:v>75.712000000000003</c:v>
                </c:pt>
                <c:pt idx="292">
                  <c:v>76.846999999999994</c:v>
                </c:pt>
                <c:pt idx="293">
                  <c:v>80.814999999999998</c:v>
                </c:pt>
                <c:pt idx="294">
                  <c:v>83.198999999999998</c:v>
                </c:pt>
                <c:pt idx="295">
                  <c:v>85.453999999999994</c:v>
                </c:pt>
                <c:pt idx="296">
                  <c:v>99.447999999999993</c:v>
                </c:pt>
                <c:pt idx="297">
                  <c:v>102.108</c:v>
                </c:pt>
                <c:pt idx="298">
                  <c:v>103.123</c:v>
                </c:pt>
                <c:pt idx="299">
                  <c:v>104.01900000000001</c:v>
                </c:pt>
              </c:numCache>
            </c:numRef>
          </c:xVal>
          <c:yVal>
            <c:numRef>
              <c:f>'inspector 2 C3'!$D$3:$D$302</c:f>
              <c:numCache>
                <c:formatCode>General</c:formatCode>
                <c:ptCount val="300"/>
                <c:pt idx="0">
                  <c:v>3.4416616264787911E-2</c:v>
                </c:pt>
                <c:pt idx="1">
                  <c:v>0.10342255572667887</c:v>
                </c:pt>
                <c:pt idx="2">
                  <c:v>0.1726600591776821</c:v>
                </c:pt>
                <c:pt idx="3">
                  <c:v>0.24213068597566664</c:v>
                </c:pt>
                <c:pt idx="4">
                  <c:v>0.3118360112828571</c:v>
                </c:pt>
                <c:pt idx="5">
                  <c:v>0.38177762628014511</c:v>
                </c:pt>
                <c:pt idx="6">
                  <c:v>0.45195713838502416</c:v>
                </c:pt>
                <c:pt idx="7">
                  <c:v>0.522376171473244</c:v>
                </c:pt>
                <c:pt idx="8">
                  <c:v>0.59303636610428134</c:v>
                </c:pt>
                <c:pt idx="9">
                  <c:v>0.66393937975066075</c:v>
                </c:pt>
                <c:pt idx="10">
                  <c:v>0.73508688703124481</c:v>
                </c:pt>
                <c:pt idx="11">
                  <c:v>0.80648057994854416</c:v>
                </c:pt>
                <c:pt idx="12">
                  <c:v>0.87812216813017374</c:v>
                </c:pt>
                <c:pt idx="13">
                  <c:v>0.95001337907449224</c:v>
                </c:pt>
                <c:pt idx="14">
                  <c:v>1.0221559584005364</c:v>
                </c:pt>
                <c:pt idx="15">
                  <c:v>1.0945516701023632</c:v>
                </c:pt>
                <c:pt idx="16">
                  <c:v>1.1672022968078453</c:v>
                </c:pt>
                <c:pt idx="17">
                  <c:v>1.2401096400420422</c:v>
                </c:pt>
                <c:pt idx="18">
                  <c:v>1.3132755204952609</c:v>
                </c:pt>
                <c:pt idx="19">
                  <c:v>1.3867017782958617</c:v>
                </c:pt>
                <c:pt idx="20">
                  <c:v>1.4603902732879528</c:v>
                </c:pt>
                <c:pt idx="21">
                  <c:v>1.5343428853140433</c:v>
                </c:pt>
                <c:pt idx="22">
                  <c:v>1.6085615145028063</c:v>
                </c:pt>
                <c:pt idx="23">
                  <c:v>1.6830480815620161</c:v>
                </c:pt>
                <c:pt idx="24">
                  <c:v>1.7578045280767882</c:v>
                </c:pt>
                <c:pt idx="25">
                  <c:v>1.8328328168132668</c:v>
                </c:pt>
                <c:pt idx="26">
                  <c:v>1.9081349320278311</c:v>
                </c:pt>
                <c:pt idx="27">
                  <c:v>1.9837128797819656</c:v>
                </c:pt>
                <c:pt idx="28">
                  <c:v>2.0595686882629392</c:v>
                </c:pt>
                <c:pt idx="29">
                  <c:v>2.1357044081103793</c:v>
                </c:pt>
                <c:pt idx="30">
                  <c:v>2.2121221127488959</c:v>
                </c:pt>
                <c:pt idx="31">
                  <c:v>2.2888238987269038</c:v>
                </c:pt>
                <c:pt idx="32">
                  <c:v>2.3658118860617554</c:v>
                </c:pt>
                <c:pt idx="33">
                  <c:v>2.4430882185913232</c:v>
                </c:pt>
                <c:pt idx="34">
                  <c:v>2.5206550643322241</c:v>
                </c:pt>
                <c:pt idx="35">
                  <c:v>2.5985146158447723</c:v>
                </c:pt>
                <c:pt idx="36">
                  <c:v>2.6766690906048627</c:v>
                </c:pt>
                <c:pt idx="37">
                  <c:v>2.7551207313829038</c:v>
                </c:pt>
                <c:pt idx="38">
                  <c:v>2.8338718066300133</c:v>
                </c:pt>
                <c:pt idx="39">
                  <c:v>2.9129246108715847</c:v>
                </c:pt>
                <c:pt idx="40">
                  <c:v>2.992281465108436</c:v>
                </c:pt>
                <c:pt idx="41">
                  <c:v>3.0719447172256906</c:v>
                </c:pt>
                <c:pt idx="42">
                  <c:v>3.1519167424096044</c:v>
                </c:pt>
                <c:pt idx="43">
                  <c:v>3.2321999435724833</c:v>
                </c:pt>
                <c:pt idx="44">
                  <c:v>3.3127967517858945</c:v>
                </c:pt>
                <c:pt idx="45">
                  <c:v>3.3937096267224027</c:v>
                </c:pt>
                <c:pt idx="46">
                  <c:v>3.4749410571059718</c:v>
                </c:pt>
                <c:pt idx="47">
                  <c:v>3.5564935611712696</c:v>
                </c:pt>
                <c:pt idx="48">
                  <c:v>3.6383696871321169</c:v>
                </c:pt>
                <c:pt idx="49">
                  <c:v>3.7205720136592291</c:v>
                </c:pt>
                <c:pt idx="50">
                  <c:v>3.8031031503675274</c:v>
                </c:pt>
                <c:pt idx="51">
                  <c:v>3.8859657383132546</c:v>
                </c:pt>
                <c:pt idx="52">
                  <c:v>3.9691624505010852</c:v>
                </c:pt>
                <c:pt idx="53">
                  <c:v>4.0526959924015049</c:v>
                </c:pt>
                <c:pt idx="54">
                  <c:v>4.1365691024787319</c:v>
                </c:pt>
                <c:pt idx="55">
                  <c:v>4.220784552729385</c:v>
                </c:pt>
                <c:pt idx="56">
                  <c:v>4.3053451492321884</c:v>
                </c:pt>
                <c:pt idx="57">
                  <c:v>4.3902537327090165</c:v>
                </c:pt>
                <c:pt idx="58">
                  <c:v>4.4755131790975042</c:v>
                </c:pt>
                <c:pt idx="59">
                  <c:v>4.5611264001355352</c:v>
                </c:pt>
                <c:pt idx="60">
                  <c:v>4.6470963439579345</c:v>
                </c:pt>
                <c:pt idx="61">
                  <c:v>4.7334259957056162</c:v>
                </c:pt>
                <c:pt idx="62">
                  <c:v>4.8201183781475434</c:v>
                </c:pt>
                <c:pt idx="63">
                  <c:v>4.9071765523157929</c:v>
                </c:pt>
                <c:pt idx="64">
                  <c:v>4.9946036181541089</c:v>
                </c:pt>
                <c:pt idx="65">
                  <c:v>5.0824027151802174</c:v>
                </c:pt>
                <c:pt idx="66">
                  <c:v>5.1705770231623207</c:v>
                </c:pt>
                <c:pt idx="67">
                  <c:v>5.2591297628100824</c:v>
                </c:pt>
                <c:pt idx="68">
                  <c:v>5.3480641964805375</c:v>
                </c:pt>
                <c:pt idx="69">
                  <c:v>5.4373836288992603</c:v>
                </c:pt>
                <c:pt idx="70">
                  <c:v>5.5270914078971991</c:v>
                </c:pt>
                <c:pt idx="71">
                  <c:v>5.6171909251636363</c:v>
                </c:pt>
                <c:pt idx="72">
                  <c:v>5.707685617015632</c:v>
                </c:pt>
                <c:pt idx="73">
                  <c:v>5.7985789651844062</c:v>
                </c:pt>
                <c:pt idx="74">
                  <c:v>5.8898744976191617</c:v>
                </c:pt>
                <c:pt idx="75">
                  <c:v>5.9815757893087307</c:v>
                </c:pt>
                <c:pt idx="76">
                  <c:v>6.0736864631215699</c:v>
                </c:pt>
                <c:pt idx="77">
                  <c:v>6.1662101906646045</c:v>
                </c:pt>
                <c:pt idx="78">
                  <c:v>6.2591506931614083</c:v>
                </c:pt>
                <c:pt idx="79">
                  <c:v>6.3525117423502317</c:v>
                </c:pt>
                <c:pt idx="80">
                  <c:v>6.4462971614024829</c:v>
                </c:pt>
                <c:pt idx="81">
                  <c:v>6.5405108258621434</c:v>
                </c:pt>
                <c:pt idx="82">
                  <c:v>6.6351566646067264</c:v>
                </c:pt>
                <c:pt idx="83">
                  <c:v>6.7302386608304205</c:v>
                </c:pt>
                <c:pt idx="84">
                  <c:v>6.8257608530499452</c:v>
                </c:pt>
                <c:pt idx="85">
                  <c:v>6.9217273361338094</c:v>
                </c:pt>
                <c:pt idx="86">
                  <c:v>7.0181422623556537</c:v>
                </c:pt>
                <c:pt idx="87">
                  <c:v>7.1150098424722605</c:v>
                </c:pt>
                <c:pt idx="88">
                  <c:v>7.212334346827026</c:v>
                </c:pt>
                <c:pt idx="89">
                  <c:v>7.3101201064795998</c:v>
                </c:pt>
                <c:pt idx="90">
                  <c:v>7.4083715143623623</c:v>
                </c:pt>
                <c:pt idx="91">
                  <c:v>7.5070930264646121</c:v>
                </c:pt>
                <c:pt idx="92">
                  <c:v>7.6062891630452381</c:v>
                </c:pt>
                <c:pt idx="93">
                  <c:v>7.7059645098746108</c:v>
                </c:pt>
                <c:pt idx="94">
                  <c:v>7.8061237195066964</c:v>
                </c:pt>
                <c:pt idx="95">
                  <c:v>7.9067715125821554</c:v>
                </c:pt>
                <c:pt idx="96">
                  <c:v>8.0079126791633737</c:v>
                </c:pt>
                <c:pt idx="97">
                  <c:v>8.1095520801024197</c:v>
                </c:pt>
                <c:pt idx="98">
                  <c:v>8.2116946484428102</c:v>
                </c:pt>
                <c:pt idx="99">
                  <c:v>8.3143453908561824</c:v>
                </c:pt>
                <c:pt idx="100">
                  <c:v>8.4175093891148691</c:v>
                </c:pt>
                <c:pt idx="101">
                  <c:v>8.521191801601482</c:v>
                </c:pt>
                <c:pt idx="102">
                  <c:v>8.625397864856593</c:v>
                </c:pt>
                <c:pt idx="103">
                  <c:v>8.7301328951657329</c:v>
                </c:pt>
                <c:pt idx="104">
                  <c:v>8.8354022901868596</c:v>
                </c:pt>
                <c:pt idx="105">
                  <c:v>8.9412115306195243</c:v>
                </c:pt>
                <c:pt idx="106">
                  <c:v>9.0475661819171282</c:v>
                </c:pt>
                <c:pt idx="107">
                  <c:v>9.1544718960434732</c:v>
                </c:pt>
                <c:pt idx="108">
                  <c:v>9.26193441327508</c:v>
                </c:pt>
                <c:pt idx="109">
                  <c:v>9.3699595640507063</c:v>
                </c:pt>
                <c:pt idx="110">
                  <c:v>9.4785532708695168</c:v>
                </c:pt>
                <c:pt idx="111">
                  <c:v>9.5877215502394506</c:v>
                </c:pt>
                <c:pt idx="112">
                  <c:v>9.6974705146774802</c:v>
                </c:pt>
                <c:pt idx="113">
                  <c:v>9.8078063747632491</c:v>
                </c:pt>
                <c:pt idx="114">
                  <c:v>9.9187354412480033</c:v>
                </c:pt>
                <c:pt idx="115">
                  <c:v>10.0302641272205</c:v>
                </c:pt>
                <c:pt idx="116">
                  <c:v>10.142398950331724</c:v>
                </c:pt>
                <c:pt idx="117">
                  <c:v>10.255146535080469</c:v>
                </c:pt>
                <c:pt idx="118">
                  <c:v>10.368513615161653</c:v>
                </c:pt>
                <c:pt idx="119">
                  <c:v>10.482507035879509</c:v>
                </c:pt>
                <c:pt idx="120">
                  <c:v>10.597133756627851</c:v>
                </c:pt>
                <c:pt idx="121">
                  <c:v>10.712400853439588</c:v>
                </c:pt>
                <c:pt idx="122">
                  <c:v>10.828315521607832</c:v>
                </c:pt>
                <c:pt idx="123">
                  <c:v>10.944885078381121</c:v>
                </c:pt>
                <c:pt idx="124">
                  <c:v>11.06211696573515</c:v>
                </c:pt>
                <c:pt idx="125">
                  <c:v>11.180018753223703</c:v>
                </c:pt>
                <c:pt idx="126">
                  <c:v>11.298598140911555</c:v>
                </c:pt>
                <c:pt idx="127">
                  <c:v>11.41786296239208</c:v>
                </c:pt>
                <c:pt idx="128">
                  <c:v>11.53782118789262</c:v>
                </c:pt>
                <c:pt idx="129">
                  <c:v>11.658480927470649</c:v>
                </c:pt>
                <c:pt idx="130">
                  <c:v>11.779850434303947</c:v>
                </c:pt>
                <c:pt idx="131">
                  <c:v>11.901938108078086</c:v>
                </c:pt>
                <c:pt idx="132">
                  <c:v>12.024752498474793</c:v>
                </c:pt>
                <c:pt idx="133">
                  <c:v>12.148302308764713</c:v>
                </c:pt>
                <c:pt idx="134">
                  <c:v>12.27259639950838</c:v>
                </c:pt>
                <c:pt idx="135">
                  <c:v>12.397643792369413</c:v>
                </c:pt>
                <c:pt idx="136">
                  <c:v>12.523453674043871</c:v>
                </c:pt>
                <c:pt idx="137">
                  <c:v>12.650035400310205</c:v>
                </c:pt>
                <c:pt idx="138">
                  <c:v>12.777398500204226</c:v>
                </c:pt>
                <c:pt idx="139">
                  <c:v>12.905552680323661</c:v>
                </c:pt>
                <c:pt idx="140">
                  <c:v>13.034507829267291</c:v>
                </c:pt>
                <c:pt idx="141">
                  <c:v>13.164274022213693</c:v>
                </c:pt>
                <c:pt idx="142">
                  <c:v>13.294861525644807</c:v>
                </c:pt>
                <c:pt idx="143">
                  <c:v>13.426280802220028</c:v>
                </c:pt>
                <c:pt idx="144">
                  <c:v>13.558542515806474</c:v>
                </c:pt>
                <c:pt idx="145">
                  <c:v>13.69165753667151</c:v>
                </c:pt>
                <c:pt idx="146">
                  <c:v>13.82563694684392</c:v>
                </c:pt>
                <c:pt idx="147">
                  <c:v>13.960492045650232</c:v>
                </c:pt>
                <c:pt idx="148">
                  <c:v>14.096234355433173</c:v>
                </c:pt>
                <c:pt idx="149">
                  <c:v>14.232875627459515</c:v>
                </c:pt>
                <c:pt idx="150">
                  <c:v>14.370427848024807</c:v>
                </c:pt>
                <c:pt idx="151">
                  <c:v>14.508903244762987</c:v>
                </c:pt>
                <c:pt idx="152">
                  <c:v>14.648314293169186</c:v>
                </c:pt>
                <c:pt idx="153">
                  <c:v>14.788673723344361</c:v>
                </c:pt>
                <c:pt idx="154">
                  <c:v>14.929994526970923</c:v>
                </c:pt>
                <c:pt idx="155">
                  <c:v>15.072289964528942</c:v>
                </c:pt>
                <c:pt idx="156">
                  <c:v>15.215573572762883</c:v>
                </c:pt>
                <c:pt idx="157">
                  <c:v>15.359859172409447</c:v>
                </c:pt>
                <c:pt idx="158">
                  <c:v>15.505160876197484</c:v>
                </c:pt>
                <c:pt idx="159">
                  <c:v>15.651493097131672</c:v>
                </c:pt>
                <c:pt idx="160">
                  <c:v>15.798870557071988</c:v>
                </c:pt>
                <c:pt idx="161">
                  <c:v>15.947308295621799</c:v>
                </c:pt>
                <c:pt idx="162">
                  <c:v>16.096821679338046</c:v>
                </c:pt>
                <c:pt idx="163">
                  <c:v>16.247426411277537</c:v>
                </c:pt>
                <c:pt idx="164">
                  <c:v>16.399138540894192</c:v>
                </c:pt>
                <c:pt idx="165">
                  <c:v>16.551974474302938</c:v>
                </c:pt>
                <c:pt idx="166">
                  <c:v>16.705950984926513</c:v>
                </c:pt>
                <c:pt idx="167">
                  <c:v>16.861085224542581</c:v>
                </c:pt>
                <c:pt idx="168">
                  <c:v>17.017394734749328</c:v>
                </c:pt>
                <c:pt idx="169">
                  <c:v>17.174897458868628</c:v>
                </c:pt>
                <c:pt idx="170">
                  <c:v>17.3336117543071</c:v>
                </c:pt>
                <c:pt idx="171">
                  <c:v>17.493556405396234</c:v>
                </c:pt>
                <c:pt idx="172">
                  <c:v>17.65475063673416</c:v>
                </c:pt>
                <c:pt idx="173">
                  <c:v>17.817214127052647</c:v>
                </c:pt>
                <c:pt idx="174">
                  <c:v>17.980967023634406</c:v>
                </c:pt>
                <c:pt idx="175">
                  <c:v>18.146029957307142</c:v>
                </c:pt>
                <c:pt idx="176">
                  <c:v>18.312424058042176</c:v>
                </c:pt>
                <c:pt idx="177">
                  <c:v>18.480170971187196</c:v>
                </c:pt>
                <c:pt idx="178">
                  <c:v>18.649292874364324</c:v>
                </c:pt>
                <c:pt idx="179">
                  <c:v>18.819812495066451</c:v>
                </c:pt>
                <c:pt idx="180">
                  <c:v>18.991753128986758</c:v>
                </c:pt>
                <c:pt idx="181">
                  <c:v>19.165138659118494</c:v>
                </c:pt>
                <c:pt idx="182">
                  <c:v>19.339993575663989</c:v>
                </c:pt>
                <c:pt idx="183">
                  <c:v>19.516342996794581</c:v>
                </c:pt>
                <c:pt idx="184">
                  <c:v>19.694212690305374</c:v>
                </c:pt>
                <c:pt idx="185">
                  <c:v>19.873629096211548</c:v>
                </c:pt>
                <c:pt idx="186">
                  <c:v>20.054619350335791</c:v>
                </c:pt>
                <c:pt idx="187">
                  <c:v>20.237211308939383</c:v>
                </c:pt>
                <c:pt idx="188">
                  <c:v>20.421433574453069</c:v>
                </c:pt>
                <c:pt idx="189">
                  <c:v>20.607315522366893</c:v>
                </c:pt>
                <c:pt idx="190">
                  <c:v>20.794887329342377</c:v>
                </c:pt>
                <c:pt idx="191">
                  <c:v>20.984180002614373</c:v>
                </c:pt>
                <c:pt idx="192">
                  <c:v>21.175225410754095</c:v>
                </c:pt>
                <c:pt idx="193">
                  <c:v>21.368056315869737</c:v>
                </c:pt>
                <c:pt idx="194">
                  <c:v>21.562706407326115</c:v>
                </c:pt>
                <c:pt idx="195">
                  <c:v>21.759210337070009</c:v>
                </c:pt>
                <c:pt idx="196">
                  <c:v>21.957603756653981</c:v>
                </c:pt>
                <c:pt idx="197">
                  <c:v>22.157923356057459</c:v>
                </c:pt>
                <c:pt idx="198">
                  <c:v>22.360206904411015</c:v>
                </c:pt>
                <c:pt idx="199">
                  <c:v>22.564493292736703</c:v>
                </c:pt>
                <c:pt idx="200">
                  <c:v>22.770822578825548</c:v>
                </c:pt>
                <c:pt idx="201">
                  <c:v>22.979236034381724</c:v>
                </c:pt>
                <c:pt idx="202">
                  <c:v>23.189776194572115</c:v>
                </c:pt>
                <c:pt idx="203">
                  <c:v>23.402486910130115</c:v>
                </c:pt>
                <c:pt idx="204">
                  <c:v>23.617413402173359</c:v>
                </c:pt>
                <c:pt idx="205">
                  <c:v>23.834602319906715</c:v>
                </c:pt>
                <c:pt idx="206">
                  <c:v>24.054101801394729</c:v>
                </c:pt>
                <c:pt idx="207">
                  <c:v>24.275961537601674</c:v>
                </c:pt>
                <c:pt idx="208">
                  <c:v>24.50023283991213</c:v>
                </c:pt>
                <c:pt idx="209">
                  <c:v>24.72696871136181</c:v>
                </c:pt>
                <c:pt idx="210">
                  <c:v>24.956223921825771</c:v>
                </c:pt>
                <c:pt idx="211">
                  <c:v>25.188055087431088</c:v>
                </c:pt>
                <c:pt idx="212">
                  <c:v>25.422520754481774</c:v>
                </c:pt>
                <c:pt idx="213">
                  <c:v>25.659681488207305</c:v>
                </c:pt>
                <c:pt idx="214">
                  <c:v>25.899599966671349</c:v>
                </c:pt>
                <c:pt idx="215">
                  <c:v>26.14234108020484</c:v>
                </c:pt>
                <c:pt idx="216">
                  <c:v>26.387972036758097</c:v>
                </c:pt>
                <c:pt idx="217">
                  <c:v>26.636562473599948</c:v>
                </c:pt>
                <c:pt idx="218">
                  <c:v>26.888184575828255</c:v>
                </c:pt>
                <c:pt idx="219">
                  <c:v>27.142913202196372</c:v>
                </c:pt>
                <c:pt idx="220">
                  <c:v>27.400826018804484</c:v>
                </c:pt>
                <c:pt idx="221">
                  <c:v>27.662003641252973</c:v>
                </c:pt>
                <c:pt idx="222">
                  <c:v>27.926529785908951</c:v>
                </c:pt>
                <c:pt idx="223">
                  <c:v>28.194491430996063</c:v>
                </c:pt>
                <c:pt idx="224">
                  <c:v>28.465978988283268</c:v>
                </c:pt>
                <c:pt idx="225">
                  <c:v>28.741086486220439</c:v>
                </c:pt>
                <c:pt idx="226">
                  <c:v>29.019911765449098</c:v>
                </c:pt>
                <c:pt idx="227">
                  <c:v>29.302556687705593</c:v>
                </c:pt>
                <c:pt idx="228">
                  <c:v>29.589127359232684</c:v>
                </c:pt>
                <c:pt idx="229">
                  <c:v>29.879734369925895</c:v>
                </c:pt>
                <c:pt idx="230">
                  <c:v>30.17449304956348</c:v>
                </c:pt>
                <c:pt idx="231">
                  <c:v>30.473523742605561</c:v>
                </c:pt>
                <c:pt idx="232">
                  <c:v>30.776952103201289</c:v>
                </c:pt>
                <c:pt idx="233">
                  <c:v>31.084909412213737</c:v>
                </c:pt>
                <c:pt idx="234">
                  <c:v>31.397532918264599</c:v>
                </c:pt>
                <c:pt idx="235">
                  <c:v>31.714966205015998</c:v>
                </c:pt>
                <c:pt idx="236">
                  <c:v>32.037359587149574</c:v>
                </c:pt>
                <c:pt idx="237">
                  <c:v>32.364870537776341</c:v>
                </c:pt>
                <c:pt idx="238">
                  <c:v>32.697664150319369</c:v>
                </c:pt>
                <c:pt idx="239">
                  <c:v>33.035913638260524</c:v>
                </c:pt>
                <c:pt idx="240">
                  <c:v>33.379800876538454</c:v>
                </c:pt>
                <c:pt idx="241">
                  <c:v>33.729516988834021</c:v>
                </c:pt>
                <c:pt idx="242">
                  <c:v>34.085262985490949</c:v>
                </c:pt>
                <c:pt idx="243">
                  <c:v>34.447250457402809</c:v>
                </c:pt>
                <c:pt idx="244">
                  <c:v>34.815702331863577</c:v>
                </c:pt>
                <c:pt idx="245">
                  <c:v>35.190853697142742</c:v>
                </c:pt>
                <c:pt idx="246">
                  <c:v>35.572952703422523</c:v>
                </c:pt>
                <c:pt idx="247">
                  <c:v>35.962261548743669</c:v>
                </c:pt>
                <c:pt idx="248">
                  <c:v>36.359057559770378</c:v>
                </c:pt>
                <c:pt idx="249">
                  <c:v>36.763634378532039</c:v>
                </c:pt>
                <c:pt idx="250">
                  <c:v>37.176303267861854</c:v>
                </c:pt>
                <c:pt idx="251">
                  <c:v>37.597394550069794</c:v>
                </c:pt>
                <c:pt idx="252">
                  <c:v>38.027259195508314</c:v>
                </c:pt>
                <c:pt idx="253">
                  <c:v>38.46627058017085</c:v>
                </c:pt>
                <c:pt idx="254">
                  <c:v>38.914826434376408</c:v>
                </c:pt>
                <c:pt idx="255">
                  <c:v>39.373351008025381</c:v>
                </c:pt>
                <c:pt idx="256">
                  <c:v>39.842297481967499</c:v>
                </c:pt>
                <c:pt idx="257">
                  <c:v>40.322150659833028</c:v>
                </c:pt>
                <c:pt idx="258">
                  <c:v>40.813429980406013</c:v>
                </c:pt>
                <c:pt idx="259">
                  <c:v>41.316692897463192</c:v>
                </c:pt>
                <c:pt idx="260">
                  <c:v>41.832538682217354</c:v>
                </c:pt>
                <c:pt idx="261">
                  <c:v>42.361612713404242</c:v>
                </c:pt>
                <c:pt idx="262">
                  <c:v>42.90461133203825</c:v>
                </c:pt>
                <c:pt idx="263">
                  <c:v>43.462287352441237</c:v>
                </c:pt>
                <c:pt idx="264">
                  <c:v>44.035456338968608</c:v>
                </c:pt>
                <c:pt idx="265">
                  <c:v>44.625003779752852</c:v>
                </c:pt>
                <c:pt idx="266">
                  <c:v>45.231893315835563</c:v>
                </c:pt>
                <c:pt idx="267">
                  <c:v>45.857176217670983</c:v>
                </c:pt>
                <c:pt idx="268">
                  <c:v>46.502002343005579</c:v>
                </c:pt>
                <c:pt idx="269">
                  <c:v>47.167632863011001</c:v>
                </c:pt>
                <c:pt idx="270">
                  <c:v>47.855455110529952</c:v>
                </c:pt>
                <c:pt idx="271">
                  <c:v>48.566999989770224</c:v>
                </c:pt>
                <c:pt idx="272">
                  <c:v>49.303962496698823</c:v>
                </c:pt>
                <c:pt idx="273">
                  <c:v>50.068226041903337</c:v>
                </c:pt>
                <c:pt idx="274">
                  <c:v>50.861891454094945</c:v>
                </c:pt>
                <c:pt idx="275">
                  <c:v>51.687311788547966</c:v>
                </c:pt>
                <c:pt idx="276">
                  <c:v>52.547134393024756</c:v>
                </c:pt>
                <c:pt idx="277">
                  <c:v>53.444352126300167</c:v>
                </c:pt>
                <c:pt idx="278">
                  <c:v>54.382366228114861</c:v>
                </c:pt>
                <c:pt idx="279">
                  <c:v>55.365064173418233</c:v>
                </c:pt>
                <c:pt idx="280">
                  <c:v>56.396917011932899</c:v>
                </c:pt>
                <c:pt idx="281">
                  <c:v>57.483102354962455</c:v>
                </c:pt>
                <c:pt idx="282">
                  <c:v>58.629661571842533</c:v>
                </c:pt>
                <c:pt idx="283">
                  <c:v>59.843703290960704</c:v>
                </c:pt>
                <c:pt idx="284">
                  <c:v>61.133670603269728</c:v>
                </c:pt>
                <c:pt idx="285">
                  <c:v>62.509697505066363</c:v>
                </c:pt>
                <c:pt idx="286">
                  <c:v>63.984092920562041</c:v>
                </c:pt>
                <c:pt idx="287">
                  <c:v>65.572011355137136</c:v>
                </c:pt>
                <c:pt idx="288">
                  <c:v>67.292403802851723</c:v>
                </c:pt>
                <c:pt idx="289">
                  <c:v>69.169402366104421</c:v>
                </c:pt>
                <c:pt idx="290">
                  <c:v>71.234400012869116</c:v>
                </c:pt>
                <c:pt idx="291">
                  <c:v>73.529291477193809</c:v>
                </c:pt>
                <c:pt idx="292">
                  <c:v>76.11175214939901</c:v>
                </c:pt>
                <c:pt idx="293">
                  <c:v>79.064317035031806</c:v>
                </c:pt>
                <c:pt idx="294">
                  <c:v>82.511103314059611</c:v>
                </c:pt>
                <c:pt idx="295">
                  <c:v>86.651492943660912</c:v>
                </c:pt>
                <c:pt idx="296">
                  <c:v>91.836802389203243</c:v>
                </c:pt>
                <c:pt idx="297">
                  <c:v>98.779152172497959</c:v>
                </c:pt>
                <c:pt idx="298">
                  <c:v>109.31889296675976</c:v>
                </c:pt>
                <c:pt idx="299">
                  <c:v>131.98629298985819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1A-413C-86DF-B5429EC5AA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0468392"/>
        <c:axId val="520467736"/>
      </c:scatterChart>
      <c:valAx>
        <c:axId val="520468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467736"/>
        <c:crosses val="autoZero"/>
        <c:crossBetween val="midCat"/>
      </c:valAx>
      <c:valAx>
        <c:axId val="520467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468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C3 Inspection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'inspector 2 C3'!$L$3:$L$20</c:f>
              <c:strCache>
                <c:ptCount val="18"/>
                <c:pt idx="0">
                  <c:v>0 - 5.78</c:v>
                </c:pt>
                <c:pt idx="1">
                  <c:v>5.78 - 11.56</c:v>
                </c:pt>
                <c:pt idx="2">
                  <c:v>11.56 - 17.34</c:v>
                </c:pt>
                <c:pt idx="3">
                  <c:v>17.34 - 23.12</c:v>
                </c:pt>
                <c:pt idx="4">
                  <c:v>23.12 - 28.9</c:v>
                </c:pt>
                <c:pt idx="5">
                  <c:v>28.9 - 34.68</c:v>
                </c:pt>
                <c:pt idx="6">
                  <c:v>34.68 - 40.46</c:v>
                </c:pt>
                <c:pt idx="7">
                  <c:v>40.46 - 46.24</c:v>
                </c:pt>
                <c:pt idx="8">
                  <c:v>46.24 - 52.02</c:v>
                </c:pt>
                <c:pt idx="9">
                  <c:v>52.02 - 57.8</c:v>
                </c:pt>
                <c:pt idx="10">
                  <c:v>57.8 - 63.58</c:v>
                </c:pt>
                <c:pt idx="11">
                  <c:v>63.58 - 69.36</c:v>
                </c:pt>
                <c:pt idx="12">
                  <c:v>69.36 - 75.14</c:v>
                </c:pt>
                <c:pt idx="13">
                  <c:v>75.14 - 80.92</c:v>
                </c:pt>
                <c:pt idx="14">
                  <c:v>80.92 - 86.7</c:v>
                </c:pt>
                <c:pt idx="15">
                  <c:v>86.7 - 92.48</c:v>
                </c:pt>
                <c:pt idx="16">
                  <c:v>92.48 - 98.26</c:v>
                </c:pt>
                <c:pt idx="17">
                  <c:v>&gt; 98.26</c:v>
                </c:pt>
              </c:strCache>
            </c:strRef>
          </c:cat>
          <c:val>
            <c:numRef>
              <c:f>'inspector 2 C3'!$M$3:$M$20</c:f>
              <c:numCache>
                <c:formatCode>General</c:formatCode>
                <c:ptCount val="18"/>
                <c:pt idx="0">
                  <c:v>69</c:v>
                </c:pt>
                <c:pt idx="1">
                  <c:v>55</c:v>
                </c:pt>
                <c:pt idx="2">
                  <c:v>41</c:v>
                </c:pt>
                <c:pt idx="3">
                  <c:v>37</c:v>
                </c:pt>
                <c:pt idx="4">
                  <c:v>23</c:v>
                </c:pt>
                <c:pt idx="5">
                  <c:v>21</c:v>
                </c:pt>
                <c:pt idx="6">
                  <c:v>15</c:v>
                </c:pt>
                <c:pt idx="7">
                  <c:v>7</c:v>
                </c:pt>
                <c:pt idx="8">
                  <c:v>10</c:v>
                </c:pt>
                <c:pt idx="9">
                  <c:v>5</c:v>
                </c:pt>
                <c:pt idx="10">
                  <c:v>3</c:v>
                </c:pt>
                <c:pt idx="11">
                  <c:v>3</c:v>
                </c:pt>
                <c:pt idx="12">
                  <c:v>2</c:v>
                </c:pt>
                <c:pt idx="13">
                  <c:v>3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2B-4A1A-B4C4-7FA5A1A5E9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654563016"/>
        <c:axId val="654570920"/>
      </c:barChart>
      <c:catAx>
        <c:axId val="654563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Inspection Time (minutes)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318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570920"/>
        <c:crosses val="autoZero"/>
        <c:auto val="1"/>
        <c:lblAlgn val="ctr"/>
        <c:lblOffset val="100"/>
        <c:noMultiLvlLbl val="0"/>
      </c:catAx>
      <c:valAx>
        <c:axId val="654570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563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</a:t>
            </a:r>
            <a:r>
              <a:rPr lang="en-US" baseline="0"/>
              <a:t>1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'workstation 1'!$L$3:$L$20</c:f>
              <c:strCache>
                <c:ptCount val="18"/>
                <c:pt idx="0">
                  <c:v>0 - 1.64</c:v>
                </c:pt>
                <c:pt idx="1">
                  <c:v>1.64 - 3.28</c:v>
                </c:pt>
                <c:pt idx="2">
                  <c:v>3.28 - 4.92</c:v>
                </c:pt>
                <c:pt idx="3">
                  <c:v>4.92 - 6.56</c:v>
                </c:pt>
                <c:pt idx="4">
                  <c:v>6.56 - 8.2</c:v>
                </c:pt>
                <c:pt idx="5">
                  <c:v>8.2 - 9.84</c:v>
                </c:pt>
                <c:pt idx="6">
                  <c:v>9.84 - 11.48</c:v>
                </c:pt>
                <c:pt idx="7">
                  <c:v>11.48 - 13.12</c:v>
                </c:pt>
                <c:pt idx="8">
                  <c:v>13.12 - 14.76</c:v>
                </c:pt>
                <c:pt idx="9">
                  <c:v>14.76 - 16.4</c:v>
                </c:pt>
                <c:pt idx="10">
                  <c:v>16.4 - 18.04</c:v>
                </c:pt>
                <c:pt idx="11">
                  <c:v>18.04 - 19.68</c:v>
                </c:pt>
                <c:pt idx="12">
                  <c:v>19.68 - 21.32</c:v>
                </c:pt>
                <c:pt idx="13">
                  <c:v>21.32 - 22.96</c:v>
                </c:pt>
                <c:pt idx="14">
                  <c:v>22.96 - 24.6</c:v>
                </c:pt>
                <c:pt idx="15">
                  <c:v>24.6 - 26.24</c:v>
                </c:pt>
                <c:pt idx="16">
                  <c:v>26.24 - 27.88</c:v>
                </c:pt>
                <c:pt idx="17">
                  <c:v>&gt; 27.88</c:v>
                </c:pt>
              </c:strCache>
            </c:strRef>
          </c:cat>
          <c:val>
            <c:numRef>
              <c:f>'workstation 1'!$M$3:$M$20</c:f>
              <c:numCache>
                <c:formatCode>General</c:formatCode>
                <c:ptCount val="18"/>
                <c:pt idx="0">
                  <c:v>92</c:v>
                </c:pt>
                <c:pt idx="1">
                  <c:v>70</c:v>
                </c:pt>
                <c:pt idx="2">
                  <c:v>41</c:v>
                </c:pt>
                <c:pt idx="3">
                  <c:v>22</c:v>
                </c:pt>
                <c:pt idx="4">
                  <c:v>22</c:v>
                </c:pt>
                <c:pt idx="5">
                  <c:v>16</c:v>
                </c:pt>
                <c:pt idx="6">
                  <c:v>13</c:v>
                </c:pt>
                <c:pt idx="7">
                  <c:v>5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17-4A22-BED7-220E578196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606355072"/>
        <c:axId val="606352448"/>
      </c:barChart>
      <c:catAx>
        <c:axId val="606355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Assembly Time (minutes)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318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352448"/>
        <c:crosses val="autoZero"/>
        <c:auto val="1"/>
        <c:lblAlgn val="ctr"/>
        <c:lblOffset val="100"/>
        <c:noMultiLvlLbl val="0"/>
      </c:catAx>
      <c:valAx>
        <c:axId val="60635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355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'workstation 1'!$A$3:$A$302</c:f>
              <c:numCache>
                <c:formatCode>General</c:formatCode>
                <c:ptCount val="300"/>
                <c:pt idx="0">
                  <c:v>7.0000000000000001E-3</c:v>
                </c:pt>
                <c:pt idx="1">
                  <c:v>6.9000000000000006E-2</c:v>
                </c:pt>
                <c:pt idx="2">
                  <c:v>7.0999999999999994E-2</c:v>
                </c:pt>
                <c:pt idx="3">
                  <c:v>0.11</c:v>
                </c:pt>
                <c:pt idx="4">
                  <c:v>0.19700000000000001</c:v>
                </c:pt>
                <c:pt idx="5">
                  <c:v>0.216</c:v>
                </c:pt>
                <c:pt idx="6">
                  <c:v>0.24199999999999999</c:v>
                </c:pt>
                <c:pt idx="7">
                  <c:v>0.25</c:v>
                </c:pt>
                <c:pt idx="8">
                  <c:v>0.255</c:v>
                </c:pt>
                <c:pt idx="9">
                  <c:v>0.28199999999999997</c:v>
                </c:pt>
                <c:pt idx="10">
                  <c:v>0.28799999999999998</c:v>
                </c:pt>
                <c:pt idx="11">
                  <c:v>0.28899999999999998</c:v>
                </c:pt>
                <c:pt idx="12">
                  <c:v>0.33</c:v>
                </c:pt>
                <c:pt idx="13">
                  <c:v>0.39400000000000002</c:v>
                </c:pt>
                <c:pt idx="14">
                  <c:v>0.44400000000000001</c:v>
                </c:pt>
                <c:pt idx="15">
                  <c:v>0.45300000000000001</c:v>
                </c:pt>
                <c:pt idx="16">
                  <c:v>0.47599999999999998</c:v>
                </c:pt>
                <c:pt idx="17">
                  <c:v>0.47899999999999998</c:v>
                </c:pt>
                <c:pt idx="18">
                  <c:v>0.48599999999999999</c:v>
                </c:pt>
                <c:pt idx="19">
                  <c:v>0.497</c:v>
                </c:pt>
                <c:pt idx="20">
                  <c:v>0.51800000000000002</c:v>
                </c:pt>
                <c:pt idx="21">
                  <c:v>0.55000000000000004</c:v>
                </c:pt>
                <c:pt idx="22">
                  <c:v>0.57199999999999995</c:v>
                </c:pt>
                <c:pt idx="23">
                  <c:v>0.58099999999999996</c:v>
                </c:pt>
                <c:pt idx="24">
                  <c:v>0.58199999999999996</c:v>
                </c:pt>
                <c:pt idx="25">
                  <c:v>0.58199999999999996</c:v>
                </c:pt>
                <c:pt idx="26">
                  <c:v>0.58699999999999997</c:v>
                </c:pt>
                <c:pt idx="27">
                  <c:v>0.58899999999999997</c:v>
                </c:pt>
                <c:pt idx="28">
                  <c:v>0.61899999999999999</c:v>
                </c:pt>
                <c:pt idx="29">
                  <c:v>0.62</c:v>
                </c:pt>
                <c:pt idx="30">
                  <c:v>0.63600000000000001</c:v>
                </c:pt>
                <c:pt idx="31">
                  <c:v>0.64300000000000002</c:v>
                </c:pt>
                <c:pt idx="32">
                  <c:v>0.68799999999999994</c:v>
                </c:pt>
                <c:pt idx="33">
                  <c:v>0.71699999999999997</c:v>
                </c:pt>
                <c:pt idx="34">
                  <c:v>0.72599999999999998</c:v>
                </c:pt>
                <c:pt idx="35">
                  <c:v>0.73199999999999998</c:v>
                </c:pt>
                <c:pt idx="36">
                  <c:v>0.76600000000000001</c:v>
                </c:pt>
                <c:pt idx="37">
                  <c:v>0.78900000000000003</c:v>
                </c:pt>
                <c:pt idx="38">
                  <c:v>0.78900000000000003</c:v>
                </c:pt>
                <c:pt idx="39">
                  <c:v>0.80700000000000005</c:v>
                </c:pt>
                <c:pt idx="40">
                  <c:v>0.83299999999999996</c:v>
                </c:pt>
                <c:pt idx="41">
                  <c:v>0.84499999999999997</c:v>
                </c:pt>
                <c:pt idx="42">
                  <c:v>0.84899999999999998</c:v>
                </c:pt>
                <c:pt idx="43">
                  <c:v>0.85</c:v>
                </c:pt>
                <c:pt idx="44">
                  <c:v>0.85</c:v>
                </c:pt>
                <c:pt idx="45">
                  <c:v>0.85599999999999998</c:v>
                </c:pt>
                <c:pt idx="46">
                  <c:v>0.90600000000000003</c:v>
                </c:pt>
                <c:pt idx="47">
                  <c:v>0.93100000000000005</c:v>
                </c:pt>
                <c:pt idx="48">
                  <c:v>0.94</c:v>
                </c:pt>
                <c:pt idx="49">
                  <c:v>0.95099999999999996</c:v>
                </c:pt>
                <c:pt idx="50">
                  <c:v>0.95099999999999996</c:v>
                </c:pt>
                <c:pt idx="51">
                  <c:v>0.95599999999999996</c:v>
                </c:pt>
                <c:pt idx="52">
                  <c:v>0.98699999999999999</c:v>
                </c:pt>
                <c:pt idx="53">
                  <c:v>0.999</c:v>
                </c:pt>
                <c:pt idx="54">
                  <c:v>1.0009999999999999</c:v>
                </c:pt>
                <c:pt idx="55">
                  <c:v>1.012</c:v>
                </c:pt>
                <c:pt idx="56">
                  <c:v>1.0229999999999999</c:v>
                </c:pt>
                <c:pt idx="57">
                  <c:v>1.0329999999999999</c:v>
                </c:pt>
                <c:pt idx="58">
                  <c:v>1.0349999999999999</c:v>
                </c:pt>
                <c:pt idx="59">
                  <c:v>1.038</c:v>
                </c:pt>
                <c:pt idx="60">
                  <c:v>1.056</c:v>
                </c:pt>
                <c:pt idx="61">
                  <c:v>1.075</c:v>
                </c:pt>
                <c:pt idx="62">
                  <c:v>1.0780000000000001</c:v>
                </c:pt>
                <c:pt idx="63">
                  <c:v>1.079</c:v>
                </c:pt>
                <c:pt idx="64">
                  <c:v>1.0940000000000001</c:v>
                </c:pt>
                <c:pt idx="65">
                  <c:v>1.1060000000000001</c:v>
                </c:pt>
                <c:pt idx="66">
                  <c:v>1.1299999999999999</c:v>
                </c:pt>
                <c:pt idx="67">
                  <c:v>1.151</c:v>
                </c:pt>
                <c:pt idx="68">
                  <c:v>1.1930000000000001</c:v>
                </c:pt>
                <c:pt idx="69">
                  <c:v>1.212</c:v>
                </c:pt>
                <c:pt idx="70">
                  <c:v>1.222</c:v>
                </c:pt>
                <c:pt idx="71">
                  <c:v>1.234</c:v>
                </c:pt>
                <c:pt idx="72">
                  <c:v>1.2789999999999999</c:v>
                </c:pt>
                <c:pt idx="73">
                  <c:v>1.2989999999999999</c:v>
                </c:pt>
                <c:pt idx="74">
                  <c:v>1.32</c:v>
                </c:pt>
                <c:pt idx="75">
                  <c:v>1.335</c:v>
                </c:pt>
                <c:pt idx="76">
                  <c:v>1.341</c:v>
                </c:pt>
                <c:pt idx="77">
                  <c:v>1.351</c:v>
                </c:pt>
                <c:pt idx="78">
                  <c:v>1.3959999999999999</c:v>
                </c:pt>
                <c:pt idx="79">
                  <c:v>1.4019999999999999</c:v>
                </c:pt>
                <c:pt idx="80">
                  <c:v>1.403</c:v>
                </c:pt>
                <c:pt idx="81">
                  <c:v>1.421</c:v>
                </c:pt>
                <c:pt idx="82">
                  <c:v>1.44</c:v>
                </c:pt>
                <c:pt idx="83">
                  <c:v>1.5189999999999999</c:v>
                </c:pt>
                <c:pt idx="84">
                  <c:v>1.5349999999999999</c:v>
                </c:pt>
                <c:pt idx="85">
                  <c:v>1.54</c:v>
                </c:pt>
                <c:pt idx="86">
                  <c:v>1.5940000000000001</c:v>
                </c:pt>
                <c:pt idx="87">
                  <c:v>1.621</c:v>
                </c:pt>
                <c:pt idx="88">
                  <c:v>1.6259999999999999</c:v>
                </c:pt>
                <c:pt idx="89">
                  <c:v>1.627</c:v>
                </c:pt>
                <c:pt idx="90">
                  <c:v>1.6319999999999999</c:v>
                </c:pt>
                <c:pt idx="91">
                  <c:v>1.6339999999999999</c:v>
                </c:pt>
                <c:pt idx="92">
                  <c:v>1.649</c:v>
                </c:pt>
                <c:pt idx="93">
                  <c:v>1.6850000000000001</c:v>
                </c:pt>
                <c:pt idx="94">
                  <c:v>1.7010000000000001</c:v>
                </c:pt>
                <c:pt idx="95">
                  <c:v>1.73</c:v>
                </c:pt>
                <c:pt idx="96">
                  <c:v>1.738</c:v>
                </c:pt>
                <c:pt idx="97">
                  <c:v>1.746</c:v>
                </c:pt>
                <c:pt idx="98">
                  <c:v>1.772</c:v>
                </c:pt>
                <c:pt idx="99">
                  <c:v>1.7749999999999999</c:v>
                </c:pt>
                <c:pt idx="100">
                  <c:v>1.8069999999999999</c:v>
                </c:pt>
                <c:pt idx="101">
                  <c:v>1.823</c:v>
                </c:pt>
                <c:pt idx="102">
                  <c:v>1.8440000000000001</c:v>
                </c:pt>
                <c:pt idx="103">
                  <c:v>1.8759999999999999</c:v>
                </c:pt>
                <c:pt idx="104">
                  <c:v>1.8759999999999999</c:v>
                </c:pt>
                <c:pt idx="105">
                  <c:v>1.885</c:v>
                </c:pt>
                <c:pt idx="106">
                  <c:v>1.893</c:v>
                </c:pt>
                <c:pt idx="107">
                  <c:v>1.9339999999999999</c:v>
                </c:pt>
                <c:pt idx="108">
                  <c:v>1.9610000000000001</c:v>
                </c:pt>
                <c:pt idx="109">
                  <c:v>1.972</c:v>
                </c:pt>
                <c:pt idx="110">
                  <c:v>1.976</c:v>
                </c:pt>
                <c:pt idx="111">
                  <c:v>1.9910000000000001</c:v>
                </c:pt>
                <c:pt idx="112">
                  <c:v>2.012</c:v>
                </c:pt>
                <c:pt idx="113">
                  <c:v>2.0169999999999999</c:v>
                </c:pt>
                <c:pt idx="114">
                  <c:v>2.0430000000000001</c:v>
                </c:pt>
                <c:pt idx="115">
                  <c:v>2.1259999999999999</c:v>
                </c:pt>
                <c:pt idx="116">
                  <c:v>2.1339999999999999</c:v>
                </c:pt>
                <c:pt idx="117">
                  <c:v>2.1669999999999998</c:v>
                </c:pt>
                <c:pt idx="118">
                  <c:v>2.1739999999999999</c:v>
                </c:pt>
                <c:pt idx="119">
                  <c:v>2.1739999999999999</c:v>
                </c:pt>
                <c:pt idx="120">
                  <c:v>2.1880000000000002</c:v>
                </c:pt>
                <c:pt idx="121">
                  <c:v>2.23</c:v>
                </c:pt>
                <c:pt idx="122">
                  <c:v>2.2719999999999998</c:v>
                </c:pt>
                <c:pt idx="123">
                  <c:v>2.2909999999999999</c:v>
                </c:pt>
                <c:pt idx="124">
                  <c:v>2.302</c:v>
                </c:pt>
                <c:pt idx="125">
                  <c:v>2.306</c:v>
                </c:pt>
                <c:pt idx="126">
                  <c:v>2.306</c:v>
                </c:pt>
                <c:pt idx="127">
                  <c:v>2.37</c:v>
                </c:pt>
                <c:pt idx="128">
                  <c:v>2.3780000000000001</c:v>
                </c:pt>
                <c:pt idx="129">
                  <c:v>2.4910000000000001</c:v>
                </c:pt>
                <c:pt idx="130">
                  <c:v>2.4950000000000001</c:v>
                </c:pt>
                <c:pt idx="131">
                  <c:v>2.528</c:v>
                </c:pt>
                <c:pt idx="132">
                  <c:v>2.528</c:v>
                </c:pt>
                <c:pt idx="133">
                  <c:v>2.5569999999999999</c:v>
                </c:pt>
                <c:pt idx="134">
                  <c:v>2.5830000000000002</c:v>
                </c:pt>
                <c:pt idx="135">
                  <c:v>2.589</c:v>
                </c:pt>
                <c:pt idx="136">
                  <c:v>2.621</c:v>
                </c:pt>
                <c:pt idx="137">
                  <c:v>2.7040000000000002</c:v>
                </c:pt>
                <c:pt idx="138">
                  <c:v>2.75</c:v>
                </c:pt>
                <c:pt idx="139">
                  <c:v>2.7519999999999998</c:v>
                </c:pt>
                <c:pt idx="140">
                  <c:v>2.8010000000000002</c:v>
                </c:pt>
                <c:pt idx="141">
                  <c:v>2.8069999999999999</c:v>
                </c:pt>
                <c:pt idx="142">
                  <c:v>2.8410000000000002</c:v>
                </c:pt>
                <c:pt idx="143">
                  <c:v>2.8780000000000001</c:v>
                </c:pt>
                <c:pt idx="144">
                  <c:v>2.8969999999999998</c:v>
                </c:pt>
                <c:pt idx="145">
                  <c:v>2.907</c:v>
                </c:pt>
                <c:pt idx="146">
                  <c:v>2.9079999999999999</c:v>
                </c:pt>
                <c:pt idx="147">
                  <c:v>2.9470000000000001</c:v>
                </c:pt>
                <c:pt idx="148">
                  <c:v>3.0129999999999999</c:v>
                </c:pt>
                <c:pt idx="149">
                  <c:v>3.016</c:v>
                </c:pt>
                <c:pt idx="150">
                  <c:v>3.044</c:v>
                </c:pt>
                <c:pt idx="151">
                  <c:v>3.0489999999999999</c:v>
                </c:pt>
                <c:pt idx="152">
                  <c:v>3.0529999999999999</c:v>
                </c:pt>
                <c:pt idx="153">
                  <c:v>3.0720000000000001</c:v>
                </c:pt>
                <c:pt idx="154">
                  <c:v>3.1709999999999998</c:v>
                </c:pt>
                <c:pt idx="155">
                  <c:v>3.2040000000000002</c:v>
                </c:pt>
                <c:pt idx="156">
                  <c:v>3.214</c:v>
                </c:pt>
                <c:pt idx="157">
                  <c:v>3.226</c:v>
                </c:pt>
                <c:pt idx="158">
                  <c:v>3.2309999999999999</c:v>
                </c:pt>
                <c:pt idx="159">
                  <c:v>3.2370000000000001</c:v>
                </c:pt>
                <c:pt idx="160">
                  <c:v>3.2589999999999999</c:v>
                </c:pt>
                <c:pt idx="161">
                  <c:v>3.2690000000000001</c:v>
                </c:pt>
                <c:pt idx="162">
                  <c:v>3.2890000000000001</c:v>
                </c:pt>
                <c:pt idx="163">
                  <c:v>3.319</c:v>
                </c:pt>
                <c:pt idx="164">
                  <c:v>3.3420000000000001</c:v>
                </c:pt>
                <c:pt idx="165">
                  <c:v>3.363</c:v>
                </c:pt>
                <c:pt idx="166">
                  <c:v>3.3759999999999999</c:v>
                </c:pt>
                <c:pt idx="167">
                  <c:v>3.3849999999999998</c:v>
                </c:pt>
                <c:pt idx="168">
                  <c:v>3.3879999999999999</c:v>
                </c:pt>
                <c:pt idx="169">
                  <c:v>3.4169999999999998</c:v>
                </c:pt>
                <c:pt idx="170">
                  <c:v>3.419</c:v>
                </c:pt>
                <c:pt idx="171">
                  <c:v>3.4249999999999998</c:v>
                </c:pt>
                <c:pt idx="172">
                  <c:v>3.5139999999999998</c:v>
                </c:pt>
                <c:pt idx="173">
                  <c:v>3.5169999999999999</c:v>
                </c:pt>
                <c:pt idx="174">
                  <c:v>3.5529999999999999</c:v>
                </c:pt>
                <c:pt idx="175">
                  <c:v>3.5569999999999999</c:v>
                </c:pt>
                <c:pt idx="176">
                  <c:v>3.56</c:v>
                </c:pt>
                <c:pt idx="177">
                  <c:v>3.65</c:v>
                </c:pt>
                <c:pt idx="178">
                  <c:v>3.6880000000000002</c:v>
                </c:pt>
                <c:pt idx="179">
                  <c:v>3.6920000000000002</c:v>
                </c:pt>
                <c:pt idx="180">
                  <c:v>3.8559999999999999</c:v>
                </c:pt>
                <c:pt idx="181">
                  <c:v>3.9239999999999999</c:v>
                </c:pt>
                <c:pt idx="182">
                  <c:v>3.9470000000000001</c:v>
                </c:pt>
                <c:pt idx="183">
                  <c:v>4.0590000000000002</c:v>
                </c:pt>
                <c:pt idx="184">
                  <c:v>4.101</c:v>
                </c:pt>
                <c:pt idx="185">
                  <c:v>4.1020000000000003</c:v>
                </c:pt>
                <c:pt idx="186">
                  <c:v>4.1189999999999998</c:v>
                </c:pt>
                <c:pt idx="187">
                  <c:v>4.1849999999999996</c:v>
                </c:pt>
                <c:pt idx="188">
                  <c:v>4.1970000000000001</c:v>
                </c:pt>
                <c:pt idx="189">
                  <c:v>4.2389999999999999</c:v>
                </c:pt>
                <c:pt idx="190">
                  <c:v>4.2930000000000001</c:v>
                </c:pt>
                <c:pt idx="191">
                  <c:v>4.3730000000000002</c:v>
                </c:pt>
                <c:pt idx="192">
                  <c:v>4.3780000000000001</c:v>
                </c:pt>
                <c:pt idx="193">
                  <c:v>4.3840000000000003</c:v>
                </c:pt>
                <c:pt idx="194">
                  <c:v>4.4029999999999996</c:v>
                </c:pt>
                <c:pt idx="195">
                  <c:v>4.4619999999999997</c:v>
                </c:pt>
                <c:pt idx="196">
                  <c:v>4.4850000000000003</c:v>
                </c:pt>
                <c:pt idx="197">
                  <c:v>4.5819999999999999</c:v>
                </c:pt>
                <c:pt idx="198">
                  <c:v>4.6100000000000003</c:v>
                </c:pt>
                <c:pt idx="199">
                  <c:v>4.6159999999999997</c:v>
                </c:pt>
                <c:pt idx="200">
                  <c:v>4.6639999999999997</c:v>
                </c:pt>
                <c:pt idx="201">
                  <c:v>4.8079999999999998</c:v>
                </c:pt>
                <c:pt idx="202">
                  <c:v>4.8449999999999998</c:v>
                </c:pt>
                <c:pt idx="203">
                  <c:v>5.0919999999999996</c:v>
                </c:pt>
                <c:pt idx="204">
                  <c:v>5.125</c:v>
                </c:pt>
                <c:pt idx="205">
                  <c:v>5.1840000000000002</c:v>
                </c:pt>
                <c:pt idx="206">
                  <c:v>5.2060000000000004</c:v>
                </c:pt>
                <c:pt idx="207">
                  <c:v>5.23</c:v>
                </c:pt>
                <c:pt idx="208">
                  <c:v>5.2590000000000003</c:v>
                </c:pt>
                <c:pt idx="209">
                  <c:v>5.36</c:v>
                </c:pt>
                <c:pt idx="210">
                  <c:v>5.3680000000000003</c:v>
                </c:pt>
                <c:pt idx="211">
                  <c:v>5.37</c:v>
                </c:pt>
                <c:pt idx="212">
                  <c:v>5.5339999999999998</c:v>
                </c:pt>
                <c:pt idx="213">
                  <c:v>5.569</c:v>
                </c:pt>
                <c:pt idx="214">
                  <c:v>5.6040000000000001</c:v>
                </c:pt>
                <c:pt idx="215">
                  <c:v>5.665</c:v>
                </c:pt>
                <c:pt idx="216">
                  <c:v>5.8109999999999999</c:v>
                </c:pt>
                <c:pt idx="217">
                  <c:v>5.891</c:v>
                </c:pt>
                <c:pt idx="218">
                  <c:v>6.0670000000000002</c:v>
                </c:pt>
                <c:pt idx="219">
                  <c:v>6.069</c:v>
                </c:pt>
                <c:pt idx="220">
                  <c:v>6.1070000000000002</c:v>
                </c:pt>
                <c:pt idx="221">
                  <c:v>6.2030000000000003</c:v>
                </c:pt>
                <c:pt idx="222">
                  <c:v>6.3769999999999998</c:v>
                </c:pt>
                <c:pt idx="223">
                  <c:v>6.415</c:v>
                </c:pt>
                <c:pt idx="224">
                  <c:v>6.5460000000000003</c:v>
                </c:pt>
                <c:pt idx="225">
                  <c:v>6.62</c:v>
                </c:pt>
                <c:pt idx="226">
                  <c:v>6.66</c:v>
                </c:pt>
                <c:pt idx="227">
                  <c:v>6.7190000000000003</c:v>
                </c:pt>
                <c:pt idx="228">
                  <c:v>6.7380000000000004</c:v>
                </c:pt>
                <c:pt idx="229">
                  <c:v>6.766</c:v>
                </c:pt>
                <c:pt idx="230">
                  <c:v>6.78</c:v>
                </c:pt>
                <c:pt idx="231">
                  <c:v>6.806</c:v>
                </c:pt>
                <c:pt idx="232">
                  <c:v>6.8319999999999999</c:v>
                </c:pt>
                <c:pt idx="233">
                  <c:v>6.8369999999999997</c:v>
                </c:pt>
                <c:pt idx="234">
                  <c:v>6.8609999999999998</c:v>
                </c:pt>
                <c:pt idx="235">
                  <c:v>6.8940000000000001</c:v>
                </c:pt>
                <c:pt idx="236">
                  <c:v>7.0019999999999998</c:v>
                </c:pt>
                <c:pt idx="237">
                  <c:v>7.085</c:v>
                </c:pt>
                <c:pt idx="238">
                  <c:v>7.1040000000000001</c:v>
                </c:pt>
                <c:pt idx="239">
                  <c:v>7.1479999999999997</c:v>
                </c:pt>
                <c:pt idx="240">
                  <c:v>7.1539999999999999</c:v>
                </c:pt>
                <c:pt idx="241">
                  <c:v>7.33</c:v>
                </c:pt>
                <c:pt idx="242">
                  <c:v>7.3330000000000002</c:v>
                </c:pt>
                <c:pt idx="243">
                  <c:v>7.4690000000000003</c:v>
                </c:pt>
                <c:pt idx="244">
                  <c:v>7.6870000000000003</c:v>
                </c:pt>
                <c:pt idx="245">
                  <c:v>7.72</c:v>
                </c:pt>
                <c:pt idx="246">
                  <c:v>7.875</c:v>
                </c:pt>
                <c:pt idx="247">
                  <c:v>8.2270000000000003</c:v>
                </c:pt>
                <c:pt idx="248">
                  <c:v>8.4359999999999999</c:v>
                </c:pt>
                <c:pt idx="249">
                  <c:v>8.5239999999999991</c:v>
                </c:pt>
                <c:pt idx="250">
                  <c:v>8.5630000000000006</c:v>
                </c:pt>
                <c:pt idx="251">
                  <c:v>8.5990000000000002</c:v>
                </c:pt>
                <c:pt idx="252">
                  <c:v>8.8030000000000008</c:v>
                </c:pt>
                <c:pt idx="253">
                  <c:v>8.8279999999999994</c:v>
                </c:pt>
                <c:pt idx="254">
                  <c:v>8.8729999999999993</c:v>
                </c:pt>
                <c:pt idx="255">
                  <c:v>8.8879999999999999</c:v>
                </c:pt>
                <c:pt idx="256">
                  <c:v>8.8940000000000001</c:v>
                </c:pt>
                <c:pt idx="257">
                  <c:v>9.2260000000000009</c:v>
                </c:pt>
                <c:pt idx="258">
                  <c:v>9.2609999999999992</c:v>
                </c:pt>
                <c:pt idx="259">
                  <c:v>9.4079999999999995</c:v>
                </c:pt>
                <c:pt idx="260">
                  <c:v>9.4849999999999994</c:v>
                </c:pt>
                <c:pt idx="261">
                  <c:v>9.7629999999999999</c:v>
                </c:pt>
                <c:pt idx="262">
                  <c:v>9.7710000000000008</c:v>
                </c:pt>
                <c:pt idx="263">
                  <c:v>9.86</c:v>
                </c:pt>
                <c:pt idx="264">
                  <c:v>9.8819999999999997</c:v>
                </c:pt>
                <c:pt idx="265">
                  <c:v>9.9269999999999996</c:v>
                </c:pt>
                <c:pt idx="266">
                  <c:v>10.089</c:v>
                </c:pt>
                <c:pt idx="267">
                  <c:v>10.273</c:v>
                </c:pt>
                <c:pt idx="268">
                  <c:v>10.388999999999999</c:v>
                </c:pt>
                <c:pt idx="269">
                  <c:v>10.744</c:v>
                </c:pt>
                <c:pt idx="270">
                  <c:v>10.824999999999999</c:v>
                </c:pt>
                <c:pt idx="271">
                  <c:v>10.837999999999999</c:v>
                </c:pt>
                <c:pt idx="272">
                  <c:v>10.919</c:v>
                </c:pt>
                <c:pt idx="273">
                  <c:v>10.956</c:v>
                </c:pt>
                <c:pt idx="274">
                  <c:v>10.994999999999999</c:v>
                </c:pt>
                <c:pt idx="275">
                  <c:v>11.125</c:v>
                </c:pt>
                <c:pt idx="276">
                  <c:v>12.246</c:v>
                </c:pt>
                <c:pt idx="277">
                  <c:v>12.599</c:v>
                </c:pt>
                <c:pt idx="278">
                  <c:v>12.69</c:v>
                </c:pt>
                <c:pt idx="279">
                  <c:v>12.888999999999999</c:v>
                </c:pt>
                <c:pt idx="280">
                  <c:v>13.089</c:v>
                </c:pt>
                <c:pt idx="281">
                  <c:v>13.661</c:v>
                </c:pt>
                <c:pt idx="282">
                  <c:v>14.138</c:v>
                </c:pt>
                <c:pt idx="283">
                  <c:v>14.343999999999999</c:v>
                </c:pt>
                <c:pt idx="284">
                  <c:v>14.579000000000001</c:v>
                </c:pt>
                <c:pt idx="285">
                  <c:v>15.016999999999999</c:v>
                </c:pt>
                <c:pt idx="286">
                  <c:v>15.196</c:v>
                </c:pt>
                <c:pt idx="287">
                  <c:v>15.429</c:v>
                </c:pt>
                <c:pt idx="288">
                  <c:v>16.167999999999999</c:v>
                </c:pt>
                <c:pt idx="289">
                  <c:v>16.311</c:v>
                </c:pt>
                <c:pt idx="290">
                  <c:v>16.521999999999998</c:v>
                </c:pt>
                <c:pt idx="291">
                  <c:v>16.603000000000002</c:v>
                </c:pt>
                <c:pt idx="292">
                  <c:v>17.321999999999999</c:v>
                </c:pt>
                <c:pt idx="293">
                  <c:v>17.516999999999999</c:v>
                </c:pt>
                <c:pt idx="294">
                  <c:v>17.956</c:v>
                </c:pt>
                <c:pt idx="295">
                  <c:v>21.555</c:v>
                </c:pt>
                <c:pt idx="296">
                  <c:v>23.085000000000001</c:v>
                </c:pt>
                <c:pt idx="297">
                  <c:v>23.28</c:v>
                </c:pt>
                <c:pt idx="298">
                  <c:v>26.34</c:v>
                </c:pt>
                <c:pt idx="299">
                  <c:v>29.375</c:v>
                </c:pt>
              </c:numCache>
            </c:numRef>
          </c:xVal>
          <c:yVal>
            <c:numRef>
              <c:f>'workstation 1'!$D$3:$D$302</c:f>
              <c:numCache>
                <c:formatCode>General</c:formatCode>
                <c:ptCount val="300"/>
                <c:pt idx="0">
                  <c:v>7.6804299154012148E-3</c:v>
                </c:pt>
                <c:pt idx="1">
                  <c:v>2.3079831114691036E-2</c:v>
                </c:pt>
                <c:pt idx="2">
                  <c:v>3.8530908253754374E-2</c:v>
                </c:pt>
                <c:pt idx="3">
                  <c:v>5.4034009319701128E-2</c:v>
                </c:pt>
                <c:pt idx="4">
                  <c:v>6.9589485826549349E-2</c:v>
                </c:pt>
                <c:pt idx="5">
                  <c:v>8.519769286305115E-2</c:v>
                </c:pt>
                <c:pt idx="6">
                  <c:v>0.10085898914132711</c:v>
                </c:pt>
                <c:pt idx="7">
                  <c:v>0.1165737370463308</c:v>
                </c:pt>
                <c:pt idx="8">
                  <c:v>0.13234230268616493</c:v>
                </c:pt>
                <c:pt idx="9">
                  <c:v>0.14816505594325677</c:v>
                </c:pt>
                <c:pt idx="10">
                  <c:v>0.16404237052641923</c:v>
                </c:pt>
                <c:pt idx="11">
                  <c:v>0.17997462402380915</c:v>
                </c:pt>
                <c:pt idx="12">
                  <c:v>0.19596219795681077</c:v>
                </c:pt>
                <c:pt idx="13">
                  <c:v>0.21200547783485268</c:v>
                </c:pt>
                <c:pt idx="14">
                  <c:v>0.22810485321118357</c:v>
                </c:pt>
                <c:pt idx="15">
                  <c:v>0.24426071773963093</c:v>
                </c:pt>
                <c:pt idx="16">
                  <c:v>0.26047346923235443</c:v>
                </c:pt>
                <c:pt idx="17">
                  <c:v>0.27674350971861955</c:v>
                </c:pt>
                <c:pt idx="18">
                  <c:v>0.29307124550461844</c:v>
                </c:pt>
                <c:pt idx="19">
                  <c:v>0.30945708723434934</c:v>
                </c:pt>
                <c:pt idx="20">
                  <c:v>0.32590144995158687</c:v>
                </c:pt>
                <c:pt idx="21">
                  <c:v>0.34240475316295921</c:v>
                </c:pt>
                <c:pt idx="22">
                  <c:v>0.35896742090216549</c:v>
                </c:pt>
                <c:pt idx="23">
                  <c:v>0.37558988179534769</c:v>
                </c:pt>
                <c:pt idx="24">
                  <c:v>0.39227256912764591</c:v>
                </c:pt>
                <c:pt idx="25">
                  <c:v>0.40901592091096978</c:v>
                </c:pt>
                <c:pt idx="26">
                  <c:v>0.42582037995300082</c:v>
                </c:pt>
                <c:pt idx="27">
                  <c:v>0.44268639392745923</c:v>
                </c:pt>
                <c:pt idx="28">
                  <c:v>0.45961441544566656</c:v>
                </c:pt>
                <c:pt idx="29">
                  <c:v>0.47660490212942452</c:v>
                </c:pt>
                <c:pt idx="30">
                  <c:v>0.49365831668524301</c:v>
                </c:pt>
                <c:pt idx="31">
                  <c:v>0.51077512697995275</c:v>
                </c:pt>
                <c:pt idx="32">
                  <c:v>0.52795580611772408</c:v>
                </c:pt>
                <c:pt idx="33">
                  <c:v>0.54520083251852736</c:v>
                </c:pt>
                <c:pt idx="34">
                  <c:v>0.56251068999807408</c:v>
                </c:pt>
                <c:pt idx="35">
                  <c:v>0.57988586784925966</c:v>
                </c:pt>
                <c:pt idx="36">
                  <c:v>0.59732686092515364</c:v>
                </c:pt>
                <c:pt idx="37">
                  <c:v>0.61483416972356231</c:v>
                </c:pt>
                <c:pt idx="38">
                  <c:v>0.63240830047321228</c:v>
                </c:pt>
                <c:pt idx="39">
                  <c:v>0.65004976522157909</c:v>
                </c:pt>
                <c:pt idx="40">
                  <c:v>0.66775908192440758</c:v>
                </c:pt>
                <c:pt idx="41">
                  <c:v>0.68553677453695827</c:v>
                </c:pt>
                <c:pt idx="42">
                  <c:v>0.70338337310702648</c:v>
                </c:pt>
                <c:pt idx="43">
                  <c:v>0.72129941386976715</c:v>
                </c:pt>
                <c:pt idx="44">
                  <c:v>0.73928543934437108</c:v>
                </c:pt>
                <c:pt idx="45">
                  <c:v>0.75734199843264149</c:v>
                </c:pt>
                <c:pt idx="46">
                  <c:v>0.77546964651950778</c:v>
                </c:pt>
                <c:pt idx="47">
                  <c:v>0.79366894557552303</c:v>
                </c:pt>
                <c:pt idx="48">
                  <c:v>0.81194046426140354</c:v>
                </c:pt>
                <c:pt idx="49">
                  <c:v>0.83028477803464185</c:v>
                </c:pt>
                <c:pt idx="50">
                  <c:v>0.8487024692582561</c:v>
                </c:pt>
                <c:pt idx="51">
                  <c:v>0.8671941273117254</c:v>
                </c:pt>
                <c:pt idx="52">
                  <c:v>0.88576034870415776</c:v>
                </c:pt>
                <c:pt idx="53">
                  <c:v>0.90440173718974826</c:v>
                </c:pt>
                <c:pt idx="54">
                  <c:v>0.92311890388559059</c:v>
                </c:pt>
                <c:pt idx="55">
                  <c:v>0.94191246739188617</c:v>
                </c:pt>
                <c:pt idx="56">
                  <c:v>0.96078305391461682</c:v>
                </c:pt>
                <c:pt idx="57">
                  <c:v>0.97973129739074793</c:v>
                </c:pt>
                <c:pt idx="58">
                  <c:v>0.99875783961601172</c:v>
                </c:pt>
                <c:pt idx="59">
                  <c:v>1.0178633303753428</c:v>
                </c:pt>
                <c:pt idx="60">
                  <c:v>1.0370484275760361</c:v>
                </c:pt>
                <c:pt idx="61">
                  <c:v>1.0563137973836845</c:v>
                </c:pt>
                <c:pt idx="62">
                  <c:v>1.0756601143609756</c:v>
                </c:pt>
                <c:pt idx="63">
                  <c:v>1.0950880616094134</c:v>
                </c:pt>
                <c:pt idx="64">
                  <c:v>1.1145983309140501</c:v>
                </c:pt>
                <c:pt idx="65">
                  <c:v>1.1341916228912881</c:v>
                </c:pt>
                <c:pt idx="66">
                  <c:v>1.1538686471398458</c:v>
                </c:pt>
                <c:pt idx="67">
                  <c:v>1.1736301223949612</c:v>
                </c:pt>
                <c:pt idx="68">
                  <c:v>1.19347677668592</c:v>
                </c:pt>
                <c:pt idx="69">
                  <c:v>1.2134093474969929</c:v>
                </c:pt>
                <c:pt idx="70">
                  <c:v>1.2334285819318693</c:v>
                </c:pt>
                <c:pt idx="71">
                  <c:v>1.2535352368816866</c:v>
                </c:pt>
                <c:pt idx="72">
                  <c:v>1.2737300791967394</c:v>
                </c:pt>
                <c:pt idx="73">
                  <c:v>1.2940138858619714</c:v>
                </c:pt>
                <c:pt idx="74">
                  <c:v>1.3143874441763537</c:v>
                </c:pt>
                <c:pt idx="75">
                  <c:v>1.3348515519362467</c:v>
                </c:pt>
                <c:pt idx="76">
                  <c:v>1.3554070176228514</c:v>
                </c:pt>
                <c:pt idx="77">
                  <c:v>1.3760546605938717</c:v>
                </c:pt>
                <c:pt idx="78">
                  <c:v>1.3967953112794882</c:v>
                </c:pt>
                <c:pt idx="79">
                  <c:v>1.4176298113827628</c:v>
                </c:pt>
                <c:pt idx="80">
                  <c:v>1.4385590140846074</c:v>
                </c:pt>
                <c:pt idx="81">
                  <c:v>1.4595837842534247</c:v>
                </c:pt>
                <c:pt idx="82">
                  <c:v>1.4807049986595562</c:v>
                </c:pt>
                <c:pt idx="83">
                  <c:v>1.5019235461946803</c:v>
                </c:pt>
                <c:pt idx="84">
                  <c:v>1.5232403280962803</c:v>
                </c:pt>
                <c:pt idx="85">
                  <c:v>1.544656258177334</c:v>
                </c:pt>
                <c:pt idx="86">
                  <c:v>1.5661722630613784</c:v>
                </c:pt>
                <c:pt idx="87">
                  <c:v>1.5877892824230782</c:v>
                </c:pt>
                <c:pt idx="88">
                  <c:v>1.6095082692344778</c:v>
                </c:pt>
                <c:pt idx="89">
                  <c:v>1.6313301900170929</c:v>
                </c:pt>
                <c:pt idx="90">
                  <c:v>1.6532560250999888</c:v>
                </c:pt>
                <c:pt idx="91">
                  <c:v>1.675286768884046</c:v>
                </c:pt>
                <c:pt idx="92">
                  <c:v>1.6974234301125801</c:v>
                </c:pt>
                <c:pt idx="93">
                  <c:v>1.7196670321484826</c:v>
                </c:pt>
                <c:pt idx="94">
                  <c:v>1.7420186132581066</c:v>
                </c:pt>
                <c:pt idx="95">
                  <c:v>1.7644792269020675</c:v>
                </c:pt>
                <c:pt idx="96">
                  <c:v>1.7870499420331694</c:v>
                </c:pt>
                <c:pt idx="97">
                  <c:v>1.8097318434016769</c:v>
                </c:pt>
                <c:pt idx="98">
                  <c:v>1.8325260318681384</c:v>
                </c:pt>
                <c:pt idx="99">
                  <c:v>1.8554336247239891</c:v>
                </c:pt>
                <c:pt idx="100">
                  <c:v>1.8784557560201756</c:v>
                </c:pt>
                <c:pt idx="101">
                  <c:v>1.9015935769040337</c:v>
                </c:pt>
                <c:pt idx="102">
                  <c:v>1.9248482559646707</c:v>
                </c:pt>
                <c:pt idx="103">
                  <c:v>1.9482209795871199</c:v>
                </c:pt>
                <c:pt idx="104">
                  <c:v>1.971712952315527</c:v>
                </c:pt>
                <c:pt idx="105">
                  <c:v>1.9953253972256435</c:v>
                </c:pt>
                <c:pt idx="106">
                  <c:v>2.0190595563069333</c:v>
                </c:pt>
                <c:pt idx="107">
                  <c:v>2.0429166908545664</c:v>
                </c:pt>
                <c:pt idx="108">
                  <c:v>2.0668980818716252</c:v>
                </c:pt>
                <c:pt idx="109">
                  <c:v>2.0910050304818437</c:v>
                </c:pt>
                <c:pt idx="110">
                  <c:v>2.1152388583532029</c:v>
                </c:pt>
                <c:pt idx="111">
                  <c:v>2.1396009081327323</c:v>
                </c:pt>
                <c:pt idx="112">
                  <c:v>2.1640925438928855</c:v>
                </c:pt>
                <c:pt idx="113">
                  <c:v>2.1887151515898333</c:v>
                </c:pt>
                <c:pt idx="114">
                  <c:v>2.2134701395340928</c:v>
                </c:pt>
                <c:pt idx="115">
                  <c:v>2.2383589388738736</c:v>
                </c:pt>
                <c:pt idx="116">
                  <c:v>2.2633830040915468</c:v>
                </c:pt>
                <c:pt idx="117">
                  <c:v>2.2885438135136935</c:v>
                </c:pt>
                <c:pt idx="118">
                  <c:v>2.3138428698351614</c:v>
                </c:pt>
                <c:pt idx="119">
                  <c:v>2.3392817006575886</c:v>
                </c:pt>
                <c:pt idx="120">
                  <c:v>2.3648618590429047</c:v>
                </c:pt>
                <c:pt idx="121">
                  <c:v>2.3905849240822783</c:v>
                </c:pt>
                <c:pt idx="122">
                  <c:v>2.4164525014810487</c:v>
                </c:pt>
                <c:pt idx="123">
                  <c:v>2.4424662241601904</c:v>
                </c:pt>
                <c:pt idx="124">
                  <c:v>2.4686277528748546</c:v>
                </c:pt>
                <c:pt idx="125">
                  <c:v>2.4949387768505855</c:v>
                </c:pt>
                <c:pt idx="126">
                  <c:v>2.5214010144378265</c:v>
                </c:pt>
                <c:pt idx="127">
                  <c:v>2.5480162137853348</c:v>
                </c:pt>
                <c:pt idx="128">
                  <c:v>2.5747861535331715</c:v>
                </c:pt>
                <c:pt idx="129">
                  <c:v>2.6017126435259645</c:v>
                </c:pt>
                <c:pt idx="130">
                  <c:v>2.6287975255471432</c:v>
                </c:pt>
                <c:pt idx="131">
                  <c:v>2.6560426740748908</c:v>
                </c:pt>
                <c:pt idx="132">
                  <c:v>2.6834499970606109</c:v>
                </c:pt>
                <c:pt idx="133">
                  <c:v>2.7110214367306895</c:v>
                </c:pt>
                <c:pt idx="134">
                  <c:v>2.7387589704124058</c:v>
                </c:pt>
                <c:pt idx="135">
                  <c:v>2.7666646113848863</c:v>
                </c:pt>
                <c:pt idx="136">
                  <c:v>2.7947404097559829</c:v>
                </c:pt>
                <c:pt idx="137">
                  <c:v>2.8229884533660621</c:v>
                </c:pt>
                <c:pt idx="138">
                  <c:v>2.8514108687196913</c:v>
                </c:pt>
                <c:pt idx="139">
                  <c:v>2.8800098219462478</c:v>
                </c:pt>
                <c:pt idx="140">
                  <c:v>2.9087875197905593</c:v>
                </c:pt>
                <c:pt idx="141">
                  <c:v>2.9377462106346957</c:v>
                </c:pt>
                <c:pt idx="142">
                  <c:v>2.9668881855520857</c:v>
                </c:pt>
                <c:pt idx="143">
                  <c:v>2.9962157793952202</c:v>
                </c:pt>
                <c:pt idx="144">
                  <c:v>3.0257313719182095</c:v>
                </c:pt>
                <c:pt idx="145">
                  <c:v>3.0554373889355504</c:v>
                </c:pt>
                <c:pt idx="146">
                  <c:v>3.0853363035185271</c:v>
                </c:pt>
                <c:pt idx="147">
                  <c:v>3.1154306372307019</c:v>
                </c:pt>
                <c:pt idx="148">
                  <c:v>3.1457229614040463</c:v>
                </c:pt>
                <c:pt idx="149">
                  <c:v>3.1762158984573414</c:v>
                </c:pt>
                <c:pt idx="150">
                  <c:v>3.2069121232585118</c:v>
                </c:pt>
                <c:pt idx="151">
                  <c:v>3.2378143645326807</c:v>
                </c:pt>
                <c:pt idx="152">
                  <c:v>3.268925406317805</c:v>
                </c:pt>
                <c:pt idx="153">
                  <c:v>3.3002480894698101</c:v>
                </c:pt>
                <c:pt idx="154">
                  <c:v>3.3317853132192718</c:v>
                </c:pt>
                <c:pt idx="155">
                  <c:v>3.3635400367817931</c:v>
                </c:pt>
                <c:pt idx="156">
                  <c:v>3.3955152810242817</c:v>
                </c:pt>
                <c:pt idx="157">
                  <c:v>3.4277141301894991</c:v>
                </c:pt>
                <c:pt idx="158">
                  <c:v>3.4601397336813271</c:v>
                </c:pt>
                <c:pt idx="159">
                  <c:v>3.4927953079133558</c:v>
                </c:pt>
                <c:pt idx="160">
                  <c:v>3.5256841382234851</c:v>
                </c:pt>
                <c:pt idx="161">
                  <c:v>3.5588095808573934</c:v>
                </c:pt>
                <c:pt idx="162">
                  <c:v>3.5921750650238886</c:v>
                </c:pt>
                <c:pt idx="163">
                  <c:v>3.6257840950252627</c:v>
                </c:pt>
                <c:pt idx="164">
                  <c:v>3.6596402524659686</c:v>
                </c:pt>
                <c:pt idx="165">
                  <c:v>3.6937471985431096</c:v>
                </c:pt>
                <c:pt idx="166">
                  <c:v>3.7281086764223961</c:v>
                </c:pt>
                <c:pt idx="167">
                  <c:v>3.7627285137034163</c:v>
                </c:pt>
                <c:pt idx="168">
                  <c:v>3.7976106249783088</c:v>
                </c:pt>
                <c:pt idx="169">
                  <c:v>3.832759014488079</c:v>
                </c:pt>
                <c:pt idx="170">
                  <c:v>3.8681777788810976</c:v>
                </c:pt>
                <c:pt idx="171">
                  <c:v>3.9038711100785126</c:v>
                </c:pt>
                <c:pt idx="172">
                  <c:v>3.9398432982516005</c:v>
                </c:pt>
                <c:pt idx="173">
                  <c:v>3.9760987349163384</c:v>
                </c:pt>
                <c:pt idx="174">
                  <c:v>4.0126419161507734</c:v>
                </c:pt>
                <c:pt idx="175">
                  <c:v>4.0494774459411031</c:v>
                </c:pt>
                <c:pt idx="176">
                  <c:v>4.0866100396626761</c:v>
                </c:pt>
                <c:pt idx="177">
                  <c:v>4.1240445277024937</c:v>
                </c:pt>
                <c:pt idx="178">
                  <c:v>4.1617858592302008</c:v>
                </c:pt>
                <c:pt idx="179">
                  <c:v>4.1998391061248821</c:v>
                </c:pt>
                <c:pt idx="180">
                  <c:v>4.2382094670654977</c:v>
                </c:pt>
                <c:pt idx="181">
                  <c:v>4.2769022717931939</c:v>
                </c:pt>
                <c:pt idx="182">
                  <c:v>4.3159229855542094</c:v>
                </c:pt>
                <c:pt idx="183">
                  <c:v>4.3552772137326734</c:v>
                </c:pt>
                <c:pt idx="184">
                  <c:v>4.3949707066830896</c:v>
                </c:pt>
                <c:pt idx="185">
                  <c:v>4.4350093647729434</c:v>
                </c:pt>
                <c:pt idx="186">
                  <c:v>4.4753992436464829</c:v>
                </c:pt>
                <c:pt idx="187">
                  <c:v>4.5161465597214088</c:v>
                </c:pt>
                <c:pt idx="188">
                  <c:v>4.5572576959309821</c:v>
                </c:pt>
                <c:pt idx="189">
                  <c:v>4.598739207724778</c:v>
                </c:pt>
                <c:pt idx="190">
                  <c:v>4.6405978293422177</c:v>
                </c:pt>
                <c:pt idx="191">
                  <c:v>4.6828404803738932</c:v>
                </c:pt>
                <c:pt idx="192">
                  <c:v>4.7254742726266654</c:v>
                </c:pt>
                <c:pt idx="193">
                  <c:v>4.7685065173095724</c:v>
                </c:pt>
                <c:pt idx="194">
                  <c:v>4.811944732558719</c:v>
                </c:pt>
                <c:pt idx="195">
                  <c:v>4.8557966513205013</c:v>
                </c:pt>
                <c:pt idx="196">
                  <c:v>4.9000702296138581</c:v>
                </c:pt>
                <c:pt idx="197">
                  <c:v>4.9447736551936048</c:v>
                </c:pt>
                <c:pt idx="198">
                  <c:v>4.9899153566384875</c:v>
                </c:pt>
                <c:pt idx="199">
                  <c:v>5.0355040128891355</c:v>
                </c:pt>
                <c:pt idx="200">
                  <c:v>5.0815485632629462</c:v>
                </c:pt>
                <c:pt idx="201">
                  <c:v>5.1280582179748038</c:v>
                </c:pt>
                <c:pt idx="202">
                  <c:v>5.1750424691945867</c:v>
                </c:pt>
                <c:pt idx="203">
                  <c:v>5.2225111026746749</c:v>
                </c:pt>
                <c:pt idx="204">
                  <c:v>5.2704742099831074</c:v>
                </c:pt>
                <c:pt idx="205">
                  <c:v>5.3189422013806098</c:v>
                </c:pt>
                <c:pt idx="206">
                  <c:v>5.3679258193826049</c:v>
                </c:pt>
                <c:pt idx="207">
                  <c:v>5.4174361530504207</c:v>
                </c:pt>
                <c:pt idx="208">
                  <c:v>5.4674846530592243</c:v>
                </c:pt>
                <c:pt idx="209">
                  <c:v>5.5180831475939218</c:v>
                </c:pt>
                <c:pt idx="210">
                  <c:v>5.5692438591282079</c:v>
                </c:pt>
                <c:pt idx="211">
                  <c:v>5.6209794221463287</c:v>
                </c:pt>
                <c:pt idx="212">
                  <c:v>5.6733029018718186</c:v>
                </c:pt>
                <c:pt idx="213">
                  <c:v>5.7262278140726623</c:v>
                </c:pt>
                <c:pt idx="214">
                  <c:v>5.7797681460180224</c:v>
                </c:pt>
                <c:pt idx="215">
                  <c:v>5.8339383786677637</c:v>
                </c:pt>
                <c:pt idx="216">
                  <c:v>5.8887535101828972</c:v>
                </c:pt>
                <c:pt idx="217">
                  <c:v>5.9442290808524119</c:v>
                </c:pt>
                <c:pt idx="218">
                  <c:v>6.0003811995401417</c:v>
                </c:pt>
                <c:pt idx="219">
                  <c:v>6.0572265717642662</c:v>
                </c:pt>
                <c:pt idx="220">
                  <c:v>6.11478252953194</c:v>
                </c:pt>
                <c:pt idx="221">
                  <c:v>6.1730670630623052</c:v>
                </c:pt>
                <c:pt idx="222">
                  <c:v>6.2320988545432163</c:v>
                </c:pt>
                <c:pt idx="223">
                  <c:v>6.2918973140801242</c:v>
                </c:pt>
                <c:pt idx="224">
                  <c:v>6.3524826180102254</c:v>
                </c:pt>
                <c:pt idx="225">
                  <c:v>6.4138757497711065</c:v>
                </c:pt>
                <c:pt idx="226">
                  <c:v>6.4760985435310179</c:v>
                </c:pt>
                <c:pt idx="227">
                  <c:v>6.5391737308078106</c:v>
                </c:pt>
                <c:pt idx="228">
                  <c:v>6.6031249903255906</c:v>
                </c:pt>
                <c:pt idx="229">
                  <c:v>6.6679770013827335</c:v>
                </c:pt>
                <c:pt idx="230">
                  <c:v>6.7337555010323014</c:v>
                </c:pt>
                <c:pt idx="231">
                  <c:v>6.8004873454063608</c:v>
                </c:pt>
                <c:pt idx="232">
                  <c:v>6.868200575549932</c:v>
                </c:pt>
                <c:pt idx="233">
                  <c:v>6.9369244881684304</c:v>
                </c:pt>
                <c:pt idx="234">
                  <c:v>7.0066897117353744</c:v>
                </c:pt>
                <c:pt idx="235">
                  <c:v>7.0775282884551887</c:v>
                </c:pt>
                <c:pt idx="236">
                  <c:v>7.149473762630099</c:v>
                </c:pt>
                <c:pt idx="237">
                  <c:v>7.2225612760411391</c:v>
                </c:pt>
                <c:pt idx="238">
                  <c:v>7.2968276710221298</c:v>
                </c:pt>
                <c:pt idx="239">
                  <c:v>7.3723116019834167</c:v>
                </c:pt>
                <c:pt idx="240">
                  <c:v>7.4490536562305332</c:v>
                </c:pt>
                <c:pt idx="241">
                  <c:v>7.5270964850231099</c:v>
                </c:pt>
                <c:pt idx="242">
                  <c:v>7.6064849459335901</c:v>
                </c:pt>
                <c:pt idx="243">
                  <c:v>7.6872662576953976</c:v>
                </c:pt>
                <c:pt idx="244">
                  <c:v>7.7694901688789431</c:v>
                </c:pt>
                <c:pt idx="245">
                  <c:v>7.8532091419042382</c:v>
                </c:pt>
                <c:pt idx="246">
                  <c:v>7.9384785540945018</c:v>
                </c:pt>
                <c:pt idx="247">
                  <c:v>8.0253569177003392</c:v>
                </c:pt>
                <c:pt idx="248">
                  <c:v>8.1139061210838062</c:v>
                </c:pt>
                <c:pt idx="249">
                  <c:v>8.2041916935523016</c:v>
                </c:pt>
                <c:pt idx="250">
                  <c:v>8.296283096680936</c:v>
                </c:pt>
                <c:pt idx="251">
                  <c:v>8.3902540453675272</c:v>
                </c:pt>
                <c:pt idx="252">
                  <c:v>8.4861828623377544</c:v>
                </c:pt>
                <c:pt idx="253">
                  <c:v>8.5841528703717387</c:v>
                </c:pt>
                <c:pt idx="254">
                  <c:v>8.6842528271735198</c:v>
                </c:pt>
                <c:pt idx="255">
                  <c:v>8.7865774085706505</c:v>
                </c:pt>
                <c:pt idx="256">
                  <c:v>8.8912277466363339</c:v>
                </c:pt>
                <c:pt idx="257">
                  <c:v>8.9983120303998554</c:v>
                </c:pt>
                <c:pt idx="258">
                  <c:v>9.1079461780893602</c:v>
                </c:pt>
                <c:pt idx="259">
                  <c:v>9.2202545913784562</c:v>
                </c:pt>
                <c:pt idx="260">
                  <c:v>9.3353710039414466</c:v>
                </c:pt>
                <c:pt idx="261">
                  <c:v>9.4534394388313459</c:v>
                </c:pt>
                <c:pt idx="262">
                  <c:v>9.5746152918696623</c:v>
                </c:pt>
                <c:pt idx="263">
                  <c:v>9.6990665614904721</c:v>
                </c:pt>
                <c:pt idx="264">
                  <c:v>9.8269752494578295</c:v>
                </c:pt>
                <c:pt idx="265">
                  <c:v>9.9585389617621125</c:v>
                </c:pt>
                <c:pt idx="266">
                  <c:v>10.093972745037389</c:v>
                </c:pt>
                <c:pt idx="267">
                  <c:v>10.233511201342843</c:v>
                </c:pt>
                <c:pt idx="268">
                  <c:v>10.377410933528864</c:v>
                </c:pt>
                <c:pt idx="269">
                  <c:v>10.52595338520748</c:v>
                </c:pt>
                <c:pt idx="270">
                  <c:v>10.679448154294583</c:v>
                </c:pt>
                <c:pt idx="271">
                  <c:v>10.838236878166279</c:v>
                </c:pt>
                <c:pt idx="272">
                  <c:v>11.002697813000669</c:v>
                </c:pt>
                <c:pt idx="273">
                  <c:v>11.173251261680193</c:v>
                </c:pt>
                <c:pt idx="274">
                  <c:v>11.350366046228382</c:v>
                </c:pt>
                <c:pt idx="275">
                  <c:v>11.534567275679274</c:v>
                </c:pt>
                <c:pt idx="276">
                  <c:v>11.726445733530987</c:v>
                </c:pt>
                <c:pt idx="277">
                  <c:v>11.926669307698189</c:v>
                </c:pt>
                <c:pt idx="278">
                  <c:v>12.135997020603444</c:v>
                </c:pt>
                <c:pt idx="279">
                  <c:v>12.355296403170383</c:v>
                </c:pt>
                <c:pt idx="280">
                  <c:v>12.585565217171368</c:v>
                </c:pt>
                <c:pt idx="281">
                  <c:v>12.827958901027202</c:v>
                </c:pt>
                <c:pt idx="282">
                  <c:v>13.083825649848594</c:v>
                </c:pt>
                <c:pt idx="283">
                  <c:v>13.354751828829187</c:v>
                </c:pt>
                <c:pt idx="284">
                  <c:v>13.642621602519997</c:v>
                </c:pt>
                <c:pt idx="285">
                  <c:v>13.949696478784588</c:v>
                </c:pt>
                <c:pt idx="286">
                  <c:v>14.278723323526707</c:v>
                </c:pt>
                <c:pt idx="287">
                  <c:v>14.633084024017924</c:v>
                </c:pt>
                <c:pt idx="288">
                  <c:v>15.017007693910369</c:v>
                </c:pt>
                <c:pt idx="289">
                  <c:v>15.435879665677115</c:v>
                </c:pt>
                <c:pt idx="290">
                  <c:v>15.896705610314539</c:v>
                </c:pt>
                <c:pt idx="291">
                  <c:v>16.408834778376637</c:v>
                </c:pt>
                <c:pt idx="292">
                  <c:v>16.985138039846436</c:v>
                </c:pt>
                <c:pt idx="293">
                  <c:v>17.644033949319631</c:v>
                </c:pt>
                <c:pt idx="294">
                  <c:v>18.41322056097745</c:v>
                </c:pt>
                <c:pt idx="295">
                  <c:v>19.337192055674961</c:v>
                </c:pt>
                <c:pt idx="296">
                  <c:v>20.494348397825359</c:v>
                </c:pt>
                <c:pt idx="297">
                  <c:v>22.043606771994714</c:v>
                </c:pt>
                <c:pt idx="298">
                  <c:v>24.395660787823214</c:v>
                </c:pt>
                <c:pt idx="299">
                  <c:v>29.454129519971371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F0-44BB-8A0E-16775DB56B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979088"/>
        <c:axId val="612979416"/>
      </c:scatterChart>
      <c:valAx>
        <c:axId val="612979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979416"/>
        <c:crosses val="autoZero"/>
        <c:crossBetween val="midCat"/>
      </c:valAx>
      <c:valAx>
        <c:axId val="612979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979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W2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'workstation 2'!$L$3:$L$20</c:f>
              <c:strCache>
                <c:ptCount val="17"/>
                <c:pt idx="0">
                  <c:v>0 - 3.47</c:v>
                </c:pt>
                <c:pt idx="1">
                  <c:v>3.47 - 6.94</c:v>
                </c:pt>
                <c:pt idx="2">
                  <c:v>6.94 - 10.41</c:v>
                </c:pt>
                <c:pt idx="3">
                  <c:v>10.41 - 13.88</c:v>
                </c:pt>
                <c:pt idx="4">
                  <c:v>13.88 - 17.35</c:v>
                </c:pt>
                <c:pt idx="5">
                  <c:v>17.35 - 20.82</c:v>
                </c:pt>
                <c:pt idx="6">
                  <c:v>20.82 - 24.29</c:v>
                </c:pt>
                <c:pt idx="7">
                  <c:v>24.29 - 27.76</c:v>
                </c:pt>
                <c:pt idx="8">
                  <c:v>27.76 - 31.23</c:v>
                </c:pt>
                <c:pt idx="9">
                  <c:v>31.23 - 34.7</c:v>
                </c:pt>
                <c:pt idx="10">
                  <c:v>34.7 - 38.17</c:v>
                </c:pt>
                <c:pt idx="11">
                  <c:v>38.17 - 41.64</c:v>
                </c:pt>
                <c:pt idx="12">
                  <c:v>41.64 - 45.11</c:v>
                </c:pt>
                <c:pt idx="13">
                  <c:v>45.11 - 48.58</c:v>
                </c:pt>
                <c:pt idx="14">
                  <c:v>48.58 - 52.05</c:v>
                </c:pt>
                <c:pt idx="15">
                  <c:v>52.05 - 55.52</c:v>
                </c:pt>
                <c:pt idx="16">
                  <c:v>55.52 - 58.99</c:v>
                </c:pt>
              </c:strCache>
            </c:strRef>
          </c:cat>
          <c:val>
            <c:numRef>
              <c:f>'workstation 2'!$M$3:$M$20</c:f>
              <c:numCache>
                <c:formatCode>General</c:formatCode>
                <c:ptCount val="18"/>
                <c:pt idx="0">
                  <c:v>84</c:v>
                </c:pt>
                <c:pt idx="1">
                  <c:v>63</c:v>
                </c:pt>
                <c:pt idx="2">
                  <c:v>44</c:v>
                </c:pt>
                <c:pt idx="3">
                  <c:v>31</c:v>
                </c:pt>
                <c:pt idx="4">
                  <c:v>22</c:v>
                </c:pt>
                <c:pt idx="5">
                  <c:v>8</c:v>
                </c:pt>
                <c:pt idx="6">
                  <c:v>6</c:v>
                </c:pt>
                <c:pt idx="7">
                  <c:v>11</c:v>
                </c:pt>
                <c:pt idx="8">
                  <c:v>6</c:v>
                </c:pt>
                <c:pt idx="9">
                  <c:v>4</c:v>
                </c:pt>
                <c:pt idx="10">
                  <c:v>5</c:v>
                </c:pt>
                <c:pt idx="11">
                  <c:v>5</c:v>
                </c:pt>
                <c:pt idx="12">
                  <c:v>3</c:v>
                </c:pt>
                <c:pt idx="13">
                  <c:v>2</c:v>
                </c:pt>
                <c:pt idx="14">
                  <c:v>4</c:v>
                </c:pt>
                <c:pt idx="15">
                  <c:v>1</c:v>
                </c:pt>
                <c:pt idx="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36-4C61-ADE2-E7F8B32C34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668690296"/>
        <c:axId val="668683736"/>
      </c:barChart>
      <c:catAx>
        <c:axId val="668690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Assembly</a:t>
                </a:r>
                <a:r>
                  <a:rPr lang="en-US" baseline="0"/>
                  <a:t> Time (minutes)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318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683736"/>
        <c:crosses val="autoZero"/>
        <c:auto val="1"/>
        <c:lblAlgn val="ctr"/>
        <c:lblOffset val="100"/>
        <c:noMultiLvlLbl val="0"/>
      </c:catAx>
      <c:valAx>
        <c:axId val="668683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690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358377</xdr:colOff>
      <xdr:row>21</xdr:row>
      <xdr:rowOff>1189</xdr:rowOff>
    </xdr:from>
    <xdr:to>
      <xdr:col>15</xdr:col>
      <xdr:colOff>400050</xdr:colOff>
      <xdr:row>43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285748</xdr:colOff>
      <xdr:row>44</xdr:row>
      <xdr:rowOff>1190</xdr:rowOff>
    </xdr:from>
    <xdr:to>
      <xdr:col>13</xdr:col>
      <xdr:colOff>142874</xdr:colOff>
      <xdr:row>63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14</xdr:col>
      <xdr:colOff>95250</xdr:colOff>
      <xdr:row>2</xdr:row>
      <xdr:rowOff>61909</xdr:rowOff>
    </xdr:from>
    <xdr:ext cx="866775" cy="36671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00000000-0008-0000-0000-000007000000}"/>
                </a:ext>
              </a:extLst>
            </xdr:cNvPr>
            <xdr:cNvSpPr txBox="1"/>
          </xdr:nvSpPr>
          <xdr:spPr>
            <a:xfrm>
              <a:off x="12715875" y="442909"/>
              <a:ext cx="866775" cy="366715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̂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m:rPr>
                            <m:sty m:val="p"/>
                          </m:rPr>
                          <a:rPr lang="el-GR" sz="1100" i="1">
                            <a:latin typeface="Cambria Math" panose="02040503050406030204" pitchFamily="18" charset="0"/>
                          </a:rPr>
                          <m:t>λ</m:t>
                        </m:r>
                      </m:e>
                    </m:acc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acc>
                          <m:accPr>
                            <m:chr m:val="̅"/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𝑋</m:t>
                            </m:r>
                          </m:e>
                        </m:acc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6458E775-D486-4B95-847D-B0E77D1193E0}"/>
                </a:ext>
              </a:extLst>
            </xdr:cNvPr>
            <xdr:cNvSpPr txBox="1"/>
          </xdr:nvSpPr>
          <xdr:spPr>
            <a:xfrm>
              <a:off x="12715875" y="442909"/>
              <a:ext cx="866775" cy="366715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l-GR" sz="1100" i="0">
                  <a:latin typeface="Cambria Math" panose="02040503050406030204" pitchFamily="18" charset="0"/>
                </a:rPr>
                <a:t>λ</a:t>
              </a:r>
              <a:r>
                <a:rPr lang="en-US" sz="1100" i="0">
                  <a:latin typeface="Cambria Math" panose="02040503050406030204" pitchFamily="18" charset="0"/>
                </a:rPr>
                <a:t> ̂</a:t>
              </a:r>
              <a:r>
                <a:rPr lang="en-US" sz="1100" b="0" i="0">
                  <a:latin typeface="Cambria Math" panose="02040503050406030204" pitchFamily="18" charset="0"/>
                </a:rPr>
                <a:t>=1/𝑋 ̅ 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95250</xdr:colOff>
      <xdr:row>2</xdr:row>
      <xdr:rowOff>61909</xdr:rowOff>
    </xdr:from>
    <xdr:ext cx="866775" cy="36671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6">
              <a:extLst>
                <a:ext uri="{FF2B5EF4-FFF2-40B4-BE49-F238E27FC236}">
                  <a16:creationId xmlns:a16="http://schemas.microsoft.com/office/drawing/2014/main" id="{00000000-0008-0000-0100-000004000000}"/>
                </a:ext>
                <a:ext uri="{147F2762-F138-4A5C-976F-8EAC2B608ADB}">
                  <a16:predDERef xmlns:a16="http://schemas.microsoft.com/office/drawing/2014/main" pred="{4776BDB0-1B24-41F7-995A-756A99B3C0AA}"/>
                </a:ext>
              </a:extLst>
            </xdr:cNvPr>
            <xdr:cNvSpPr txBox="1"/>
          </xdr:nvSpPr>
          <xdr:spPr>
            <a:xfrm>
              <a:off x="12715875" y="490534"/>
              <a:ext cx="866775" cy="366715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̂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m:rPr>
                            <m:sty m:val="p"/>
                          </m:rPr>
                          <a:rPr lang="el-GR" sz="1100" i="1">
                            <a:latin typeface="Cambria Math" panose="02040503050406030204" pitchFamily="18" charset="0"/>
                          </a:rPr>
                          <m:t>λ</m:t>
                        </m:r>
                      </m:e>
                    </m:acc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acc>
                          <m:accPr>
                            <m:chr m:val="̅"/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𝑋</m:t>
                            </m:r>
                          </m:e>
                        </m:acc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6458E775-D486-4B95-847D-B0E77D1193E0}"/>
                </a:ext>
              </a:extLst>
            </xdr:cNvPr>
            <xdr:cNvSpPr txBox="1"/>
          </xdr:nvSpPr>
          <xdr:spPr>
            <a:xfrm>
              <a:off x="12715875" y="442909"/>
              <a:ext cx="866775" cy="366715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l-GR" sz="1100" i="0">
                  <a:latin typeface="Cambria Math" panose="02040503050406030204" pitchFamily="18" charset="0"/>
                </a:rPr>
                <a:t>λ</a:t>
              </a:r>
              <a:r>
                <a:rPr lang="en-US" sz="1100" i="0">
                  <a:latin typeface="Cambria Math" panose="02040503050406030204" pitchFamily="18" charset="0"/>
                </a:rPr>
                <a:t> ̂</a:t>
              </a:r>
              <a:r>
                <a:rPr lang="en-US" sz="1100" b="0" i="0">
                  <a:latin typeface="Cambria Math" panose="02040503050406030204" pitchFamily="18" charset="0"/>
                </a:rPr>
                <a:t>=1/𝑋 ̅ </a:t>
              </a:r>
              <a:endParaRPr lang="en-US" sz="1100"/>
            </a:p>
          </xdr:txBody>
        </xdr:sp>
      </mc:Fallback>
    </mc:AlternateContent>
    <xdr:clientData/>
  </xdr:oneCellAnchor>
  <xdr:twoCellAnchor>
    <xdr:from>
      <xdr:col>5</xdr:col>
      <xdr:colOff>-1</xdr:colOff>
      <xdr:row>20</xdr:row>
      <xdr:rowOff>176892</xdr:rowOff>
    </xdr:from>
    <xdr:to>
      <xdr:col>17</xdr:col>
      <xdr:colOff>40820</xdr:colOff>
      <xdr:row>43</xdr:row>
      <xdr:rowOff>13606</xdr:rowOff>
    </xdr:to>
    <xdr:graphicFrame macro="">
      <xdr:nvGraphicFramePr>
        <xdr:cNvPr id="7" name="Chart 1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20410</xdr:colOff>
      <xdr:row>43</xdr:row>
      <xdr:rowOff>186418</xdr:rowOff>
    </xdr:from>
    <xdr:to>
      <xdr:col>14</xdr:col>
      <xdr:colOff>28575</xdr:colOff>
      <xdr:row>64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95250</xdr:colOff>
      <xdr:row>2</xdr:row>
      <xdr:rowOff>61909</xdr:rowOff>
    </xdr:from>
    <xdr:ext cx="866775" cy="36671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6">
              <a:extLst>
                <a:ext uri="{FF2B5EF4-FFF2-40B4-BE49-F238E27FC236}">
                  <a16:creationId xmlns:a16="http://schemas.microsoft.com/office/drawing/2014/main" id="{00000000-0008-0000-0200-000003000000}"/>
                </a:ext>
                <a:ext uri="{147F2762-F138-4A5C-976F-8EAC2B608ADB}">
                  <a16:predDERef xmlns:a16="http://schemas.microsoft.com/office/drawing/2014/main" pred="{35D15850-C8C1-4DFF-A132-96D7D6035428}"/>
                </a:ext>
              </a:extLst>
            </xdr:cNvPr>
            <xdr:cNvSpPr txBox="1"/>
          </xdr:nvSpPr>
          <xdr:spPr>
            <a:xfrm>
              <a:off x="12715875" y="490534"/>
              <a:ext cx="866775" cy="366715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̂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m:rPr>
                            <m:sty m:val="p"/>
                          </m:rPr>
                          <a:rPr lang="el-GR" sz="1100" i="1">
                            <a:latin typeface="Cambria Math" panose="02040503050406030204" pitchFamily="18" charset="0"/>
                          </a:rPr>
                          <m:t>λ</m:t>
                        </m:r>
                      </m:e>
                    </m:acc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acc>
                          <m:accPr>
                            <m:chr m:val="̅"/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𝑋</m:t>
                            </m:r>
                          </m:e>
                        </m:acc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6458E775-D486-4B95-847D-B0E77D1193E0}"/>
                </a:ext>
              </a:extLst>
            </xdr:cNvPr>
            <xdr:cNvSpPr txBox="1"/>
          </xdr:nvSpPr>
          <xdr:spPr>
            <a:xfrm>
              <a:off x="12715875" y="442909"/>
              <a:ext cx="866775" cy="366715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l-GR" sz="1100" i="0">
                  <a:latin typeface="Cambria Math" panose="02040503050406030204" pitchFamily="18" charset="0"/>
                </a:rPr>
                <a:t>λ</a:t>
              </a:r>
              <a:r>
                <a:rPr lang="en-US" sz="1100" i="0">
                  <a:latin typeface="Cambria Math" panose="02040503050406030204" pitchFamily="18" charset="0"/>
                </a:rPr>
                <a:t> ̂</a:t>
              </a:r>
              <a:r>
                <a:rPr lang="en-US" sz="1100" b="0" i="0">
                  <a:latin typeface="Cambria Math" panose="02040503050406030204" pitchFamily="18" charset="0"/>
                </a:rPr>
                <a:t>=1/𝑋 ̅ </a:t>
              </a:r>
              <a:endParaRPr lang="en-US" sz="1100"/>
            </a:p>
          </xdr:txBody>
        </xdr:sp>
      </mc:Fallback>
    </mc:AlternateContent>
    <xdr:clientData/>
  </xdr:oneCellAnchor>
  <xdr:twoCellAnchor>
    <xdr:from>
      <xdr:col>7</xdr:col>
      <xdr:colOff>2801</xdr:colOff>
      <xdr:row>43</xdr:row>
      <xdr:rowOff>171729</xdr:rowOff>
    </xdr:from>
    <xdr:to>
      <xdr:col>14</xdr:col>
      <xdr:colOff>212912</xdr:colOff>
      <xdr:row>63</xdr:row>
      <xdr:rowOff>48663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333935</xdr:colOff>
      <xdr:row>21</xdr:row>
      <xdr:rowOff>14567</xdr:rowOff>
    </xdr:from>
    <xdr:to>
      <xdr:col>16</xdr:col>
      <xdr:colOff>543485</xdr:colOff>
      <xdr:row>43</xdr:row>
      <xdr:rowOff>52667</xdr:rowOff>
    </xdr:to>
    <xdr:graphicFrame macro="">
      <xdr:nvGraphicFramePr>
        <xdr:cNvPr id="6" name="Chart 5" title="C3 Inspection Time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599514</xdr:colOff>
      <xdr:row>22</xdr:row>
      <xdr:rowOff>6721</xdr:rowOff>
    </xdr:from>
    <xdr:to>
      <xdr:col>16</xdr:col>
      <xdr:colOff>0</xdr:colOff>
      <xdr:row>43</xdr:row>
      <xdr:rowOff>134471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5603</xdr:colOff>
      <xdr:row>45</xdr:row>
      <xdr:rowOff>118781</xdr:rowOff>
    </xdr:from>
    <xdr:to>
      <xdr:col>13</xdr:col>
      <xdr:colOff>44824</xdr:colOff>
      <xdr:row>65</xdr:row>
      <xdr:rowOff>23531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14</xdr:col>
      <xdr:colOff>95250</xdr:colOff>
      <xdr:row>2</xdr:row>
      <xdr:rowOff>61909</xdr:rowOff>
    </xdr:from>
    <xdr:ext cx="866775" cy="36671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00000000-0008-0000-0300-000006000000}"/>
                </a:ext>
              </a:extLst>
            </xdr:cNvPr>
            <xdr:cNvSpPr txBox="1"/>
          </xdr:nvSpPr>
          <xdr:spPr>
            <a:xfrm>
              <a:off x="12877800" y="490534"/>
              <a:ext cx="866775" cy="366715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̂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m:rPr>
                            <m:sty m:val="p"/>
                          </m:rPr>
                          <a:rPr lang="el-GR" sz="1100" i="1">
                            <a:latin typeface="Cambria Math" panose="02040503050406030204" pitchFamily="18" charset="0"/>
                          </a:rPr>
                          <m:t>λ</m:t>
                        </m:r>
                      </m:e>
                    </m:acc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acc>
                          <m:accPr>
                            <m:chr m:val="̅"/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𝑋</m:t>
                            </m:r>
                          </m:e>
                        </m:acc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6458E775-D486-4B95-847D-B0E77D1193E0}"/>
                </a:ext>
              </a:extLst>
            </xdr:cNvPr>
            <xdr:cNvSpPr txBox="1"/>
          </xdr:nvSpPr>
          <xdr:spPr>
            <a:xfrm>
              <a:off x="12877800" y="490534"/>
              <a:ext cx="866775" cy="366715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l-GR" sz="1100" i="0">
                  <a:latin typeface="Cambria Math" panose="02040503050406030204" pitchFamily="18" charset="0"/>
                </a:rPr>
                <a:t>λ</a:t>
              </a:r>
              <a:r>
                <a:rPr lang="en-US" sz="1100" i="0">
                  <a:latin typeface="Cambria Math" panose="02040503050406030204" pitchFamily="18" charset="0"/>
                </a:rPr>
                <a:t> ̂</a:t>
              </a:r>
              <a:r>
                <a:rPr lang="en-US" sz="1100" b="0" i="0">
                  <a:latin typeface="Cambria Math" panose="02040503050406030204" pitchFamily="18" charset="0"/>
                </a:rPr>
                <a:t>=1/𝑋 ̅ 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20410</xdr:colOff>
      <xdr:row>20</xdr:row>
      <xdr:rowOff>193222</xdr:rowOff>
    </xdr:from>
    <xdr:to>
      <xdr:col>16</xdr:col>
      <xdr:colOff>340179</xdr:colOff>
      <xdr:row>44</xdr:row>
      <xdr:rowOff>36741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20409</xdr:colOff>
      <xdr:row>45</xdr:row>
      <xdr:rowOff>166009</xdr:rowOff>
    </xdr:from>
    <xdr:to>
      <xdr:col>13</xdr:col>
      <xdr:colOff>408213</xdr:colOff>
      <xdr:row>66</xdr:row>
      <xdr:rowOff>161927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14</xdr:col>
      <xdr:colOff>95250</xdr:colOff>
      <xdr:row>2</xdr:row>
      <xdr:rowOff>61909</xdr:rowOff>
    </xdr:from>
    <xdr:ext cx="866775" cy="36671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00000000-0008-0000-0400-000007000000}"/>
                </a:ext>
              </a:extLst>
            </xdr:cNvPr>
            <xdr:cNvSpPr txBox="1"/>
          </xdr:nvSpPr>
          <xdr:spPr>
            <a:xfrm>
              <a:off x="12020550" y="490534"/>
              <a:ext cx="866775" cy="366715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̂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m:rPr>
                            <m:sty m:val="p"/>
                          </m:rPr>
                          <a:rPr lang="el-GR" sz="1100" i="1">
                            <a:latin typeface="Cambria Math" panose="02040503050406030204" pitchFamily="18" charset="0"/>
                          </a:rPr>
                          <m:t>λ</m:t>
                        </m:r>
                      </m:e>
                    </m:acc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acc>
                          <m:accPr>
                            <m:chr m:val="̅"/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𝑋</m:t>
                            </m:r>
                          </m:e>
                        </m:acc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6458E775-D486-4B95-847D-B0E77D1193E0}"/>
                </a:ext>
              </a:extLst>
            </xdr:cNvPr>
            <xdr:cNvSpPr txBox="1"/>
          </xdr:nvSpPr>
          <xdr:spPr>
            <a:xfrm>
              <a:off x="12020550" y="490534"/>
              <a:ext cx="866775" cy="366715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l-GR" sz="1100" i="0">
                  <a:latin typeface="Cambria Math" panose="02040503050406030204" pitchFamily="18" charset="0"/>
                </a:rPr>
                <a:t>λ</a:t>
              </a:r>
              <a:r>
                <a:rPr lang="en-US" sz="1100" i="0">
                  <a:latin typeface="Cambria Math" panose="02040503050406030204" pitchFamily="18" charset="0"/>
                </a:rPr>
                <a:t> ̂</a:t>
              </a:r>
              <a:r>
                <a:rPr lang="en-US" sz="1100" b="0" i="0">
                  <a:latin typeface="Cambria Math" panose="02040503050406030204" pitchFamily="18" charset="0"/>
                </a:rPr>
                <a:t>=1/𝑋 ̅ 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95250</xdr:colOff>
      <xdr:row>2</xdr:row>
      <xdr:rowOff>61909</xdr:rowOff>
    </xdr:from>
    <xdr:ext cx="866775" cy="36671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0000000-0008-0000-0500-000002000000}"/>
                </a:ext>
              </a:extLst>
            </xdr:cNvPr>
            <xdr:cNvSpPr txBox="1"/>
          </xdr:nvSpPr>
          <xdr:spPr>
            <a:xfrm>
              <a:off x="12020550" y="490534"/>
              <a:ext cx="866775" cy="366715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̂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m:rPr>
                            <m:sty m:val="p"/>
                          </m:rPr>
                          <a:rPr lang="el-GR" sz="1100" i="1">
                            <a:latin typeface="Cambria Math" panose="02040503050406030204" pitchFamily="18" charset="0"/>
                          </a:rPr>
                          <m:t>λ</m:t>
                        </m:r>
                      </m:e>
                    </m:acc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acc>
                          <m:accPr>
                            <m:chr m:val="̅"/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𝑋</m:t>
                            </m:r>
                          </m:e>
                        </m:acc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6458E775-D486-4B95-847D-B0E77D1193E0}"/>
                </a:ext>
              </a:extLst>
            </xdr:cNvPr>
            <xdr:cNvSpPr txBox="1"/>
          </xdr:nvSpPr>
          <xdr:spPr>
            <a:xfrm>
              <a:off x="12020550" y="490534"/>
              <a:ext cx="866775" cy="366715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l-GR" sz="1100" i="0">
                  <a:latin typeface="Cambria Math" panose="02040503050406030204" pitchFamily="18" charset="0"/>
                </a:rPr>
                <a:t>λ</a:t>
              </a:r>
              <a:r>
                <a:rPr lang="en-US" sz="1100" i="0">
                  <a:latin typeface="Cambria Math" panose="02040503050406030204" pitchFamily="18" charset="0"/>
                </a:rPr>
                <a:t> ̂</a:t>
              </a:r>
              <a:r>
                <a:rPr lang="en-US" sz="1100" b="0" i="0">
                  <a:latin typeface="Cambria Math" panose="02040503050406030204" pitchFamily="18" charset="0"/>
                </a:rPr>
                <a:t>=1/𝑋 ̅ </a:t>
              </a:r>
              <a:endParaRPr lang="en-US" sz="1100"/>
            </a:p>
          </xdr:txBody>
        </xdr:sp>
      </mc:Fallback>
    </mc:AlternateContent>
    <xdr:clientData/>
  </xdr:oneCellAnchor>
  <xdr:twoCellAnchor>
    <xdr:from>
      <xdr:col>4</xdr:col>
      <xdr:colOff>604836</xdr:colOff>
      <xdr:row>20</xdr:row>
      <xdr:rowOff>190500</xdr:rowOff>
    </xdr:from>
    <xdr:to>
      <xdr:col>15</xdr:col>
      <xdr:colOff>19050</xdr:colOff>
      <xdr:row>39</xdr:row>
      <xdr:rowOff>38101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1166812</xdr:colOff>
      <xdr:row>39</xdr:row>
      <xdr:rowOff>180974</xdr:rowOff>
    </xdr:from>
    <xdr:to>
      <xdr:col>13</xdr:col>
      <xdr:colOff>390525</xdr:colOff>
      <xdr:row>60</xdr:row>
      <xdr:rowOff>52387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2:S302"/>
  <sheetViews>
    <sheetView tabSelected="1" topLeftCell="A16" zoomScale="70" zoomScaleNormal="70" workbookViewId="0">
      <selection activeCell="U29" sqref="U29"/>
    </sheetView>
  </sheetViews>
  <sheetFormatPr defaultRowHeight="15" x14ac:dyDescent="0.25"/>
  <cols>
    <col min="1" max="1" width="21.28515625" style="1" customWidth="1"/>
    <col min="2" max="3" width="9.140625" style="1"/>
    <col min="4" max="4" width="18.140625" style="1" customWidth="1"/>
    <col min="6" max="6" width="17.28515625" customWidth="1"/>
    <col min="7" max="7" width="12.85546875" customWidth="1"/>
    <col min="8" max="9" width="9.140625" customWidth="1"/>
    <col min="10" max="10" width="15.7109375" customWidth="1"/>
    <col min="11" max="11" width="15.5703125" customWidth="1"/>
    <col min="12" max="12" width="15.28515625" customWidth="1"/>
    <col min="13" max="13" width="20.7109375" customWidth="1"/>
    <col min="14" max="14" width="9.140625" customWidth="1"/>
    <col min="15" max="15" width="29.140625" customWidth="1"/>
    <col min="18" max="18" width="18.42578125" customWidth="1"/>
    <col min="20" max="20" width="9.140625" customWidth="1"/>
  </cols>
  <sheetData>
    <row r="2" spans="1:19" ht="18.75" x14ac:dyDescent="0.35">
      <c r="A2" s="1" t="s">
        <v>0</v>
      </c>
      <c r="B2" s="1" t="s">
        <v>1</v>
      </c>
      <c r="C2" s="1" t="s">
        <v>2</v>
      </c>
      <c r="D2" s="1" t="s">
        <v>3</v>
      </c>
      <c r="F2" t="s">
        <v>4</v>
      </c>
      <c r="G2">
        <f>COUNT(A3:A302)</f>
        <v>300</v>
      </c>
      <c r="I2" s="1" t="s">
        <v>5</v>
      </c>
      <c r="J2" s="1" t="s">
        <v>6</v>
      </c>
      <c r="K2" s="1" t="s">
        <v>7</v>
      </c>
      <c r="L2" s="1" t="s">
        <v>8</v>
      </c>
      <c r="M2" s="1" t="s">
        <v>9</v>
      </c>
      <c r="O2" s="10" t="s">
        <v>10</v>
      </c>
      <c r="P2" s="10"/>
      <c r="Q2" s="10"/>
      <c r="R2" s="9" t="s">
        <v>11</v>
      </c>
      <c r="S2" s="9" t="s">
        <v>12</v>
      </c>
    </row>
    <row r="3" spans="1:19" x14ac:dyDescent="0.25">
      <c r="A3" s="1">
        <v>8.6999999999999994E-2</v>
      </c>
      <c r="B3" s="1">
        <v>1</v>
      </c>
      <c r="C3" s="1">
        <f t="shared" ref="C3:C66" si="0">(B3-0.5)/COUNT(B$3:B$302)</f>
        <v>1.6666666666666668E-3</v>
      </c>
      <c r="D3" s="1">
        <f t="shared" ref="D3:D66" si="1">-LN(1-C3)*$G$8</f>
        <v>1.7277585323881069E-2</v>
      </c>
      <c r="F3" t="s">
        <v>13</v>
      </c>
      <c r="G3">
        <f>_xlfn.CEILING.MATH(SQRT(G2))</f>
        <v>18</v>
      </c>
      <c r="I3" s="1">
        <v>1</v>
      </c>
      <c r="J3" s="1">
        <v>0</v>
      </c>
      <c r="K3" s="1">
        <f>ROUNDUP(G7,2)</f>
        <v>4.24</v>
      </c>
      <c r="L3" s="1" t="str">
        <f>J3&amp;" - "&amp;K3</f>
        <v>0 - 4.24</v>
      </c>
      <c r="M3" s="1">
        <f t="shared" ref="M3:M19" si="2">COUNTIFS(A$3:A$302,"&gt;="&amp;J3,A$3:A$302,  "&lt;"&amp;K3)</f>
        <v>86</v>
      </c>
      <c r="R3">
        <f>ROUNDUP((_xlfn.EXPON.DIST(K3,1/$G$8,TRUE)-_xlfn.EXPON.DIST(J3,1/$G$8,TRUE))*$G$2,0)</f>
        <v>101</v>
      </c>
      <c r="S3">
        <f>POWER(M3-R3, 2)/R3</f>
        <v>2.2277227722772279</v>
      </c>
    </row>
    <row r="4" spans="1:19" x14ac:dyDescent="0.25">
      <c r="A4" s="1">
        <v>0.1</v>
      </c>
      <c r="B4" s="1">
        <v>2</v>
      </c>
      <c r="C4" s="1">
        <f t="shared" si="0"/>
        <v>5.0000000000000001E-3</v>
      </c>
      <c r="D4" s="1">
        <f t="shared" si="1"/>
        <v>5.191945707950759E-2</v>
      </c>
      <c r="F4" t="s">
        <v>14</v>
      </c>
      <c r="G4">
        <f>MAX(A3:A302)</f>
        <v>76.284000000000006</v>
      </c>
      <c r="I4" s="1">
        <v>2</v>
      </c>
      <c r="J4" s="1">
        <f>K3</f>
        <v>4.24</v>
      </c>
      <c r="K4" s="1">
        <f t="shared" ref="K4:K19" si="3">J4+$K$3</f>
        <v>8.48</v>
      </c>
      <c r="L4" s="1" t="str">
        <f t="shared" ref="L4:L19" si="4">J4&amp;" - "&amp;K4</f>
        <v>4.24 - 8.48</v>
      </c>
      <c r="M4" s="1">
        <f t="shared" si="2"/>
        <v>77</v>
      </c>
      <c r="R4">
        <f t="shared" ref="R4:R20" si="5">ROUNDUP((_xlfn.EXPON.DIST(K4,1/$G$8,TRUE)-_xlfn.EXPON.DIST(J4,1/$G$8,TRUE))*$G$2,0)</f>
        <v>67</v>
      </c>
      <c r="S4">
        <f t="shared" ref="S4:S20" si="6">POWER(M4-R4, 2)/R4</f>
        <v>1.4925373134328359</v>
      </c>
    </row>
    <row r="5" spans="1:19" x14ac:dyDescent="0.25">
      <c r="A5" s="1">
        <v>0.114</v>
      </c>
      <c r="B5" s="1">
        <v>3</v>
      </c>
      <c r="C5" s="1">
        <f t="shared" si="0"/>
        <v>8.3333333333333332E-3</v>
      </c>
      <c r="D5" s="1">
        <f t="shared" si="1"/>
        <v>8.6677576944740375E-2</v>
      </c>
      <c r="F5" t="s">
        <v>15</v>
      </c>
      <c r="G5">
        <f>MIN(A3:A302)</f>
        <v>8.6999999999999994E-2</v>
      </c>
      <c r="I5" s="1">
        <v>3</v>
      </c>
      <c r="J5" s="1">
        <f t="shared" ref="J5:J18" si="7">K4</f>
        <v>8.48</v>
      </c>
      <c r="K5" s="1">
        <f t="shared" si="3"/>
        <v>12.72</v>
      </c>
      <c r="L5" s="1" t="str">
        <f t="shared" si="4"/>
        <v>8.48 - 12.72</v>
      </c>
      <c r="M5" s="1">
        <f t="shared" si="2"/>
        <v>48</v>
      </c>
      <c r="R5">
        <f t="shared" si="5"/>
        <v>45</v>
      </c>
      <c r="S5">
        <f t="shared" si="6"/>
        <v>0.2</v>
      </c>
    </row>
    <row r="6" spans="1:19" x14ac:dyDescent="0.25">
      <c r="A6" s="1">
        <v>0.121</v>
      </c>
      <c r="B6" s="1">
        <v>4</v>
      </c>
      <c r="C6" s="1">
        <f t="shared" si="0"/>
        <v>1.1666666666666667E-2</v>
      </c>
      <c r="D6" s="1">
        <f t="shared" si="1"/>
        <v>0.12155272773734468</v>
      </c>
      <c r="F6" t="s">
        <v>16</v>
      </c>
      <c r="G6">
        <f>G4-G5</f>
        <v>76.197000000000003</v>
      </c>
      <c r="I6" s="1">
        <v>4</v>
      </c>
      <c r="J6" s="1">
        <f t="shared" si="7"/>
        <v>12.72</v>
      </c>
      <c r="K6" s="1">
        <f t="shared" si="3"/>
        <v>16.96</v>
      </c>
      <c r="L6" s="1" t="str">
        <f t="shared" si="4"/>
        <v>12.72 - 16.96</v>
      </c>
      <c r="M6" s="1">
        <f t="shared" si="2"/>
        <v>35</v>
      </c>
      <c r="R6">
        <f t="shared" si="5"/>
        <v>30</v>
      </c>
      <c r="S6">
        <f t="shared" si="6"/>
        <v>0.83333333333333337</v>
      </c>
    </row>
    <row r="7" spans="1:19" x14ac:dyDescent="0.25">
      <c r="A7" s="1">
        <v>0.2</v>
      </c>
      <c r="B7" s="1">
        <v>5</v>
      </c>
      <c r="C7" s="1">
        <f t="shared" si="0"/>
        <v>1.4999999999999999E-2</v>
      </c>
      <c r="D7" s="1">
        <f t="shared" si="1"/>
        <v>0.15654570020907616</v>
      </c>
      <c r="F7" t="s">
        <v>17</v>
      </c>
      <c r="G7">
        <f>G6/G3</f>
        <v>4.2331666666666665</v>
      </c>
      <c r="I7" s="1">
        <v>5</v>
      </c>
      <c r="J7" s="1">
        <f t="shared" si="7"/>
        <v>16.96</v>
      </c>
      <c r="K7" s="1">
        <f t="shared" si="3"/>
        <v>21.200000000000003</v>
      </c>
      <c r="L7" s="1" t="str">
        <f t="shared" si="4"/>
        <v>16.96 - 21.2</v>
      </c>
      <c r="M7" s="1">
        <f t="shared" si="2"/>
        <v>18</v>
      </c>
      <c r="O7" t="s">
        <v>18</v>
      </c>
      <c r="P7">
        <f>G3-1-1</f>
        <v>16</v>
      </c>
      <c r="R7">
        <f t="shared" si="5"/>
        <v>20</v>
      </c>
      <c r="S7">
        <f t="shared" si="6"/>
        <v>0.2</v>
      </c>
    </row>
    <row r="8" spans="1:19" x14ac:dyDescent="0.25">
      <c r="A8" s="1">
        <v>0.26600000000000001</v>
      </c>
      <c r="B8" s="1">
        <v>6</v>
      </c>
      <c r="C8" s="1">
        <f t="shared" si="0"/>
        <v>1.8333333333333333E-2</v>
      </c>
      <c r="D8" s="1">
        <f t="shared" si="1"/>
        <v>0.19165729315326793</v>
      </c>
      <c r="F8" t="s">
        <v>19</v>
      </c>
      <c r="G8">
        <f>AVERAGE(A3:A302)</f>
        <v>10.357909999999999</v>
      </c>
      <c r="I8" s="1">
        <v>6</v>
      </c>
      <c r="J8" s="1">
        <f t="shared" si="7"/>
        <v>21.200000000000003</v>
      </c>
      <c r="K8" s="1">
        <f t="shared" si="3"/>
        <v>25.440000000000005</v>
      </c>
      <c r="L8" s="1" t="str">
        <f t="shared" si="4"/>
        <v>21.2 - 25.44</v>
      </c>
      <c r="M8" s="1">
        <f t="shared" si="2"/>
        <v>17</v>
      </c>
      <c r="O8" t="s">
        <v>20</v>
      </c>
      <c r="P8">
        <v>0.05</v>
      </c>
      <c r="R8">
        <f t="shared" si="5"/>
        <v>14</v>
      </c>
      <c r="S8">
        <f t="shared" si="6"/>
        <v>0.6428571428571429</v>
      </c>
    </row>
    <row r="9" spans="1:19" x14ac:dyDescent="0.25">
      <c r="A9" s="1">
        <v>0.33400000000000002</v>
      </c>
      <c r="B9" s="1">
        <v>7</v>
      </c>
      <c r="C9" s="1">
        <f t="shared" si="0"/>
        <v>2.1666666666666667E-2</v>
      </c>
      <c r="D9" s="1">
        <f t="shared" si="1"/>
        <v>0.22688831351423672</v>
      </c>
      <c r="F9" t="s">
        <v>21</v>
      </c>
      <c r="G9">
        <f>VAR(A3:A302)</f>
        <v>95.842066637357945</v>
      </c>
      <c r="I9" s="1">
        <v>7</v>
      </c>
      <c r="J9" s="1">
        <f t="shared" si="7"/>
        <v>25.440000000000005</v>
      </c>
      <c r="K9" s="1">
        <f t="shared" si="3"/>
        <v>29.680000000000007</v>
      </c>
      <c r="L9" s="1" t="str">
        <f t="shared" si="4"/>
        <v>25.44 - 29.68</v>
      </c>
      <c r="M9" s="1">
        <f t="shared" si="2"/>
        <v>7</v>
      </c>
      <c r="O9" s="11" t="s">
        <v>22</v>
      </c>
      <c r="P9">
        <v>26.3</v>
      </c>
      <c r="R9">
        <f t="shared" si="5"/>
        <v>9</v>
      </c>
      <c r="S9">
        <f t="shared" si="6"/>
        <v>0.44444444444444442</v>
      </c>
    </row>
    <row r="10" spans="1:19" x14ac:dyDescent="0.25">
      <c r="A10" s="1">
        <v>0.35099999999999998</v>
      </c>
      <c r="B10" s="1">
        <v>8</v>
      </c>
      <c r="C10" s="1">
        <f t="shared" si="0"/>
        <v>2.5000000000000001E-2</v>
      </c>
      <c r="D10" s="1">
        <f t="shared" si="1"/>
        <v>0.26223957649855612</v>
      </c>
      <c r="I10" s="1">
        <v>8</v>
      </c>
      <c r="J10" s="1">
        <f t="shared" si="7"/>
        <v>29.680000000000007</v>
      </c>
      <c r="K10" s="1">
        <f t="shared" si="3"/>
        <v>33.920000000000009</v>
      </c>
      <c r="L10" s="1" t="str">
        <f t="shared" si="4"/>
        <v>29.68 - 33.92</v>
      </c>
      <c r="M10" s="1">
        <f t="shared" si="2"/>
        <v>4</v>
      </c>
      <c r="O10" s="14" t="s">
        <v>23</v>
      </c>
      <c r="R10">
        <f t="shared" si="5"/>
        <v>6</v>
      </c>
      <c r="S10">
        <f t="shared" si="6"/>
        <v>0.66666666666666663</v>
      </c>
    </row>
    <row r="11" spans="1:19" x14ac:dyDescent="0.25">
      <c r="A11" s="1">
        <v>0.35799999999999998</v>
      </c>
      <c r="B11" s="1">
        <v>9</v>
      </c>
      <c r="C11" s="1">
        <f t="shared" si="0"/>
        <v>2.8333333333333332E-2</v>
      </c>
      <c r="D11" s="1">
        <f t="shared" si="1"/>
        <v>0.29771190568824596</v>
      </c>
      <c r="I11" s="1">
        <v>9</v>
      </c>
      <c r="J11" s="1">
        <f t="shared" si="7"/>
        <v>33.920000000000009</v>
      </c>
      <c r="K11" s="1">
        <f t="shared" si="3"/>
        <v>38.160000000000011</v>
      </c>
      <c r="L11" s="1" t="str">
        <f t="shared" si="4"/>
        <v>33.92 - 38.16</v>
      </c>
      <c r="M11" s="1">
        <f t="shared" si="2"/>
        <v>4</v>
      </c>
      <c r="O11" s="14"/>
      <c r="R11">
        <f t="shared" si="5"/>
        <v>4</v>
      </c>
      <c r="S11">
        <f t="shared" si="6"/>
        <v>0</v>
      </c>
    </row>
    <row r="12" spans="1:19" x14ac:dyDescent="0.25">
      <c r="A12" s="1">
        <v>0.36199999999999999</v>
      </c>
      <c r="B12" s="1">
        <v>10</v>
      </c>
      <c r="C12" s="1">
        <f t="shared" si="0"/>
        <v>3.1666666666666669E-2</v>
      </c>
      <c r="D12" s="1">
        <f t="shared" si="1"/>
        <v>0.33330613315589425</v>
      </c>
      <c r="I12" s="1">
        <v>10</v>
      </c>
      <c r="J12" s="1">
        <f t="shared" si="7"/>
        <v>38.160000000000011</v>
      </c>
      <c r="K12" s="1">
        <f t="shared" si="3"/>
        <v>42.400000000000013</v>
      </c>
      <c r="L12" s="1" t="str">
        <f t="shared" si="4"/>
        <v>38.16 - 42.4</v>
      </c>
      <c r="M12" s="1">
        <f t="shared" si="2"/>
        <v>1</v>
      </c>
      <c r="R12">
        <f t="shared" si="5"/>
        <v>3</v>
      </c>
      <c r="S12">
        <f t="shared" si="6"/>
        <v>1.3333333333333333</v>
      </c>
    </row>
    <row r="13" spans="1:19" x14ac:dyDescent="0.25">
      <c r="A13" s="1">
        <v>0.38700000000000001</v>
      </c>
      <c r="B13" s="1">
        <v>11</v>
      </c>
      <c r="C13" s="1">
        <f t="shared" si="0"/>
        <v>3.5000000000000003E-2</v>
      </c>
      <c r="D13" s="1">
        <f t="shared" si="1"/>
        <v>0.36902309958177176</v>
      </c>
      <c r="I13" s="1">
        <v>11</v>
      </c>
      <c r="J13" s="1">
        <f t="shared" si="7"/>
        <v>42.400000000000013</v>
      </c>
      <c r="K13" s="1">
        <f t="shared" si="3"/>
        <v>46.640000000000015</v>
      </c>
      <c r="L13" s="1" t="str">
        <f t="shared" si="4"/>
        <v>42.4 - 46.64</v>
      </c>
      <c r="M13" s="1">
        <f t="shared" si="2"/>
        <v>0</v>
      </c>
      <c r="R13">
        <f t="shared" si="5"/>
        <v>2</v>
      </c>
      <c r="S13">
        <f t="shared" si="6"/>
        <v>2</v>
      </c>
    </row>
    <row r="14" spans="1:19" x14ac:dyDescent="0.25">
      <c r="A14" s="1">
        <v>0.41799999999999998</v>
      </c>
      <c r="B14" s="1">
        <v>12</v>
      </c>
      <c r="C14" s="1">
        <f t="shared" si="0"/>
        <v>3.833333333333333E-2</v>
      </c>
      <c r="D14" s="1">
        <f t="shared" si="1"/>
        <v>0.40486365437296501</v>
      </c>
      <c r="I14" s="1">
        <v>12</v>
      </c>
      <c r="J14" s="1">
        <f t="shared" si="7"/>
        <v>46.640000000000015</v>
      </c>
      <c r="K14" s="1">
        <f t="shared" si="3"/>
        <v>50.880000000000017</v>
      </c>
      <c r="L14" s="1" t="str">
        <f t="shared" si="4"/>
        <v>46.64 - 50.88</v>
      </c>
      <c r="M14" s="1">
        <f t="shared" si="2"/>
        <v>0</v>
      </c>
      <c r="R14">
        <f t="shared" si="5"/>
        <v>2</v>
      </c>
      <c r="S14">
        <f t="shared" si="6"/>
        <v>2</v>
      </c>
    </row>
    <row r="15" spans="1:19" x14ac:dyDescent="0.25">
      <c r="A15" s="1">
        <v>0.47499999999999998</v>
      </c>
      <c r="B15" s="1">
        <v>13</v>
      </c>
      <c r="C15" s="1">
        <f t="shared" si="0"/>
        <v>4.1666666666666664E-2</v>
      </c>
      <c r="D15" s="1">
        <f t="shared" si="1"/>
        <v>0.44082865578459007</v>
      </c>
      <c r="I15" s="1">
        <v>13</v>
      </c>
      <c r="J15" s="1">
        <f t="shared" si="7"/>
        <v>50.880000000000017</v>
      </c>
      <c r="K15" s="1">
        <f t="shared" si="3"/>
        <v>55.120000000000019</v>
      </c>
      <c r="L15" s="1" t="str">
        <f t="shared" si="4"/>
        <v>50.88 - 55.12</v>
      </c>
      <c r="M15" s="1">
        <f t="shared" si="2"/>
        <v>1</v>
      </c>
      <c r="R15">
        <f t="shared" si="5"/>
        <v>1</v>
      </c>
      <c r="S15">
        <f t="shared" si="6"/>
        <v>0</v>
      </c>
    </row>
    <row r="16" spans="1:19" x14ac:dyDescent="0.25">
      <c r="A16" s="1">
        <v>0.48599999999999999</v>
      </c>
      <c r="B16" s="1">
        <v>14</v>
      </c>
      <c r="C16" s="1">
        <f t="shared" si="0"/>
        <v>4.4999999999999998E-2</v>
      </c>
      <c r="D16" s="1">
        <f t="shared" si="1"/>
        <v>0.47691897104310693</v>
      </c>
      <c r="I16" s="1">
        <v>14</v>
      </c>
      <c r="J16" s="1">
        <f t="shared" si="7"/>
        <v>55.120000000000019</v>
      </c>
      <c r="K16" s="1">
        <f t="shared" si="3"/>
        <v>59.360000000000021</v>
      </c>
      <c r="L16" s="1" t="str">
        <f t="shared" si="4"/>
        <v>55.12 - 59.36</v>
      </c>
      <c r="M16" s="1">
        <f t="shared" si="2"/>
        <v>1</v>
      </c>
      <c r="Q16">
        <f>1/G8</f>
        <v>9.6544573181269203E-2</v>
      </c>
      <c r="R16">
        <f t="shared" si="5"/>
        <v>1</v>
      </c>
      <c r="S16">
        <f t="shared" si="6"/>
        <v>0</v>
      </c>
    </row>
    <row r="17" spans="1:19" x14ac:dyDescent="0.25">
      <c r="A17" s="1">
        <v>0.496</v>
      </c>
      <c r="B17" s="1">
        <v>15</v>
      </c>
      <c r="C17" s="1">
        <f t="shared" si="0"/>
        <v>4.8333333333333332E-2</v>
      </c>
      <c r="D17" s="1">
        <f t="shared" si="1"/>
        <v>0.51313547647178981</v>
      </c>
      <c r="I17" s="1">
        <v>15</v>
      </c>
      <c r="J17" s="1">
        <f t="shared" si="7"/>
        <v>59.360000000000021</v>
      </c>
      <c r="K17" s="1">
        <f t="shared" si="3"/>
        <v>63.600000000000023</v>
      </c>
      <c r="L17" s="1" t="str">
        <f t="shared" si="4"/>
        <v>59.36 - 63.6</v>
      </c>
      <c r="M17" s="1">
        <f t="shared" si="2"/>
        <v>0</v>
      </c>
      <c r="R17">
        <f t="shared" si="5"/>
        <v>1</v>
      </c>
      <c r="S17">
        <f t="shared" si="6"/>
        <v>1</v>
      </c>
    </row>
    <row r="18" spans="1:19" x14ac:dyDescent="0.25">
      <c r="A18" s="1">
        <v>0.502</v>
      </c>
      <c r="B18" s="1">
        <v>16</v>
      </c>
      <c r="C18" s="1">
        <f t="shared" si="0"/>
        <v>5.1666666666666666E-2</v>
      </c>
      <c r="D18" s="1">
        <f t="shared" si="1"/>
        <v>0.54947905761840998</v>
      </c>
      <c r="I18" s="1">
        <v>16</v>
      </c>
      <c r="J18" s="1">
        <f t="shared" si="7"/>
        <v>63.600000000000023</v>
      </c>
      <c r="K18" s="1">
        <f t="shared" si="3"/>
        <v>67.840000000000018</v>
      </c>
      <c r="L18" s="1" t="str">
        <f t="shared" si="4"/>
        <v>63.6 - 67.84</v>
      </c>
      <c r="M18" s="1">
        <f t="shared" si="2"/>
        <v>0</v>
      </c>
      <c r="R18">
        <f t="shared" si="5"/>
        <v>1</v>
      </c>
      <c r="S18">
        <f t="shared" si="6"/>
        <v>1</v>
      </c>
    </row>
    <row r="19" spans="1:19" x14ac:dyDescent="0.25">
      <c r="A19" s="1">
        <v>0.55600000000000005</v>
      </c>
      <c r="B19" s="1">
        <v>17</v>
      </c>
      <c r="C19" s="1">
        <f t="shared" si="0"/>
        <v>5.5E-2</v>
      </c>
      <c r="D19" s="1">
        <f t="shared" si="1"/>
        <v>0.58595060938515464</v>
      </c>
      <c r="I19" s="1">
        <v>17</v>
      </c>
      <c r="J19" s="1">
        <f>K18</f>
        <v>67.840000000000018</v>
      </c>
      <c r="K19" s="1">
        <f t="shared" si="3"/>
        <v>72.080000000000013</v>
      </c>
      <c r="L19" s="1" t="str">
        <f t="shared" si="4"/>
        <v>67.84 - 72.08</v>
      </c>
      <c r="M19" s="1">
        <f t="shared" si="2"/>
        <v>0</v>
      </c>
      <c r="R19">
        <f t="shared" si="5"/>
        <v>1</v>
      </c>
      <c r="S19">
        <f t="shared" si="6"/>
        <v>1</v>
      </c>
    </row>
    <row r="20" spans="1:19" ht="15.75" thickBot="1" x14ac:dyDescent="0.3">
      <c r="A20" s="1">
        <v>0.6</v>
      </c>
      <c r="B20" s="1">
        <v>18</v>
      </c>
      <c r="C20" s="1">
        <f t="shared" si="0"/>
        <v>5.8333333333333334E-2</v>
      </c>
      <c r="D20" s="1">
        <f t="shared" si="1"/>
        <v>0.62255103616084262</v>
      </c>
      <c r="I20" s="1">
        <v>18</v>
      </c>
      <c r="J20" s="1">
        <f>K19</f>
        <v>72.080000000000013</v>
      </c>
      <c r="K20" s="1">
        <f>G4</f>
        <v>76.284000000000006</v>
      </c>
      <c r="L20" s="1" t="str">
        <f>"&gt; "&amp;J20</f>
        <v>&gt; 72.08</v>
      </c>
      <c r="M20" s="13">
        <f>COUNTIFS(A$3:A$302,"&gt;="&amp;J20,A$3:A$302,  "&lt;="&amp;K20)</f>
        <v>1</v>
      </c>
      <c r="R20">
        <f t="shared" si="5"/>
        <v>1</v>
      </c>
      <c r="S20" s="12">
        <f t="shared" si="6"/>
        <v>0</v>
      </c>
    </row>
    <row r="21" spans="1:19" ht="15.75" thickTop="1" x14ac:dyDescent="0.25">
      <c r="A21" s="1">
        <v>0.65100000000000002</v>
      </c>
      <c r="B21" s="1">
        <v>19</v>
      </c>
      <c r="C21" s="1">
        <f t="shared" si="0"/>
        <v>6.1666666666666668E-2</v>
      </c>
      <c r="D21" s="1">
        <f t="shared" si="1"/>
        <v>0.65928125195549392</v>
      </c>
      <c r="I21" s="1"/>
      <c r="J21" s="1"/>
      <c r="K21" s="1"/>
      <c r="L21" s="1"/>
      <c r="M21" s="1">
        <f>SUM(M3:M20)</f>
        <v>300</v>
      </c>
      <c r="S21">
        <f>SUM(S3:S20)</f>
        <v>15.040895006344986</v>
      </c>
    </row>
    <row r="22" spans="1:19" x14ac:dyDescent="0.25">
      <c r="A22" s="1">
        <v>0.69399999999999995</v>
      </c>
      <c r="B22" s="1">
        <v>20</v>
      </c>
      <c r="C22" s="1">
        <f t="shared" si="0"/>
        <v>6.5000000000000002E-2</v>
      </c>
      <c r="D22" s="1">
        <f t="shared" si="1"/>
        <v>0.6961421805372825</v>
      </c>
    </row>
    <row r="23" spans="1:19" x14ac:dyDescent="0.25">
      <c r="A23" s="1">
        <v>0.74</v>
      </c>
      <c r="B23" s="1">
        <v>21</v>
      </c>
      <c r="C23" s="1">
        <f t="shared" si="0"/>
        <v>6.8333333333333329E-2</v>
      </c>
      <c r="D23" s="1">
        <f t="shared" si="1"/>
        <v>0.73313475557194163</v>
      </c>
    </row>
    <row r="24" spans="1:19" x14ac:dyDescent="0.25">
      <c r="A24" s="1">
        <v>0.78500000000000003</v>
      </c>
      <c r="B24" s="1">
        <v>22</v>
      </c>
      <c r="C24" s="1">
        <f t="shared" si="0"/>
        <v>7.166666666666667E-2</v>
      </c>
      <c r="D24" s="1">
        <f t="shared" si="1"/>
        <v>0.77025992076465999</v>
      </c>
    </row>
    <row r="25" spans="1:19" x14ac:dyDescent="0.25">
      <c r="A25" s="1">
        <v>0.98099999999999998</v>
      </c>
      <c r="B25" s="1">
        <v>23</v>
      </c>
      <c r="C25" s="1">
        <f t="shared" si="0"/>
        <v>7.4999999999999997E-2</v>
      </c>
      <c r="D25" s="1">
        <f t="shared" si="1"/>
        <v>0.80751863000454249</v>
      </c>
    </row>
    <row r="26" spans="1:19" x14ac:dyDescent="0.25">
      <c r="A26" s="1">
        <v>1.2210000000000001</v>
      </c>
      <c r="B26" s="1">
        <v>24</v>
      </c>
      <c r="C26" s="1">
        <f t="shared" si="0"/>
        <v>7.8333333333333338E-2</v>
      </c>
      <c r="D26" s="1">
        <f t="shared" si="1"/>
        <v>0.84491184751166803</v>
      </c>
    </row>
    <row r="27" spans="1:19" x14ac:dyDescent="0.25">
      <c r="A27" s="1">
        <v>1.2230000000000001</v>
      </c>
      <c r="B27" s="1">
        <v>25</v>
      </c>
      <c r="C27" s="1">
        <f t="shared" si="0"/>
        <v>8.1666666666666665E-2</v>
      </c>
      <c r="D27" s="1">
        <f t="shared" si="1"/>
        <v>0.88244054798681004</v>
      </c>
    </row>
    <row r="28" spans="1:19" x14ac:dyDescent="0.25">
      <c r="A28" s="1">
        <v>1.24</v>
      </c>
      <c r="B28" s="1">
        <v>26</v>
      </c>
      <c r="C28" s="1">
        <f t="shared" si="0"/>
        <v>8.5000000000000006E-2</v>
      </c>
      <c r="D28" s="1">
        <f t="shared" si="1"/>
        <v>0.92010571676389175</v>
      </c>
    </row>
    <row r="29" spans="1:19" x14ac:dyDescent="0.25">
      <c r="A29" s="1">
        <v>1.248</v>
      </c>
      <c r="B29" s="1">
        <v>27</v>
      </c>
      <c r="C29" s="1">
        <f t="shared" si="0"/>
        <v>8.8333333333333333E-2</v>
      </c>
      <c r="D29" s="1">
        <f t="shared" si="1"/>
        <v>0.95790834996521157</v>
      </c>
    </row>
    <row r="30" spans="1:19" x14ac:dyDescent="0.25">
      <c r="A30" s="1">
        <v>1.2490000000000001</v>
      </c>
      <c r="B30" s="1">
        <v>28</v>
      </c>
      <c r="C30" s="1">
        <f t="shared" si="0"/>
        <v>9.166666666666666E-2</v>
      </c>
      <c r="D30" s="1">
        <f t="shared" si="1"/>
        <v>0.99584945465951213</v>
      </c>
    </row>
    <row r="31" spans="1:19" x14ac:dyDescent="0.25">
      <c r="A31" s="1">
        <v>1.504</v>
      </c>
      <c r="B31" s="1">
        <v>29</v>
      </c>
      <c r="C31" s="1">
        <f t="shared" si="0"/>
        <v>9.5000000000000001E-2</v>
      </c>
      <c r="D31" s="1">
        <f t="shared" si="1"/>
        <v>1.033930049022965</v>
      </c>
    </row>
    <row r="32" spans="1:19" x14ac:dyDescent="0.25">
      <c r="A32" s="1">
        <v>1.532</v>
      </c>
      <c r="B32" s="1">
        <v>30</v>
      </c>
      <c r="C32" s="1">
        <f t="shared" si="0"/>
        <v>9.8333333333333328E-2</v>
      </c>
      <c r="D32" s="1">
        <f t="shared" si="1"/>
        <v>1.0721511625031155</v>
      </c>
    </row>
    <row r="33" spans="1:4" x14ac:dyDescent="0.25">
      <c r="A33" s="1">
        <v>1.5860000000000001</v>
      </c>
      <c r="B33" s="1">
        <v>31</v>
      </c>
      <c r="C33" s="1">
        <f t="shared" si="0"/>
        <v>0.10166666666666667</v>
      </c>
      <c r="D33" s="1">
        <f t="shared" si="1"/>
        <v>1.110513835985864</v>
      </c>
    </row>
    <row r="34" spans="1:4" x14ac:dyDescent="0.25">
      <c r="A34" s="1">
        <v>1.6120000000000001</v>
      </c>
      <c r="B34" s="1">
        <v>32</v>
      </c>
      <c r="C34" s="1">
        <f t="shared" si="0"/>
        <v>0.105</v>
      </c>
      <c r="D34" s="1">
        <f t="shared" si="1"/>
        <v>1.1490191219655597</v>
      </c>
    </row>
    <row r="35" spans="1:4" x14ac:dyDescent="0.25">
      <c r="A35" s="1">
        <v>1.6379999999999999</v>
      </c>
      <c r="B35" s="1">
        <v>33</v>
      </c>
      <c r="C35" s="1">
        <f t="shared" si="0"/>
        <v>0.10833333333333334</v>
      </c>
      <c r="D35" s="1">
        <f t="shared" si="1"/>
        <v>1.1876680847182599</v>
      </c>
    </row>
    <row r="36" spans="1:4" x14ac:dyDescent="0.25">
      <c r="A36" s="1">
        <v>1.679</v>
      </c>
      <c r="B36" s="1">
        <v>34</v>
      </c>
      <c r="C36" s="1">
        <f t="shared" si="0"/>
        <v>0.11166666666666666</v>
      </c>
      <c r="D36" s="1">
        <f t="shared" si="1"/>
        <v>1.2264618004782319</v>
      </c>
    </row>
    <row r="37" spans="1:4" x14ac:dyDescent="0.25">
      <c r="A37" s="1">
        <v>1.6910000000000001</v>
      </c>
      <c r="B37" s="1">
        <v>35</v>
      </c>
      <c r="C37" s="1">
        <f t="shared" si="0"/>
        <v>0.115</v>
      </c>
      <c r="D37" s="1">
        <f t="shared" si="1"/>
        <v>1.2654013576177838</v>
      </c>
    </row>
    <row r="38" spans="1:4" x14ac:dyDescent="0.25">
      <c r="A38" s="1">
        <v>1.74</v>
      </c>
      <c r="B38" s="1">
        <v>36</v>
      </c>
      <c r="C38" s="1">
        <f t="shared" si="0"/>
        <v>0.11833333333333333</v>
      </c>
      <c r="D38" s="1">
        <f t="shared" si="1"/>
        <v>1.3044878568304763</v>
      </c>
    </row>
    <row r="39" spans="1:4" x14ac:dyDescent="0.25">
      <c r="A39" s="1">
        <v>1.7450000000000001</v>
      </c>
      <c r="B39" s="1">
        <v>37</v>
      </c>
      <c r="C39" s="1">
        <f t="shared" si="0"/>
        <v>0.12166666666666667</v>
      </c>
      <c r="D39" s="1">
        <f t="shared" si="1"/>
        <v>1.3437224113178126</v>
      </c>
    </row>
    <row r="40" spans="1:4" x14ac:dyDescent="0.25">
      <c r="A40" s="1">
        <v>1.9339999999999999</v>
      </c>
      <c r="B40" s="1">
        <v>38</v>
      </c>
      <c r="C40" s="1">
        <f t="shared" si="0"/>
        <v>0.125</v>
      </c>
      <c r="D40" s="1">
        <f t="shared" si="1"/>
        <v>1.383106146979469</v>
      </c>
    </row>
    <row r="41" spans="1:4" x14ac:dyDescent="0.25">
      <c r="A41" s="1">
        <v>1.9339999999999999</v>
      </c>
      <c r="B41" s="1">
        <v>39</v>
      </c>
      <c r="C41" s="1">
        <f t="shared" si="0"/>
        <v>0.12833333333333333</v>
      </c>
      <c r="D41" s="1">
        <f t="shared" si="1"/>
        <v>1.4226402026071685</v>
      </c>
    </row>
    <row r="42" spans="1:4" x14ac:dyDescent="0.25">
      <c r="A42" s="1">
        <v>2.0369999999999999</v>
      </c>
      <c r="B42" s="1">
        <v>40</v>
      </c>
      <c r="C42" s="1">
        <f t="shared" si="0"/>
        <v>0.13166666666666665</v>
      </c>
      <c r="D42" s="1">
        <f t="shared" si="1"/>
        <v>1.462325730082257</v>
      </c>
    </row>
    <row r="43" spans="1:4" x14ac:dyDescent="0.25">
      <c r="A43" s="1">
        <v>2.1930000000000001</v>
      </c>
      <c r="B43" s="1">
        <v>41</v>
      </c>
      <c r="C43" s="1">
        <f t="shared" si="0"/>
        <v>0.13500000000000001</v>
      </c>
      <c r="D43" s="1">
        <f t="shared" si="1"/>
        <v>1.502163894577085</v>
      </c>
    </row>
    <row r="44" spans="1:4" x14ac:dyDescent="0.25">
      <c r="A44" s="1">
        <v>2.2080000000000002</v>
      </c>
      <c r="B44" s="1">
        <v>42</v>
      </c>
      <c r="C44" s="1">
        <f t="shared" si="0"/>
        <v>0.13833333333333334</v>
      </c>
      <c r="D44" s="1">
        <f t="shared" si="1"/>
        <v>1.5421558747602711</v>
      </c>
    </row>
    <row r="45" spans="1:4" x14ac:dyDescent="0.25">
      <c r="A45" s="1">
        <v>2.2559999999999998</v>
      </c>
      <c r="B45" s="1">
        <v>43</v>
      </c>
      <c r="C45" s="1">
        <f t="shared" si="0"/>
        <v>0.14166666666666666</v>
      </c>
      <c r="D45" s="1">
        <f t="shared" si="1"/>
        <v>1.5823028630059544</v>
      </c>
    </row>
    <row r="46" spans="1:4" x14ac:dyDescent="0.25">
      <c r="A46" s="1">
        <v>2.2650000000000001</v>
      </c>
      <c r="B46" s="1">
        <v>44</v>
      </c>
      <c r="C46" s="1">
        <f t="shared" si="0"/>
        <v>0.14499999999999999</v>
      </c>
      <c r="D46" s="1">
        <f t="shared" si="1"/>
        <v>1.6226060656071091</v>
      </c>
    </row>
    <row r="47" spans="1:4" x14ac:dyDescent="0.25">
      <c r="A47" s="1">
        <v>2.4249999999999998</v>
      </c>
      <c r="B47" s="1">
        <v>45</v>
      </c>
      <c r="C47" s="1">
        <f t="shared" si="0"/>
        <v>0.14833333333333334</v>
      </c>
      <c r="D47" s="1">
        <f t="shared" si="1"/>
        <v>1.663066702993022</v>
      </c>
    </row>
    <row r="48" spans="1:4" x14ac:dyDescent="0.25">
      <c r="A48" s="1">
        <v>2.431</v>
      </c>
      <c r="B48" s="1">
        <v>46</v>
      </c>
      <c r="C48" s="1">
        <f t="shared" si="0"/>
        <v>0.15166666666666667</v>
      </c>
      <c r="D48" s="1">
        <f t="shared" si="1"/>
        <v>1.7036860099510489</v>
      </c>
    </row>
    <row r="49" spans="1:16" x14ac:dyDescent="0.25">
      <c r="A49" s="1">
        <v>2.4319999999999999</v>
      </c>
      <c r="B49" s="1">
        <v>47</v>
      </c>
      <c r="C49" s="1">
        <f t="shared" si="0"/>
        <v>0.155</v>
      </c>
      <c r="D49" s="1">
        <f t="shared" si="1"/>
        <v>1.7444652358527228</v>
      </c>
      <c r="I49" s="4"/>
      <c r="J49" s="4"/>
      <c r="K49" s="4"/>
      <c r="L49" s="4"/>
      <c r="M49" s="4"/>
      <c r="N49" s="4"/>
      <c r="O49" s="4"/>
      <c r="P49" s="4"/>
    </row>
    <row r="50" spans="1:16" x14ac:dyDescent="0.25">
      <c r="A50" s="1">
        <v>2.4769999999999999</v>
      </c>
      <c r="B50" s="1">
        <v>48</v>
      </c>
      <c r="C50" s="1">
        <f t="shared" si="0"/>
        <v>0.15833333333333333</v>
      </c>
      <c r="D50" s="1">
        <f t="shared" si="1"/>
        <v>1.7854056448843318</v>
      </c>
      <c r="I50" s="4"/>
      <c r="J50" s="4"/>
      <c r="K50" s="4"/>
      <c r="L50" s="4"/>
      <c r="M50" s="4"/>
      <c r="N50" s="4"/>
      <c r="O50" s="4"/>
      <c r="P50" s="4"/>
    </row>
    <row r="51" spans="1:16" x14ac:dyDescent="0.25">
      <c r="A51" s="1">
        <v>2.4860000000000002</v>
      </c>
      <c r="B51" s="1">
        <v>49</v>
      </c>
      <c r="C51" s="1">
        <f t="shared" si="0"/>
        <v>0.16166666666666665</v>
      </c>
      <c r="D51" s="1">
        <f t="shared" si="1"/>
        <v>1.8265085162820842</v>
      </c>
      <c r="I51" s="4"/>
      <c r="J51" s="4"/>
      <c r="K51" s="5"/>
      <c r="L51" s="6"/>
      <c r="M51" s="6"/>
      <c r="N51" s="4"/>
      <c r="O51" s="4"/>
      <c r="P51" s="4"/>
    </row>
    <row r="52" spans="1:16" x14ac:dyDescent="0.25">
      <c r="A52" s="1">
        <v>2.5510000000000002</v>
      </c>
      <c r="B52" s="1">
        <v>50</v>
      </c>
      <c r="C52" s="1">
        <f t="shared" si="0"/>
        <v>0.16500000000000001</v>
      </c>
      <c r="D52" s="1">
        <f t="shared" si="1"/>
        <v>1.867775144571943</v>
      </c>
      <c r="I52" s="4"/>
      <c r="J52" s="4"/>
      <c r="K52" s="7"/>
      <c r="L52" s="2"/>
      <c r="M52" s="3"/>
      <c r="N52" s="4"/>
      <c r="O52" s="4"/>
      <c r="P52" s="4"/>
    </row>
    <row r="53" spans="1:16" x14ac:dyDescent="0.25">
      <c r="A53" s="1">
        <v>2.5619999999999998</v>
      </c>
      <c r="B53" s="1">
        <v>51</v>
      </c>
      <c r="C53" s="1">
        <f t="shared" si="0"/>
        <v>0.16833333333333333</v>
      </c>
      <c r="D53" s="1">
        <f t="shared" si="1"/>
        <v>1.9092068398142616</v>
      </c>
      <c r="I53" s="4"/>
      <c r="J53" s="4"/>
      <c r="K53" s="7"/>
      <c r="L53" s="2"/>
      <c r="M53" s="3"/>
      <c r="N53" s="4"/>
      <c r="O53" s="4"/>
      <c r="P53" s="4"/>
    </row>
    <row r="54" spans="1:16" x14ac:dyDescent="0.25">
      <c r="A54" s="1">
        <v>2.5910000000000002</v>
      </c>
      <c r="B54" s="1">
        <v>52</v>
      </c>
      <c r="C54" s="1">
        <f t="shared" si="0"/>
        <v>0.17166666666666666</v>
      </c>
      <c r="D54" s="1">
        <f t="shared" si="1"/>
        <v>1.9508049278533424</v>
      </c>
      <c r="I54" s="4"/>
      <c r="J54" s="4"/>
      <c r="K54" s="7"/>
      <c r="L54" s="2"/>
      <c r="M54" s="3"/>
      <c r="N54" s="4"/>
      <c r="O54" s="4"/>
      <c r="P54" s="4"/>
    </row>
    <row r="55" spans="1:16" x14ac:dyDescent="0.25">
      <c r="A55" s="1">
        <v>2.665</v>
      </c>
      <c r="B55" s="1">
        <v>53</v>
      </c>
      <c r="C55" s="1">
        <f t="shared" si="0"/>
        <v>0.17499999999999999</v>
      </c>
      <c r="D55" s="1">
        <f t="shared" si="1"/>
        <v>1.9925707505720121</v>
      </c>
      <c r="I55" s="4"/>
      <c r="J55" s="4"/>
      <c r="K55" s="7"/>
      <c r="L55" s="2"/>
      <c r="M55" s="3"/>
      <c r="N55" s="4"/>
      <c r="O55" s="4"/>
      <c r="P55" s="4"/>
    </row>
    <row r="56" spans="1:16" x14ac:dyDescent="0.25">
      <c r="A56" s="1">
        <v>2.7869999999999999</v>
      </c>
      <c r="B56" s="1">
        <v>54</v>
      </c>
      <c r="C56" s="1">
        <f t="shared" si="0"/>
        <v>0.17833333333333334</v>
      </c>
      <c r="D56" s="1">
        <f t="shared" si="1"/>
        <v>2.0345056661513543</v>
      </c>
      <c r="I56" s="4"/>
      <c r="J56" s="4"/>
      <c r="K56" s="7"/>
      <c r="L56" s="2"/>
      <c r="M56" s="3"/>
      <c r="N56" s="4"/>
      <c r="O56" s="4"/>
      <c r="P56" s="4"/>
    </row>
    <row r="57" spans="1:16" x14ac:dyDescent="0.25">
      <c r="A57" s="1">
        <v>2.8029999999999999</v>
      </c>
      <c r="B57" s="1">
        <v>55</v>
      </c>
      <c r="C57" s="1">
        <f t="shared" si="0"/>
        <v>0.18166666666666667</v>
      </c>
      <c r="D57" s="1">
        <f t="shared" si="1"/>
        <v>2.0766110493357313</v>
      </c>
      <c r="I57" s="4"/>
      <c r="J57" s="4"/>
      <c r="K57" s="7"/>
      <c r="L57" s="2"/>
      <c r="M57" s="3"/>
      <c r="N57" s="4"/>
      <c r="O57" s="4"/>
      <c r="P57" s="4"/>
    </row>
    <row r="58" spans="1:16" x14ac:dyDescent="0.25">
      <c r="A58" s="1">
        <v>2.8439999999999999</v>
      </c>
      <c r="B58" s="1">
        <v>56</v>
      </c>
      <c r="C58" s="1">
        <f t="shared" si="0"/>
        <v>0.185</v>
      </c>
      <c r="D58" s="1">
        <f t="shared" si="1"/>
        <v>2.118888291703203</v>
      </c>
      <c r="I58" s="4"/>
      <c r="J58" s="4"/>
      <c r="K58" s="7"/>
      <c r="L58" s="2"/>
      <c r="M58" s="3"/>
      <c r="N58" s="4"/>
      <c r="O58" s="4"/>
      <c r="P58" s="4"/>
    </row>
    <row r="59" spans="1:16" x14ac:dyDescent="0.25">
      <c r="A59" s="1">
        <v>2.859</v>
      </c>
      <c r="B59" s="1">
        <v>57</v>
      </c>
      <c r="C59" s="1">
        <f t="shared" si="0"/>
        <v>0.18833333333333332</v>
      </c>
      <c r="D59" s="1">
        <f t="shared" si="1"/>
        <v>2.1613388019414868</v>
      </c>
      <c r="I59" s="4"/>
      <c r="J59" s="4"/>
      <c r="K59" s="7"/>
      <c r="L59" s="2"/>
      <c r="M59" s="3"/>
      <c r="N59" s="4"/>
      <c r="O59" s="4"/>
      <c r="P59" s="4"/>
    </row>
    <row r="60" spans="1:16" x14ac:dyDescent="0.25">
      <c r="A60" s="1">
        <v>2.8730000000000002</v>
      </c>
      <c r="B60" s="1">
        <v>58</v>
      </c>
      <c r="C60" s="1">
        <f t="shared" si="0"/>
        <v>0.19166666666666668</v>
      </c>
      <c r="D60" s="1">
        <f t="shared" si="1"/>
        <v>2.2039640061296075</v>
      </c>
      <c r="I60" s="4"/>
      <c r="J60" s="4"/>
      <c r="K60" s="7"/>
      <c r="L60" s="2"/>
      <c r="M60" s="3"/>
      <c r="N60" s="4"/>
      <c r="O60" s="4"/>
      <c r="P60" s="4"/>
    </row>
    <row r="61" spans="1:16" x14ac:dyDescent="0.25">
      <c r="A61" s="1">
        <v>2.9369999999999998</v>
      </c>
      <c r="B61" s="1">
        <v>59</v>
      </c>
      <c r="C61" s="1">
        <f t="shared" si="0"/>
        <v>0.19500000000000001</v>
      </c>
      <c r="D61" s="1">
        <f t="shared" si="1"/>
        <v>2.246765348025356</v>
      </c>
      <c r="I61" s="4"/>
      <c r="J61" s="4"/>
      <c r="K61" s="7"/>
      <c r="L61" s="2"/>
      <c r="M61" s="3"/>
      <c r="N61" s="4"/>
      <c r="O61" s="4"/>
      <c r="P61" s="4"/>
    </row>
    <row r="62" spans="1:16" x14ac:dyDescent="0.25">
      <c r="A62" s="1">
        <v>2.9929999999999999</v>
      </c>
      <c r="B62" s="1">
        <v>60</v>
      </c>
      <c r="C62" s="1">
        <f t="shared" si="0"/>
        <v>0.19833333333333333</v>
      </c>
      <c r="D62" s="1">
        <f t="shared" si="1"/>
        <v>2.2897442893587101</v>
      </c>
      <c r="I62" s="4"/>
      <c r="J62" s="4"/>
      <c r="K62" s="7"/>
      <c r="L62" s="2"/>
      <c r="M62" s="3"/>
      <c r="N62" s="4"/>
      <c r="O62" s="4"/>
      <c r="P62" s="4"/>
    </row>
    <row r="63" spans="1:16" x14ac:dyDescent="0.25">
      <c r="A63" s="1">
        <v>3</v>
      </c>
      <c r="B63" s="1">
        <v>61</v>
      </c>
      <c r="C63" s="1">
        <f t="shared" si="0"/>
        <v>0.20166666666666666</v>
      </c>
      <c r="D63" s="1">
        <f t="shared" si="1"/>
        <v>2.3329023101313813</v>
      </c>
      <c r="I63" s="4"/>
      <c r="J63" s="4"/>
      <c r="K63" s="7"/>
      <c r="L63" s="2"/>
      <c r="M63" s="3"/>
      <c r="N63" s="4"/>
      <c r="O63" s="4"/>
      <c r="P63" s="4"/>
    </row>
    <row r="64" spans="1:16" x14ac:dyDescent="0.25">
      <c r="A64" s="1">
        <v>3.0259999999999998</v>
      </c>
      <c r="B64" s="1">
        <v>62</v>
      </c>
      <c r="C64" s="1">
        <f t="shared" si="0"/>
        <v>0.20499999999999999</v>
      </c>
      <c r="D64" s="1">
        <f t="shared" si="1"/>
        <v>2.3762409089226155</v>
      </c>
      <c r="I64" s="4"/>
      <c r="J64" s="4"/>
      <c r="K64" s="7"/>
      <c r="L64" s="2"/>
      <c r="M64" s="3"/>
      <c r="N64" s="4"/>
      <c r="O64" s="4"/>
      <c r="P64" s="4"/>
    </row>
    <row r="65" spans="1:16" x14ac:dyDescent="0.25">
      <c r="A65" s="1">
        <v>3.141</v>
      </c>
      <c r="B65" s="1">
        <v>63</v>
      </c>
      <c r="C65" s="1">
        <f t="shared" si="0"/>
        <v>0.20833333333333334</v>
      </c>
      <c r="D65" s="1">
        <f t="shared" si="1"/>
        <v>2.4197616032014242</v>
      </c>
      <c r="I65" s="4"/>
      <c r="J65" s="4"/>
      <c r="K65" s="7"/>
      <c r="L65" s="2"/>
      <c r="M65" s="3"/>
      <c r="N65" s="4"/>
      <c r="O65" s="4"/>
      <c r="P65" s="4"/>
    </row>
    <row r="66" spans="1:16" x14ac:dyDescent="0.25">
      <c r="A66" s="1">
        <v>3.1619999999999999</v>
      </c>
      <c r="B66" s="1">
        <v>64</v>
      </c>
      <c r="C66" s="1">
        <f t="shared" si="0"/>
        <v>0.21166666666666667</v>
      </c>
      <c r="D66" s="1">
        <f t="shared" si="1"/>
        <v>2.4634659296453969</v>
      </c>
      <c r="I66" s="4"/>
      <c r="J66" s="4"/>
      <c r="K66" s="7"/>
      <c r="L66" s="2"/>
      <c r="M66" s="3"/>
      <c r="N66" s="4"/>
      <c r="O66" s="4"/>
      <c r="P66" s="4"/>
    </row>
    <row r="67" spans="1:16" x14ac:dyDescent="0.25">
      <c r="A67" s="1">
        <v>3.1720000000000002</v>
      </c>
      <c r="B67" s="1">
        <v>65</v>
      </c>
      <c r="C67" s="1">
        <f t="shared" ref="C67:C130" si="8">(B67-0.5)/COUNT(B$3:B$302)</f>
        <v>0.215</v>
      </c>
      <c r="D67" s="1">
        <f t="shared" ref="D67:D130" si="9">-LN(1-C67)*$G$8</f>
        <v>2.5073554444662802</v>
      </c>
      <c r="I67" s="4"/>
      <c r="J67" s="4"/>
      <c r="K67" s="7"/>
      <c r="L67" s="2"/>
      <c r="M67" s="3"/>
      <c r="N67" s="4"/>
      <c r="O67" s="4"/>
      <c r="P67" s="4"/>
    </row>
    <row r="68" spans="1:16" x14ac:dyDescent="0.25">
      <c r="A68" s="1">
        <v>3.214</v>
      </c>
      <c r="B68" s="1">
        <v>66</v>
      </c>
      <c r="C68" s="1">
        <f t="shared" si="8"/>
        <v>0.21833333333333332</v>
      </c>
      <c r="D68" s="1">
        <f t="shared" si="9"/>
        <v>2.5514317237424717</v>
      </c>
      <c r="I68" s="4"/>
      <c r="J68" s="4"/>
      <c r="K68" s="7"/>
      <c r="L68" s="2"/>
      <c r="M68" s="3"/>
      <c r="N68" s="4"/>
      <c r="O68" s="4"/>
      <c r="P68" s="4"/>
    </row>
    <row r="69" spans="1:16" x14ac:dyDescent="0.25">
      <c r="A69" s="1">
        <v>3.3889999999999998</v>
      </c>
      <c r="B69" s="1">
        <v>67</v>
      </c>
      <c r="C69" s="1">
        <f t="shared" si="8"/>
        <v>0.22166666666666668</v>
      </c>
      <c r="D69" s="1">
        <f t="shared" si="9"/>
        <v>2.5956963637586261</v>
      </c>
      <c r="I69" s="4"/>
      <c r="J69" s="4"/>
      <c r="K69" s="8"/>
      <c r="L69" s="4"/>
      <c r="M69" s="3"/>
      <c r="N69" s="4"/>
      <c r="O69" s="4"/>
      <c r="P69" s="4"/>
    </row>
    <row r="70" spans="1:16" x14ac:dyDescent="0.25">
      <c r="A70" s="1">
        <v>3.3919999999999999</v>
      </c>
      <c r="B70" s="1">
        <v>68</v>
      </c>
      <c r="C70" s="1">
        <f t="shared" si="8"/>
        <v>0.22500000000000001</v>
      </c>
      <c r="D70" s="1">
        <f t="shared" si="9"/>
        <v>2.6401509813525403</v>
      </c>
      <c r="I70" s="4"/>
      <c r="J70" s="4"/>
      <c r="K70" s="4"/>
      <c r="L70" s="4"/>
      <c r="M70" s="4"/>
      <c r="N70" s="4"/>
      <c r="O70" s="4"/>
      <c r="P70" s="4"/>
    </row>
    <row r="71" spans="1:16" x14ac:dyDescent="0.25">
      <c r="A71" s="1">
        <v>3.4260000000000002</v>
      </c>
      <c r="B71" s="1">
        <v>69</v>
      </c>
      <c r="C71" s="1">
        <f t="shared" si="8"/>
        <v>0.22833333333333333</v>
      </c>
      <c r="D71" s="1">
        <f t="shared" si="9"/>
        <v>2.6847972142695289</v>
      </c>
      <c r="I71" s="4"/>
      <c r="J71" s="4"/>
      <c r="K71" s="4"/>
      <c r="L71" s="4"/>
      <c r="M71" s="4"/>
      <c r="N71" s="4"/>
      <c r="O71" s="4"/>
      <c r="P71" s="4"/>
    </row>
    <row r="72" spans="1:16" x14ac:dyDescent="0.25">
      <c r="A72" s="1">
        <v>3.5059999999999998</v>
      </c>
      <c r="B72" s="1">
        <v>70</v>
      </c>
      <c r="C72" s="1">
        <f t="shared" si="8"/>
        <v>0.23166666666666666</v>
      </c>
      <c r="D72" s="1">
        <f t="shared" si="9"/>
        <v>2.729636721524459</v>
      </c>
      <c r="I72" s="4"/>
      <c r="J72" s="4"/>
      <c r="K72" s="4"/>
      <c r="L72" s="4"/>
      <c r="M72" s="4"/>
      <c r="N72" s="4"/>
      <c r="O72" s="4"/>
      <c r="P72" s="4"/>
    </row>
    <row r="73" spans="1:16" x14ac:dyDescent="0.25">
      <c r="A73" s="1">
        <v>3.6429999999999998</v>
      </c>
      <c r="B73" s="1">
        <v>71</v>
      </c>
      <c r="C73" s="1">
        <f t="shared" si="8"/>
        <v>0.23499999999999999</v>
      </c>
      <c r="D73" s="1">
        <f t="shared" si="9"/>
        <v>2.7746711837716527</v>
      </c>
      <c r="I73" s="4"/>
      <c r="J73" s="4"/>
      <c r="K73" s="4"/>
      <c r="L73" s="4"/>
      <c r="M73" s="4"/>
      <c r="N73" s="4"/>
      <c r="O73" s="4"/>
      <c r="P73" s="4"/>
    </row>
    <row r="74" spans="1:16" x14ac:dyDescent="0.25">
      <c r="A74" s="1">
        <v>3.6509999999999998</v>
      </c>
      <c r="B74" s="1">
        <v>72</v>
      </c>
      <c r="C74" s="1">
        <f t="shared" si="8"/>
        <v>0.23833333333333334</v>
      </c>
      <c r="D74" s="1">
        <f t="shared" si="9"/>
        <v>2.8199023036828819</v>
      </c>
      <c r="I74" s="4"/>
      <c r="J74" s="4"/>
      <c r="K74" s="4"/>
      <c r="L74" s="4"/>
      <c r="M74" s="4"/>
      <c r="N74" s="4"/>
      <c r="O74" s="4"/>
      <c r="P74" s="4"/>
    </row>
    <row r="75" spans="1:16" x14ac:dyDescent="0.25">
      <c r="A75" s="1">
        <v>3.6619999999999999</v>
      </c>
      <c r="B75" s="1">
        <v>73</v>
      </c>
      <c r="C75" s="1">
        <f t="shared" si="8"/>
        <v>0.24166666666666667</v>
      </c>
      <c r="D75" s="1">
        <f t="shared" si="9"/>
        <v>2.8653318063336362</v>
      </c>
      <c r="I75" s="4"/>
      <c r="J75" s="4"/>
      <c r="K75" s="4"/>
      <c r="L75" s="4"/>
      <c r="M75" s="4"/>
      <c r="N75" s="4"/>
      <c r="O75" s="4"/>
      <c r="P75" s="4"/>
    </row>
    <row r="76" spans="1:16" x14ac:dyDescent="0.25">
      <c r="A76" s="1">
        <v>3.746</v>
      </c>
      <c r="B76" s="1">
        <v>74</v>
      </c>
      <c r="C76" s="1">
        <f t="shared" si="8"/>
        <v>0.245</v>
      </c>
      <c r="D76" s="1">
        <f t="shared" si="9"/>
        <v>2.9109614395979015</v>
      </c>
    </row>
    <row r="77" spans="1:16" x14ac:dyDescent="0.25">
      <c r="A77" s="1">
        <v>3.7469999999999999</v>
      </c>
      <c r="B77" s="1">
        <v>75</v>
      </c>
      <c r="C77" s="1">
        <f t="shared" si="8"/>
        <v>0.24833333333333332</v>
      </c>
      <c r="D77" s="1">
        <f t="shared" si="9"/>
        <v>2.9567929745516865</v>
      </c>
    </row>
    <row r="78" spans="1:16" x14ac:dyDescent="0.25">
      <c r="A78" s="1">
        <v>3.7610000000000001</v>
      </c>
      <c r="B78" s="1">
        <v>76</v>
      </c>
      <c r="C78" s="1">
        <f t="shared" si="8"/>
        <v>0.25166666666666665</v>
      </c>
      <c r="D78" s="1">
        <f t="shared" si="9"/>
        <v>3.0028282058855011</v>
      </c>
    </row>
    <row r="79" spans="1:16" x14ac:dyDescent="0.25">
      <c r="A79" s="1">
        <v>3.819</v>
      </c>
      <c r="B79" s="1">
        <v>77</v>
      </c>
      <c r="C79" s="1">
        <f t="shared" si="8"/>
        <v>0.255</v>
      </c>
      <c r="D79" s="1">
        <f t="shared" si="9"/>
        <v>3.0490689523260439</v>
      </c>
    </row>
    <row r="80" spans="1:16" x14ac:dyDescent="0.25">
      <c r="A80" s="1">
        <v>3.835</v>
      </c>
      <c r="B80" s="1">
        <v>78</v>
      </c>
      <c r="C80" s="1">
        <f t="shared" si="8"/>
        <v>0.25833333333333336</v>
      </c>
      <c r="D80" s="1">
        <f t="shared" si="9"/>
        <v>3.0955170570673527</v>
      </c>
    </row>
    <row r="81" spans="1:4" x14ac:dyDescent="0.25">
      <c r="A81" s="1">
        <v>3.8530000000000002</v>
      </c>
      <c r="B81" s="1">
        <v>79</v>
      </c>
      <c r="C81" s="1">
        <f t="shared" si="8"/>
        <v>0.26166666666666666</v>
      </c>
      <c r="D81" s="1">
        <f t="shared" si="9"/>
        <v>3.1421743882116644</v>
      </c>
    </row>
    <row r="82" spans="1:4" x14ac:dyDescent="0.25">
      <c r="A82" s="1">
        <v>3.8769999999999998</v>
      </c>
      <c r="B82" s="1">
        <v>80</v>
      </c>
      <c r="C82" s="1">
        <f t="shared" si="8"/>
        <v>0.26500000000000001</v>
      </c>
      <c r="D82" s="1">
        <f t="shared" si="9"/>
        <v>3.1890428392202339</v>
      </c>
    </row>
    <row r="83" spans="1:4" x14ac:dyDescent="0.25">
      <c r="A83" s="1">
        <v>3.9209999999999998</v>
      </c>
      <c r="B83" s="1">
        <v>81</v>
      </c>
      <c r="C83" s="1">
        <f t="shared" si="8"/>
        <v>0.26833333333333331</v>
      </c>
      <c r="D83" s="1">
        <f t="shared" si="9"/>
        <v>3.2361243293744257</v>
      </c>
    </row>
    <row r="84" spans="1:4" x14ac:dyDescent="0.25">
      <c r="A84" s="1">
        <v>4.016</v>
      </c>
      <c r="B84" s="1">
        <v>82</v>
      </c>
      <c r="C84" s="1">
        <f t="shared" si="8"/>
        <v>0.27166666666666667</v>
      </c>
      <c r="D84" s="1">
        <f t="shared" si="9"/>
        <v>3.283420804247311</v>
      </c>
    </row>
    <row r="85" spans="1:4" x14ac:dyDescent="0.25">
      <c r="A85" s="1">
        <v>4.0430000000000001</v>
      </c>
      <c r="B85" s="1">
        <v>83</v>
      </c>
      <c r="C85" s="1">
        <f t="shared" si="8"/>
        <v>0.27500000000000002</v>
      </c>
      <c r="D85" s="1">
        <f t="shared" si="9"/>
        <v>3.3309342361860828</v>
      </c>
    </row>
    <row r="86" spans="1:4" x14ac:dyDescent="0.25">
      <c r="A86" s="1">
        <v>4.0659999999999998</v>
      </c>
      <c r="B86" s="1">
        <v>84</v>
      </c>
      <c r="C86" s="1">
        <f t="shared" si="8"/>
        <v>0.27833333333333332</v>
      </c>
      <c r="D86" s="1">
        <f t="shared" si="9"/>
        <v>3.3786666248056045</v>
      </c>
    </row>
    <row r="87" spans="1:4" x14ac:dyDescent="0.25">
      <c r="A87" s="1">
        <v>4.1020000000000003</v>
      </c>
      <c r="B87" s="1">
        <v>85</v>
      </c>
      <c r="C87" s="1">
        <f t="shared" si="8"/>
        <v>0.28166666666666668</v>
      </c>
      <c r="D87" s="1">
        <f t="shared" si="9"/>
        <v>3.4266199974933649</v>
      </c>
    </row>
    <row r="88" spans="1:4" x14ac:dyDescent="0.25">
      <c r="A88" s="1">
        <v>4.125</v>
      </c>
      <c r="B88" s="1">
        <v>86</v>
      </c>
      <c r="C88" s="1">
        <f t="shared" si="8"/>
        <v>0.28499999999999998</v>
      </c>
      <c r="D88" s="1">
        <f t="shared" si="9"/>
        <v>3.474796409926177</v>
      </c>
    </row>
    <row r="89" spans="1:4" x14ac:dyDescent="0.25">
      <c r="A89" s="1">
        <v>4.258</v>
      </c>
      <c r="B89" s="1">
        <v>87</v>
      </c>
      <c r="C89" s="1">
        <f t="shared" si="8"/>
        <v>0.28833333333333333</v>
      </c>
      <c r="D89" s="1">
        <f t="shared" si="9"/>
        <v>3.5231979465989713</v>
      </c>
    </row>
    <row r="90" spans="1:4" x14ac:dyDescent="0.25">
      <c r="A90" s="1">
        <v>4.3360000000000003</v>
      </c>
      <c r="B90" s="1">
        <v>88</v>
      </c>
      <c r="C90" s="1">
        <f t="shared" si="8"/>
        <v>0.29166666666666669</v>
      </c>
      <c r="D90" s="1">
        <f t="shared" si="9"/>
        <v>3.5718267213659689</v>
      </c>
    </row>
    <row r="91" spans="1:4" x14ac:dyDescent="0.25">
      <c r="A91" s="1">
        <v>4.3440000000000003</v>
      </c>
      <c r="B91" s="1">
        <v>89</v>
      </c>
      <c r="C91" s="1">
        <f t="shared" si="8"/>
        <v>0.29499999999999998</v>
      </c>
      <c r="D91" s="1">
        <f t="shared" si="9"/>
        <v>3.6206848779946403</v>
      </c>
    </row>
    <row r="92" spans="1:4" x14ac:dyDescent="0.25">
      <c r="A92" s="1">
        <v>4.4109999999999996</v>
      </c>
      <c r="B92" s="1">
        <v>90</v>
      </c>
      <c r="C92" s="1">
        <f t="shared" si="8"/>
        <v>0.29833333333333334</v>
      </c>
      <c r="D92" s="1">
        <f t="shared" si="9"/>
        <v>3.669774590732799</v>
      </c>
    </row>
    <row r="93" spans="1:4" x14ac:dyDescent="0.25">
      <c r="A93" s="1">
        <v>4.4210000000000003</v>
      </c>
      <c r="B93" s="1">
        <v>91</v>
      </c>
      <c r="C93" s="1">
        <f t="shared" si="8"/>
        <v>0.30166666666666669</v>
      </c>
      <c r="D93" s="1">
        <f t="shared" si="9"/>
        <v>3.7190980648891658</v>
      </c>
    </row>
    <row r="94" spans="1:4" x14ac:dyDescent="0.25">
      <c r="A94" s="1">
        <v>4.484</v>
      </c>
      <c r="B94" s="1">
        <v>92</v>
      </c>
      <c r="C94" s="1">
        <f t="shared" si="8"/>
        <v>0.30499999999999999</v>
      </c>
      <c r="D94" s="1">
        <f t="shared" si="9"/>
        <v>3.7686575374278495</v>
      </c>
    </row>
    <row r="95" spans="1:4" x14ac:dyDescent="0.25">
      <c r="A95" s="1">
        <v>4.5339999999999998</v>
      </c>
      <c r="B95" s="1">
        <v>93</v>
      </c>
      <c r="C95" s="1">
        <f t="shared" si="8"/>
        <v>0.30833333333333335</v>
      </c>
      <c r="D95" s="1">
        <f t="shared" si="9"/>
        <v>3.8184552775771223</v>
      </c>
    </row>
    <row r="96" spans="1:4" x14ac:dyDescent="0.25">
      <c r="A96" s="1">
        <v>4.5519999999999996</v>
      </c>
      <c r="B96" s="1">
        <v>94</v>
      </c>
      <c r="C96" s="1">
        <f t="shared" si="8"/>
        <v>0.31166666666666665</v>
      </c>
      <c r="D96" s="1">
        <f t="shared" si="9"/>
        <v>3.8684935874528632</v>
      </c>
    </row>
    <row r="97" spans="1:4" x14ac:dyDescent="0.25">
      <c r="A97" s="1">
        <v>4.58</v>
      </c>
      <c r="B97" s="1">
        <v>95</v>
      </c>
      <c r="C97" s="1">
        <f t="shared" si="8"/>
        <v>0.315</v>
      </c>
      <c r="D97" s="1">
        <f t="shared" si="9"/>
        <v>3.9187748026971798</v>
      </c>
    </row>
    <row r="98" spans="1:4" x14ac:dyDescent="0.25">
      <c r="A98" s="1">
        <v>4.59</v>
      </c>
      <c r="B98" s="1">
        <v>96</v>
      </c>
      <c r="C98" s="1">
        <f t="shared" si="8"/>
        <v>0.31833333333333336</v>
      </c>
      <c r="D98" s="1">
        <f t="shared" si="9"/>
        <v>3.969301293132578</v>
      </c>
    </row>
    <row r="99" spans="1:4" x14ac:dyDescent="0.25">
      <c r="A99" s="1">
        <v>4.6210000000000004</v>
      </c>
      <c r="B99" s="1">
        <v>97</v>
      </c>
      <c r="C99" s="1">
        <f t="shared" si="8"/>
        <v>0.32166666666666666</v>
      </c>
      <c r="D99" s="1">
        <f t="shared" si="9"/>
        <v>4.0200754634321649</v>
      </c>
    </row>
    <row r="100" spans="1:4" x14ac:dyDescent="0.25">
      <c r="A100" s="1">
        <v>4.6760000000000002</v>
      </c>
      <c r="B100" s="1">
        <v>98</v>
      </c>
      <c r="C100" s="1">
        <f t="shared" si="8"/>
        <v>0.32500000000000001</v>
      </c>
      <c r="D100" s="1">
        <f t="shared" si="9"/>
        <v>4.0710997538063811</v>
      </c>
    </row>
    <row r="101" spans="1:4" x14ac:dyDescent="0.25">
      <c r="A101" s="1">
        <v>4.7329999999999997</v>
      </c>
      <c r="B101" s="1">
        <v>99</v>
      </c>
      <c r="C101" s="1">
        <f t="shared" si="8"/>
        <v>0.32833333333333331</v>
      </c>
      <c r="D101" s="1">
        <f t="shared" si="9"/>
        <v>4.1223766407067073</v>
      </c>
    </row>
    <row r="102" spans="1:4" x14ac:dyDescent="0.25">
      <c r="A102" s="1">
        <v>4.7489999999999997</v>
      </c>
      <c r="B102" s="1">
        <v>100</v>
      </c>
      <c r="C102" s="1">
        <f t="shared" si="8"/>
        <v>0.33166666666666667</v>
      </c>
      <c r="D102" s="1">
        <f t="shared" si="9"/>
        <v>4.1739086375468881</v>
      </c>
    </row>
    <row r="103" spans="1:4" x14ac:dyDescent="0.25">
      <c r="A103" s="1">
        <v>4.7930000000000001</v>
      </c>
      <c r="B103" s="1">
        <v>101</v>
      </c>
      <c r="C103" s="1">
        <f t="shared" si="8"/>
        <v>0.33500000000000002</v>
      </c>
      <c r="D103" s="1">
        <f t="shared" si="9"/>
        <v>4.2256982954421884</v>
      </c>
    </row>
    <row r="104" spans="1:4" x14ac:dyDescent="0.25">
      <c r="A104" s="1">
        <v>4.8890000000000002</v>
      </c>
      <c r="B104" s="1">
        <v>102</v>
      </c>
      <c r="C104" s="1">
        <f t="shared" si="8"/>
        <v>0.33833333333333332</v>
      </c>
      <c r="D104" s="1">
        <f t="shared" si="9"/>
        <v>4.2777482039672181</v>
      </c>
    </row>
    <row r="105" spans="1:4" x14ac:dyDescent="0.25">
      <c r="A105" s="1">
        <v>4.9109999999999996</v>
      </c>
      <c r="B105" s="1">
        <v>103</v>
      </c>
      <c r="C105" s="1">
        <f t="shared" si="8"/>
        <v>0.34166666666666667</v>
      </c>
      <c r="D105" s="1">
        <f t="shared" si="9"/>
        <v>4.3300609919328954</v>
      </c>
    </row>
    <row r="106" spans="1:4" x14ac:dyDescent="0.25">
      <c r="A106" s="1">
        <v>4.97</v>
      </c>
      <c r="B106" s="1">
        <v>104</v>
      </c>
      <c r="C106" s="1">
        <f t="shared" si="8"/>
        <v>0.34499999999999997</v>
      </c>
      <c r="D106" s="1">
        <f t="shared" si="9"/>
        <v>4.3826393281831342</v>
      </c>
    </row>
    <row r="107" spans="1:4" x14ac:dyDescent="0.25">
      <c r="A107" s="1">
        <v>4.9800000000000004</v>
      </c>
      <c r="B107" s="1">
        <v>105</v>
      </c>
      <c r="C107" s="1">
        <f t="shared" si="8"/>
        <v>0.34833333333333333</v>
      </c>
      <c r="D107" s="1">
        <f t="shared" si="9"/>
        <v>4.4354859224118552</v>
      </c>
    </row>
    <row r="108" spans="1:4" x14ac:dyDescent="0.25">
      <c r="A108" s="1">
        <v>5.1040000000000001</v>
      </c>
      <c r="B108" s="1">
        <v>106</v>
      </c>
      <c r="C108" s="1">
        <f t="shared" si="8"/>
        <v>0.35166666666666668</v>
      </c>
      <c r="D108" s="1">
        <f t="shared" si="9"/>
        <v>4.4886035260009329</v>
      </c>
    </row>
    <row r="109" spans="1:4" x14ac:dyDescent="0.25">
      <c r="A109" s="1">
        <v>5.1260000000000003</v>
      </c>
      <c r="B109" s="1">
        <v>107</v>
      </c>
      <c r="C109" s="1">
        <f t="shared" si="8"/>
        <v>0.35499999999999998</v>
      </c>
      <c r="D109" s="1">
        <f t="shared" si="9"/>
        <v>4.5419949328797662</v>
      </c>
    </row>
    <row r="110" spans="1:4" x14ac:dyDescent="0.25">
      <c r="A110" s="1">
        <v>5.3419999999999996</v>
      </c>
      <c r="B110" s="1">
        <v>108</v>
      </c>
      <c r="C110" s="1">
        <f t="shared" si="8"/>
        <v>0.35833333333333334</v>
      </c>
      <c r="D110" s="1">
        <f t="shared" si="9"/>
        <v>4.5956629804070923</v>
      </c>
    </row>
    <row r="111" spans="1:4" x14ac:dyDescent="0.25">
      <c r="A111" s="1">
        <v>5.4</v>
      </c>
      <c r="B111" s="1">
        <v>109</v>
      </c>
      <c r="C111" s="1">
        <f t="shared" si="8"/>
        <v>0.36166666666666669</v>
      </c>
      <c r="D111" s="1">
        <f t="shared" si="9"/>
        <v>4.6496105502757699</v>
      </c>
    </row>
    <row r="112" spans="1:4" x14ac:dyDescent="0.25">
      <c r="A112" s="1">
        <v>5.4119999999999999</v>
      </c>
      <c r="B112" s="1">
        <v>110</v>
      </c>
      <c r="C112" s="1">
        <f t="shared" si="8"/>
        <v>0.36499999999999999</v>
      </c>
      <c r="D112" s="1">
        <f t="shared" si="9"/>
        <v>4.703840569441267</v>
      </c>
    </row>
    <row r="113" spans="1:4" x14ac:dyDescent="0.25">
      <c r="A113" s="1">
        <v>5.423</v>
      </c>
      <c r="B113" s="1">
        <v>111</v>
      </c>
      <c r="C113" s="1">
        <f t="shared" si="8"/>
        <v>0.36833333333333335</v>
      </c>
      <c r="D113" s="1">
        <f t="shared" si="9"/>
        <v>4.75835601107456</v>
      </c>
    </row>
    <row r="114" spans="1:4" x14ac:dyDescent="0.25">
      <c r="A114" s="1">
        <v>5.4320000000000004</v>
      </c>
      <c r="B114" s="1">
        <v>112</v>
      </c>
      <c r="C114" s="1">
        <f t="shared" si="8"/>
        <v>0.37166666666666665</v>
      </c>
      <c r="D114" s="1">
        <f t="shared" si="9"/>
        <v>4.8131598955402479</v>
      </c>
    </row>
    <row r="115" spans="1:4" x14ac:dyDescent="0.25">
      <c r="A115" s="1">
        <v>5.4660000000000002</v>
      </c>
      <c r="B115" s="1">
        <v>113</v>
      </c>
      <c r="C115" s="1">
        <f t="shared" si="8"/>
        <v>0.375</v>
      </c>
      <c r="D115" s="1">
        <f t="shared" si="9"/>
        <v>4.868255291400696</v>
      </c>
    </row>
    <row r="116" spans="1:4" x14ac:dyDescent="0.25">
      <c r="A116" s="1">
        <v>5.4809999999999999</v>
      </c>
      <c r="B116" s="1">
        <v>114</v>
      </c>
      <c r="C116" s="1">
        <f t="shared" si="8"/>
        <v>0.37833333333333335</v>
      </c>
      <c r="D116" s="1">
        <f t="shared" si="9"/>
        <v>4.9236453164470015</v>
      </c>
    </row>
    <row r="117" spans="1:4" x14ac:dyDescent="0.25">
      <c r="A117" s="1">
        <v>5.5620000000000003</v>
      </c>
      <c r="B117" s="1">
        <v>115</v>
      </c>
      <c r="C117" s="1">
        <f t="shared" si="8"/>
        <v>0.38166666666666665</v>
      </c>
      <c r="D117" s="1">
        <f t="shared" si="9"/>
        <v>4.9793331387576947</v>
      </c>
    </row>
    <row r="118" spans="1:4" x14ac:dyDescent="0.25">
      <c r="A118" s="1">
        <v>5.6559999999999997</v>
      </c>
      <c r="B118" s="1">
        <v>116</v>
      </c>
      <c r="C118" s="1">
        <f t="shared" si="8"/>
        <v>0.38500000000000001</v>
      </c>
      <c r="D118" s="1">
        <f t="shared" si="9"/>
        <v>5.0353219777860572</v>
      </c>
    </row>
    <row r="119" spans="1:4" x14ac:dyDescent="0.25">
      <c r="A119" s="1">
        <v>5.8109999999999999</v>
      </c>
      <c r="B119" s="1">
        <v>117</v>
      </c>
      <c r="C119" s="1">
        <f t="shared" si="8"/>
        <v>0.38833333333333331</v>
      </c>
      <c r="D119" s="1">
        <f t="shared" si="9"/>
        <v>5.0916151054769596</v>
      </c>
    </row>
    <row r="120" spans="1:4" x14ac:dyDescent="0.25">
      <c r="A120" s="1">
        <v>5.8179999999999996</v>
      </c>
      <c r="B120" s="1">
        <v>118</v>
      </c>
      <c r="C120" s="1">
        <f t="shared" si="8"/>
        <v>0.39166666666666666</v>
      </c>
      <c r="D120" s="1">
        <f t="shared" si="9"/>
        <v>5.1482158474142485</v>
      </c>
    </row>
    <row r="121" spans="1:4" x14ac:dyDescent="0.25">
      <c r="A121" s="1">
        <v>5.8689999999999998</v>
      </c>
      <c r="B121" s="1">
        <v>119</v>
      </c>
      <c r="C121" s="1">
        <f t="shared" si="8"/>
        <v>0.39500000000000002</v>
      </c>
      <c r="D121" s="1">
        <f t="shared" si="9"/>
        <v>5.2051275839996336</v>
      </c>
    </row>
    <row r="122" spans="1:4" x14ac:dyDescent="0.25">
      <c r="A122" s="1">
        <v>5.9089999999999998</v>
      </c>
      <c r="B122" s="1">
        <v>120</v>
      </c>
      <c r="C122" s="1">
        <f t="shared" si="8"/>
        <v>0.39833333333333332</v>
      </c>
      <c r="D122" s="1">
        <f t="shared" si="9"/>
        <v>5.2623537516641434</v>
      </c>
    </row>
    <row r="123" spans="1:4" x14ac:dyDescent="0.25">
      <c r="A123" s="1">
        <v>5.9809999999999999</v>
      </c>
      <c r="B123" s="1">
        <v>121</v>
      </c>
      <c r="C123" s="1">
        <f t="shared" si="8"/>
        <v>0.40166666666666667</v>
      </c>
      <c r="D123" s="1">
        <f t="shared" si="9"/>
        <v>5.3198978441132443</v>
      </c>
    </row>
    <row r="124" spans="1:4" x14ac:dyDescent="0.25">
      <c r="A124" s="1">
        <v>6.0019999999999998</v>
      </c>
      <c r="B124" s="1">
        <v>122</v>
      </c>
      <c r="C124" s="1">
        <f t="shared" si="8"/>
        <v>0.40500000000000003</v>
      </c>
      <c r="D124" s="1">
        <f t="shared" si="9"/>
        <v>5.3777634136067336</v>
      </c>
    </row>
    <row r="125" spans="1:4" x14ac:dyDescent="0.25">
      <c r="A125" s="1">
        <v>6.0069999999999997</v>
      </c>
      <c r="B125" s="1">
        <v>123</v>
      </c>
      <c r="C125" s="1">
        <f t="shared" si="8"/>
        <v>0.40833333333333333</v>
      </c>
      <c r="D125" s="1">
        <f t="shared" si="9"/>
        <v>5.4359540722745701</v>
      </c>
    </row>
    <row r="126" spans="1:4" x14ac:dyDescent="0.25">
      <c r="A126" s="1">
        <v>6.0510000000000002</v>
      </c>
      <c r="B126" s="1">
        <v>124</v>
      </c>
      <c r="C126" s="1">
        <f t="shared" si="8"/>
        <v>0.41166666666666668</v>
      </c>
      <c r="D126" s="1">
        <f t="shared" si="9"/>
        <v>5.4944734934699095</v>
      </c>
    </row>
    <row r="127" spans="1:4" x14ac:dyDescent="0.25">
      <c r="A127" s="1">
        <v>6.11</v>
      </c>
      <c r="B127" s="1">
        <v>125</v>
      </c>
      <c r="C127" s="1">
        <f t="shared" si="8"/>
        <v>0.41499999999999998</v>
      </c>
      <c r="D127" s="1">
        <f t="shared" si="9"/>
        <v>5.5533254131605494</v>
      </c>
    </row>
    <row r="128" spans="1:4" x14ac:dyDescent="0.25">
      <c r="A128" s="1">
        <v>6.1440000000000001</v>
      </c>
      <c r="B128" s="1">
        <v>126</v>
      </c>
      <c r="C128" s="1">
        <f t="shared" si="8"/>
        <v>0.41833333333333333</v>
      </c>
      <c r="D128" s="1">
        <f t="shared" si="9"/>
        <v>5.6125136313601311</v>
      </c>
    </row>
    <row r="129" spans="1:4" x14ac:dyDescent="0.25">
      <c r="A129" s="1">
        <v>6.3259999999999996</v>
      </c>
      <c r="B129" s="1">
        <v>127</v>
      </c>
      <c r="C129" s="1">
        <f t="shared" si="8"/>
        <v>0.42166666666666669</v>
      </c>
      <c r="D129" s="1">
        <f t="shared" si="9"/>
        <v>5.6720420136005014</v>
      </c>
    </row>
    <row r="130" spans="1:4" x14ac:dyDescent="0.25">
      <c r="A130" s="1">
        <v>6.4029999999999996</v>
      </c>
      <c r="B130" s="1">
        <v>128</v>
      </c>
      <c r="C130" s="1">
        <f t="shared" si="8"/>
        <v>0.42499999999999999</v>
      </c>
      <c r="D130" s="1">
        <f t="shared" si="9"/>
        <v>5.7319144924465828</v>
      </c>
    </row>
    <row r="131" spans="1:4" x14ac:dyDescent="0.25">
      <c r="A131" s="1">
        <v>6.4260000000000002</v>
      </c>
      <c r="B131" s="1">
        <v>129</v>
      </c>
      <c r="C131" s="1">
        <f t="shared" ref="C131:C194" si="10">(B131-0.5)/COUNT(B$3:B$302)</f>
        <v>0.42833333333333334</v>
      </c>
      <c r="D131" s="1">
        <f t="shared" ref="D131:D194" si="11">-LN(1-C131)*$G$8</f>
        <v>5.7921350690553135</v>
      </c>
    </row>
    <row r="132" spans="1:4" x14ac:dyDescent="0.25">
      <c r="A132" s="1">
        <v>6.4349999999999996</v>
      </c>
      <c r="B132" s="1">
        <v>130</v>
      </c>
      <c r="C132" s="1">
        <f t="shared" si="10"/>
        <v>0.43166666666666664</v>
      </c>
      <c r="D132" s="1">
        <f t="shared" si="11"/>
        <v>5.8527078147801612</v>
      </c>
    </row>
    <row r="133" spans="1:4" x14ac:dyDescent="0.25">
      <c r="A133" s="1">
        <v>6.4480000000000004</v>
      </c>
      <c r="B133" s="1">
        <v>131</v>
      </c>
      <c r="C133" s="1">
        <f t="shared" si="10"/>
        <v>0.435</v>
      </c>
      <c r="D133" s="1">
        <f t="shared" si="11"/>
        <v>5.9136368728228348</v>
      </c>
    </row>
    <row r="134" spans="1:4" x14ac:dyDescent="0.25">
      <c r="A134" s="1">
        <v>6.5439999999999996</v>
      </c>
      <c r="B134" s="1">
        <v>132</v>
      </c>
      <c r="C134" s="1">
        <f t="shared" si="10"/>
        <v>0.43833333333333335</v>
      </c>
      <c r="D134" s="1">
        <f t="shared" si="11"/>
        <v>5.974926459933843</v>
      </c>
    </row>
    <row r="135" spans="1:4" x14ac:dyDescent="0.25">
      <c r="A135" s="1">
        <v>6.5460000000000003</v>
      </c>
      <c r="B135" s="1">
        <v>133</v>
      </c>
      <c r="C135" s="1">
        <f t="shared" si="10"/>
        <v>0.44166666666666665</v>
      </c>
      <c r="D135" s="1">
        <f t="shared" si="11"/>
        <v>6.036580868163699</v>
      </c>
    </row>
    <row r="136" spans="1:4" x14ac:dyDescent="0.25">
      <c r="A136" s="1">
        <v>6.5549999999999997</v>
      </c>
      <c r="B136" s="1">
        <v>134</v>
      </c>
      <c r="C136" s="1">
        <f t="shared" si="10"/>
        <v>0.44500000000000001</v>
      </c>
      <c r="D136" s="1">
        <f t="shared" si="11"/>
        <v>6.0986044666665356</v>
      </c>
    </row>
    <row r="137" spans="1:4" x14ac:dyDescent="0.25">
      <c r="A137" s="1">
        <v>6.5990000000000002</v>
      </c>
      <c r="B137" s="1">
        <v>135</v>
      </c>
      <c r="C137" s="1">
        <f t="shared" si="10"/>
        <v>0.44833333333333331</v>
      </c>
      <c r="D137" s="1">
        <f t="shared" si="11"/>
        <v>6.1610017035580391</v>
      </c>
    </row>
    <row r="138" spans="1:4" x14ac:dyDescent="0.25">
      <c r="A138" s="1">
        <v>6.6749999999999998</v>
      </c>
      <c r="B138" s="1">
        <v>136</v>
      </c>
      <c r="C138" s="1">
        <f t="shared" si="10"/>
        <v>0.45166666666666666</v>
      </c>
      <c r="D138" s="1">
        <f t="shared" si="11"/>
        <v>6.2237771078297204</v>
      </c>
    </row>
    <row r="139" spans="1:4" x14ac:dyDescent="0.25">
      <c r="A139" s="1">
        <v>6.8659999999999997</v>
      </c>
      <c r="B139" s="1">
        <v>137</v>
      </c>
      <c r="C139" s="1">
        <f t="shared" si="10"/>
        <v>0.45500000000000002</v>
      </c>
      <c r="D139" s="1">
        <f t="shared" si="11"/>
        <v>6.2869352913215053</v>
      </c>
    </row>
    <row r="140" spans="1:4" x14ac:dyDescent="0.25">
      <c r="A140" s="1">
        <v>6.8760000000000003</v>
      </c>
      <c r="B140" s="1">
        <v>138</v>
      </c>
      <c r="C140" s="1">
        <f t="shared" si="10"/>
        <v>0.45833333333333331</v>
      </c>
      <c r="D140" s="1">
        <f t="shared" si="11"/>
        <v>6.3504809507548616</v>
      </c>
    </row>
    <row r="141" spans="1:4" x14ac:dyDescent="0.25">
      <c r="A141" s="1">
        <v>6.9489999999999998</v>
      </c>
      <c r="B141" s="1">
        <v>139</v>
      </c>
      <c r="C141" s="1">
        <f t="shared" si="10"/>
        <v>0.46166666666666667</v>
      </c>
      <c r="D141" s="1">
        <f t="shared" si="11"/>
        <v>6.4144188698286877</v>
      </c>
    </row>
    <row r="142" spans="1:4" x14ac:dyDescent="0.25">
      <c r="A142" s="1">
        <v>7.0949999999999998</v>
      </c>
      <c r="B142" s="1">
        <v>140</v>
      </c>
      <c r="C142" s="1">
        <f t="shared" si="10"/>
        <v>0.46500000000000002</v>
      </c>
      <c r="D142" s="1">
        <f t="shared" si="11"/>
        <v>6.4787539213802523</v>
      </c>
    </row>
    <row r="143" spans="1:4" x14ac:dyDescent="0.25">
      <c r="A143" s="1">
        <v>7.0949999999999998</v>
      </c>
      <c r="B143" s="1">
        <v>141</v>
      </c>
      <c r="C143" s="1">
        <f t="shared" si="10"/>
        <v>0.46833333333333332</v>
      </c>
      <c r="D143" s="1">
        <f t="shared" si="11"/>
        <v>6.5434910696137036</v>
      </c>
    </row>
    <row r="144" spans="1:4" x14ac:dyDescent="0.25">
      <c r="A144" s="1">
        <v>7.11</v>
      </c>
      <c r="B144" s="1">
        <v>142</v>
      </c>
      <c r="C144" s="1">
        <f t="shared" si="10"/>
        <v>0.47166666666666668</v>
      </c>
      <c r="D144" s="1">
        <f t="shared" si="11"/>
        <v>6.6086353723986502</v>
      </c>
    </row>
    <row r="145" spans="1:4" x14ac:dyDescent="0.25">
      <c r="A145" s="1">
        <v>7.1479999999999997</v>
      </c>
      <c r="B145" s="1">
        <v>143</v>
      </c>
      <c r="C145" s="1">
        <f t="shared" si="10"/>
        <v>0.47499999999999998</v>
      </c>
      <c r="D145" s="1">
        <f t="shared" si="11"/>
        <v>6.6741919836414603</v>
      </c>
    </row>
    <row r="146" spans="1:4" x14ac:dyDescent="0.25">
      <c r="A146" s="1">
        <v>7.2169999999999996</v>
      </c>
      <c r="B146" s="1">
        <v>144</v>
      </c>
      <c r="C146" s="1">
        <f t="shared" si="10"/>
        <v>0.47833333333333333</v>
      </c>
      <c r="D146" s="1">
        <f t="shared" si="11"/>
        <v>6.7401661557321146</v>
      </c>
    </row>
    <row r="147" spans="1:4" x14ac:dyDescent="0.25">
      <c r="A147" s="1">
        <v>7.25</v>
      </c>
      <c r="B147" s="1">
        <v>145</v>
      </c>
      <c r="C147" s="1">
        <f t="shared" si="10"/>
        <v>0.48166666666666669</v>
      </c>
      <c r="D147" s="1">
        <f t="shared" si="11"/>
        <v>6.8065632420694628</v>
      </c>
    </row>
    <row r="148" spans="1:4" x14ac:dyDescent="0.25">
      <c r="A148" s="1">
        <v>7.2569999999999997</v>
      </c>
      <c r="B148" s="1">
        <v>146</v>
      </c>
      <c r="C148" s="1">
        <f t="shared" si="10"/>
        <v>0.48499999999999999</v>
      </c>
      <c r="D148" s="1">
        <f t="shared" si="11"/>
        <v>6.873388699667947</v>
      </c>
    </row>
    <row r="149" spans="1:4" x14ac:dyDescent="0.25">
      <c r="A149" s="1">
        <v>7.52</v>
      </c>
      <c r="B149" s="1">
        <v>147</v>
      </c>
      <c r="C149" s="1">
        <f t="shared" si="10"/>
        <v>0.48833333333333334</v>
      </c>
      <c r="D149" s="1">
        <f t="shared" si="11"/>
        <v>6.9406480918489679</v>
      </c>
    </row>
    <row r="150" spans="1:4" x14ac:dyDescent="0.25">
      <c r="A150" s="1">
        <v>7.54</v>
      </c>
      <c r="B150" s="1">
        <v>148</v>
      </c>
      <c r="C150" s="1">
        <f t="shared" si="10"/>
        <v>0.49166666666666664</v>
      </c>
      <c r="D150" s="1">
        <f t="shared" si="11"/>
        <v>7.008347091020199</v>
      </c>
    </row>
    <row r="151" spans="1:4" x14ac:dyDescent="0.25">
      <c r="A151" s="1">
        <v>7.5830000000000002</v>
      </c>
      <c r="B151" s="1">
        <v>149</v>
      </c>
      <c r="C151" s="1">
        <f t="shared" si="10"/>
        <v>0.495</v>
      </c>
      <c r="D151" s="1">
        <f t="shared" si="11"/>
        <v>7.0764914815463236</v>
      </c>
    </row>
    <row r="152" spans="1:4" x14ac:dyDescent="0.25">
      <c r="A152" s="1">
        <v>7.7210000000000001</v>
      </c>
      <c r="B152" s="1">
        <v>150</v>
      </c>
      <c r="C152" s="1">
        <f t="shared" si="10"/>
        <v>0.49833333333333335</v>
      </c>
      <c r="D152" s="1">
        <f t="shared" si="11"/>
        <v>7.1450871627148453</v>
      </c>
    </row>
    <row r="153" spans="1:4" x14ac:dyDescent="0.25">
      <c r="A153" s="1">
        <v>7.8010000000000002</v>
      </c>
      <c r="B153" s="1">
        <v>151</v>
      </c>
      <c r="C153" s="1">
        <f t="shared" si="10"/>
        <v>0.50166666666666671</v>
      </c>
      <c r="D153" s="1">
        <f t="shared" si="11"/>
        <v>7.2141401518007493</v>
      </c>
    </row>
    <row r="154" spans="1:4" x14ac:dyDescent="0.25">
      <c r="A154" s="1">
        <v>7.8550000000000004</v>
      </c>
      <c r="B154" s="1">
        <v>152</v>
      </c>
      <c r="C154" s="1">
        <f t="shared" si="10"/>
        <v>0.505</v>
      </c>
      <c r="D154" s="1">
        <f t="shared" si="11"/>
        <v>7.2836565872340033</v>
      </c>
    </row>
    <row r="155" spans="1:4" x14ac:dyDescent="0.25">
      <c r="A155" s="1">
        <v>7.9950000000000001</v>
      </c>
      <c r="B155" s="1">
        <v>153</v>
      </c>
      <c r="C155" s="1">
        <f t="shared" si="10"/>
        <v>0.5083333333333333</v>
      </c>
      <c r="D155" s="1">
        <f t="shared" si="11"/>
        <v>7.3536427318740891</v>
      </c>
    </row>
    <row r="156" spans="1:4" x14ac:dyDescent="0.25">
      <c r="A156" s="1">
        <v>8.0429999999999993</v>
      </c>
      <c r="B156" s="1">
        <v>154</v>
      </c>
      <c r="C156" s="1">
        <f t="shared" si="10"/>
        <v>0.51166666666666671</v>
      </c>
      <c r="D156" s="1">
        <f t="shared" si="11"/>
        <v>7.4241049763959035</v>
      </c>
    </row>
    <row r="157" spans="1:4" x14ac:dyDescent="0.25">
      <c r="A157" s="1">
        <v>8.0440000000000005</v>
      </c>
      <c r="B157" s="1">
        <v>155</v>
      </c>
      <c r="C157" s="1">
        <f t="shared" si="10"/>
        <v>0.51500000000000001</v>
      </c>
      <c r="D157" s="1">
        <f t="shared" si="11"/>
        <v>7.4950498427916008</v>
      </c>
    </row>
    <row r="158" spans="1:4" x14ac:dyDescent="0.25">
      <c r="A158" s="1">
        <v>8.1590000000000007</v>
      </c>
      <c r="B158" s="1">
        <v>156</v>
      </c>
      <c r="C158" s="1">
        <f t="shared" si="10"/>
        <v>0.51833333333333331</v>
      </c>
      <c r="D158" s="1">
        <f t="shared" si="11"/>
        <v>7.5664839879932311</v>
      </c>
    </row>
    <row r="159" spans="1:4" x14ac:dyDescent="0.25">
      <c r="A159" s="1">
        <v>8.2420000000000009</v>
      </c>
      <c r="B159" s="1">
        <v>157</v>
      </c>
      <c r="C159" s="1">
        <f t="shared" si="10"/>
        <v>0.52166666666666661</v>
      </c>
      <c r="D159" s="1">
        <f t="shared" si="11"/>
        <v>7.6384142076211354</v>
      </c>
    </row>
    <row r="160" spans="1:4" x14ac:dyDescent="0.25">
      <c r="A160" s="1">
        <v>8.2590000000000003</v>
      </c>
      <c r="B160" s="1">
        <v>158</v>
      </c>
      <c r="C160" s="1">
        <f t="shared" si="10"/>
        <v>0.52500000000000002</v>
      </c>
      <c r="D160" s="1">
        <f t="shared" si="11"/>
        <v>7.7108474398634161</v>
      </c>
    </row>
    <row r="161" spans="1:4" x14ac:dyDescent="0.25">
      <c r="A161" s="1">
        <v>8.2959999999999994</v>
      </c>
      <c r="B161" s="1">
        <v>159</v>
      </c>
      <c r="C161" s="1">
        <f t="shared" si="10"/>
        <v>0.52833333333333332</v>
      </c>
      <c r="D161" s="1">
        <f t="shared" si="11"/>
        <v>7.7837907694920059</v>
      </c>
    </row>
    <row r="162" spans="1:4" x14ac:dyDescent="0.25">
      <c r="A162" s="1">
        <v>8.3239999999999998</v>
      </c>
      <c r="B162" s="1">
        <v>160</v>
      </c>
      <c r="C162" s="1">
        <f t="shared" si="10"/>
        <v>0.53166666666666662</v>
      </c>
      <c r="D162" s="1">
        <f t="shared" si="11"/>
        <v>7.8572514320211733</v>
      </c>
    </row>
    <row r="163" spans="1:4" x14ac:dyDescent="0.25">
      <c r="A163" s="1">
        <v>8.3339999999999996</v>
      </c>
      <c r="B163" s="1">
        <v>161</v>
      </c>
      <c r="C163" s="1">
        <f t="shared" si="10"/>
        <v>0.53500000000000003</v>
      </c>
      <c r="D163" s="1">
        <f t="shared" si="11"/>
        <v>7.9312368180145327</v>
      </c>
    </row>
    <row r="164" spans="1:4" x14ac:dyDescent="0.25">
      <c r="A164" s="1">
        <v>8.41</v>
      </c>
      <c r="B164" s="1">
        <v>162</v>
      </c>
      <c r="C164" s="1">
        <f t="shared" si="10"/>
        <v>0.53833333333333333</v>
      </c>
      <c r="D164" s="1">
        <f t="shared" si="11"/>
        <v>8.0057544775469793</v>
      </c>
    </row>
    <row r="165" spans="1:4" x14ac:dyDescent="0.25">
      <c r="A165" s="1">
        <v>8.4700000000000006</v>
      </c>
      <c r="B165" s="1">
        <v>163</v>
      </c>
      <c r="C165" s="1">
        <f t="shared" si="10"/>
        <v>0.54166666666666663</v>
      </c>
      <c r="D165" s="1">
        <f t="shared" si="11"/>
        <v>8.0808121248283165</v>
      </c>
    </row>
    <row r="166" spans="1:4" x14ac:dyDescent="0.25">
      <c r="A166" s="1">
        <v>8.4819999999999993</v>
      </c>
      <c r="B166" s="1">
        <v>164</v>
      </c>
      <c r="C166" s="1">
        <f t="shared" si="10"/>
        <v>0.54500000000000004</v>
      </c>
      <c r="D166" s="1">
        <f t="shared" si="11"/>
        <v>8.1564176429956277</v>
      </c>
    </row>
    <row r="167" spans="1:4" x14ac:dyDescent="0.25">
      <c r="A167" s="1">
        <v>8.5060000000000002</v>
      </c>
      <c r="B167" s="1">
        <v>165</v>
      </c>
      <c r="C167" s="1">
        <f t="shared" si="10"/>
        <v>0.54833333333333334</v>
      </c>
      <c r="D167" s="1">
        <f t="shared" si="11"/>
        <v>8.2325790890818116</v>
      </c>
    </row>
    <row r="168" spans="1:4" x14ac:dyDescent="0.25">
      <c r="A168" s="1">
        <v>8.532</v>
      </c>
      <c r="B168" s="1">
        <v>166</v>
      </c>
      <c r="C168" s="1">
        <f t="shared" si="10"/>
        <v>0.55166666666666664</v>
      </c>
      <c r="D168" s="1">
        <f t="shared" si="11"/>
        <v>8.3093046991681874</v>
      </c>
    </row>
    <row r="169" spans="1:4" x14ac:dyDescent="0.25">
      <c r="A169" s="1">
        <v>8.5890000000000004</v>
      </c>
      <c r="B169" s="1">
        <v>167</v>
      </c>
      <c r="C169" s="1">
        <f t="shared" si="10"/>
        <v>0.55500000000000005</v>
      </c>
      <c r="D169" s="1">
        <f t="shared" si="11"/>
        <v>8.3866028937293464</v>
      </c>
    </row>
    <row r="170" spans="1:4" x14ac:dyDescent="0.25">
      <c r="A170" s="1">
        <v>8.6820000000000004</v>
      </c>
      <c r="B170" s="1">
        <v>168</v>
      </c>
      <c r="C170" s="1">
        <f t="shared" si="10"/>
        <v>0.55833333333333335</v>
      </c>
      <c r="D170" s="1">
        <f t="shared" si="11"/>
        <v>8.4644822831789224</v>
      </c>
    </row>
    <row r="171" spans="1:4" x14ac:dyDescent="0.25">
      <c r="A171" s="1">
        <v>8.7260000000000009</v>
      </c>
      <c r="B171" s="1">
        <v>169</v>
      </c>
      <c r="C171" s="1">
        <f t="shared" si="10"/>
        <v>0.56166666666666665</v>
      </c>
      <c r="D171" s="1">
        <f t="shared" si="11"/>
        <v>8.5429516736254847</v>
      </c>
    </row>
    <row r="172" spans="1:4" x14ac:dyDescent="0.25">
      <c r="A172" s="1">
        <v>8.9250000000000007</v>
      </c>
      <c r="B172" s="1">
        <v>170</v>
      </c>
      <c r="C172" s="1">
        <f t="shared" si="10"/>
        <v>0.56499999999999995</v>
      </c>
      <c r="D172" s="1">
        <f t="shared" si="11"/>
        <v>8.6220200728480734</v>
      </c>
    </row>
    <row r="173" spans="1:4" x14ac:dyDescent="0.25">
      <c r="A173" s="1">
        <v>8.9890000000000008</v>
      </c>
      <c r="B173" s="1">
        <v>171</v>
      </c>
      <c r="C173" s="1">
        <f t="shared" si="10"/>
        <v>0.56833333333333336</v>
      </c>
      <c r="D173" s="1">
        <f t="shared" si="11"/>
        <v>8.7016966965016138</v>
      </c>
    </row>
    <row r="174" spans="1:4" x14ac:dyDescent="0.25">
      <c r="A174" s="1">
        <v>9.0500000000000007</v>
      </c>
      <c r="B174" s="1">
        <v>172</v>
      </c>
      <c r="C174" s="1">
        <f t="shared" si="10"/>
        <v>0.57166666666666666</v>
      </c>
      <c r="D174" s="1">
        <f t="shared" si="11"/>
        <v>8.7819909745628273</v>
      </c>
    </row>
    <row r="175" spans="1:4" x14ac:dyDescent="0.25">
      <c r="A175" s="1">
        <v>9.0579999999999998</v>
      </c>
      <c r="B175" s="1">
        <v>173</v>
      </c>
      <c r="C175" s="1">
        <f t="shared" si="10"/>
        <v>0.57499999999999996</v>
      </c>
      <c r="D175" s="1">
        <f t="shared" si="11"/>
        <v>8.8629125580279577</v>
      </c>
    </row>
    <row r="176" spans="1:4" x14ac:dyDescent="0.25">
      <c r="A176" s="1">
        <v>9.1</v>
      </c>
      <c r="B176" s="1">
        <v>174</v>
      </c>
      <c r="C176" s="1">
        <f t="shared" si="10"/>
        <v>0.57833333333333337</v>
      </c>
      <c r="D176" s="1">
        <f t="shared" si="11"/>
        <v>8.9444713258742041</v>
      </c>
    </row>
    <row r="177" spans="1:4" x14ac:dyDescent="0.25">
      <c r="A177" s="1">
        <v>9.3510000000000009</v>
      </c>
      <c r="B177" s="1">
        <v>175</v>
      </c>
      <c r="C177" s="1">
        <f t="shared" si="10"/>
        <v>0.58166666666666667</v>
      </c>
      <c r="D177" s="1">
        <f t="shared" si="11"/>
        <v>9.026677392297378</v>
      </c>
    </row>
    <row r="178" spans="1:4" x14ac:dyDescent="0.25">
      <c r="A178" s="1">
        <v>9.4239999999999995</v>
      </c>
      <c r="B178" s="1">
        <v>176</v>
      </c>
      <c r="C178" s="1">
        <f t="shared" si="10"/>
        <v>0.58499999999999996</v>
      </c>
      <c r="D178" s="1">
        <f t="shared" si="11"/>
        <v>9.1095411142391125</v>
      </c>
    </row>
    <row r="179" spans="1:4" x14ac:dyDescent="0.25">
      <c r="A179" s="1">
        <v>9.4860000000000007</v>
      </c>
      <c r="B179" s="1">
        <v>177</v>
      </c>
      <c r="C179" s="1">
        <f t="shared" si="10"/>
        <v>0.58833333333333337</v>
      </c>
      <c r="D179" s="1">
        <f t="shared" si="11"/>
        <v>9.1930730992175835</v>
      </c>
    </row>
    <row r="180" spans="1:4" x14ac:dyDescent="0.25">
      <c r="A180" s="1">
        <v>9.5389999999999997</v>
      </c>
      <c r="B180" s="1">
        <v>178</v>
      </c>
      <c r="C180" s="1">
        <f t="shared" si="10"/>
        <v>0.59166666666666667</v>
      </c>
      <c r="D180" s="1">
        <f t="shared" si="11"/>
        <v>9.2772842134765394</v>
      </c>
    </row>
    <row r="181" spans="1:4" x14ac:dyDescent="0.25">
      <c r="A181" s="1">
        <v>9.6210000000000004</v>
      </c>
      <c r="B181" s="1">
        <v>179</v>
      </c>
      <c r="C181" s="1">
        <f t="shared" si="10"/>
        <v>0.59499999999999997</v>
      </c>
      <c r="D181" s="1">
        <f t="shared" si="11"/>
        <v>9.3621855904683731</v>
      </c>
    </row>
    <row r="182" spans="1:4" x14ac:dyDescent="0.25">
      <c r="A182" s="1">
        <v>9.6649999999999991</v>
      </c>
      <c r="B182" s="1">
        <v>180</v>
      </c>
      <c r="C182" s="1">
        <f t="shared" si="10"/>
        <v>0.59833333333333338</v>
      </c>
      <c r="D182" s="1">
        <f t="shared" si="11"/>
        <v>9.4477886396876851</v>
      </c>
    </row>
    <row r="183" spans="1:4" x14ac:dyDescent="0.25">
      <c r="A183" s="1">
        <v>9.7460000000000004</v>
      </c>
      <c r="B183" s="1">
        <v>181</v>
      </c>
      <c r="C183" s="1">
        <f t="shared" si="10"/>
        <v>0.60166666666666668</v>
      </c>
      <c r="D183" s="1">
        <f t="shared" si="11"/>
        <v>9.5341050558729599</v>
      </c>
    </row>
    <row r="184" spans="1:4" x14ac:dyDescent="0.25">
      <c r="A184" s="1">
        <v>9.8480000000000008</v>
      </c>
      <c r="B184" s="1">
        <v>182</v>
      </c>
      <c r="C184" s="1">
        <f t="shared" si="10"/>
        <v>0.60499999999999998</v>
      </c>
      <c r="D184" s="1">
        <f t="shared" si="11"/>
        <v>9.6211468285948865</v>
      </c>
    </row>
    <row r="185" spans="1:4" x14ac:dyDescent="0.25">
      <c r="A185" s="1">
        <v>9.9689999999999994</v>
      </c>
      <c r="B185" s="1">
        <v>183</v>
      </c>
      <c r="C185" s="1">
        <f t="shared" si="10"/>
        <v>0.60833333333333328</v>
      </c>
      <c r="D185" s="1">
        <f t="shared" si="11"/>
        <v>9.7089262522509472</v>
      </c>
    </row>
    <row r="186" spans="1:4" x14ac:dyDescent="0.25">
      <c r="A186" s="1">
        <v>10.042999999999999</v>
      </c>
      <c r="B186" s="1">
        <v>184</v>
      </c>
      <c r="C186" s="1">
        <f t="shared" si="10"/>
        <v>0.61166666666666669</v>
      </c>
      <c r="D186" s="1">
        <f t="shared" si="11"/>
        <v>9.7974559364871681</v>
      </c>
    </row>
    <row r="187" spans="1:4" x14ac:dyDescent="0.25">
      <c r="A187" s="1">
        <v>10.16</v>
      </c>
      <c r="B187" s="1">
        <v>185</v>
      </c>
      <c r="C187" s="1">
        <f t="shared" si="10"/>
        <v>0.61499999999999999</v>
      </c>
      <c r="D187" s="1">
        <f t="shared" si="11"/>
        <v>9.8867488170690834</v>
      </c>
    </row>
    <row r="188" spans="1:4" x14ac:dyDescent="0.25">
      <c r="A188" s="1">
        <v>10.266999999999999</v>
      </c>
      <c r="B188" s="1">
        <v>186</v>
      </c>
      <c r="C188" s="1">
        <f t="shared" si="10"/>
        <v>0.61833333333333329</v>
      </c>
      <c r="D188" s="1">
        <f t="shared" si="11"/>
        <v>9.9768181672253782</v>
      </c>
    </row>
    <row r="189" spans="1:4" x14ac:dyDescent="0.25">
      <c r="A189" s="1">
        <v>10.272</v>
      </c>
      <c r="B189" s="1">
        <v>187</v>
      </c>
      <c r="C189" s="1">
        <f t="shared" si="10"/>
        <v>0.6216666666666667</v>
      </c>
      <c r="D189" s="1">
        <f t="shared" si="11"/>
        <v>10.067677609489079</v>
      </c>
    </row>
    <row r="190" spans="1:4" x14ac:dyDescent="0.25">
      <c r="A190" s="1">
        <v>10.311</v>
      </c>
      <c r="B190" s="1">
        <v>188</v>
      </c>
      <c r="C190" s="1">
        <f t="shared" si="10"/>
        <v>0.625</v>
      </c>
      <c r="D190" s="1">
        <f t="shared" si="11"/>
        <v>10.159341128062687</v>
      </c>
    </row>
    <row r="191" spans="1:4" x14ac:dyDescent="0.25">
      <c r="A191" s="1">
        <v>10.327999999999999</v>
      </c>
      <c r="B191" s="1">
        <v>189</v>
      </c>
      <c r="C191" s="1">
        <f t="shared" si="10"/>
        <v>0.6283333333333333</v>
      </c>
      <c r="D191" s="1">
        <f t="shared" si="11"/>
        <v>10.251823081735393</v>
      </c>
    </row>
    <row r="192" spans="1:4" x14ac:dyDescent="0.25">
      <c r="A192" s="1">
        <v>10.404</v>
      </c>
      <c r="B192" s="1">
        <v>190</v>
      </c>
      <c r="C192" s="1">
        <f t="shared" si="10"/>
        <v>0.63166666666666671</v>
      </c>
      <c r="D192" s="1">
        <f t="shared" si="11"/>
        <v>10.345138217382127</v>
      </c>
    </row>
    <row r="193" spans="1:4" x14ac:dyDescent="0.25">
      <c r="A193" s="1">
        <v>10.406000000000001</v>
      </c>
      <c r="B193" s="1">
        <v>191</v>
      </c>
      <c r="C193" s="1">
        <f t="shared" si="10"/>
        <v>0.63500000000000001</v>
      </c>
      <c r="D193" s="1">
        <f t="shared" si="11"/>
        <v>10.439301684076241</v>
      </c>
    </row>
    <row r="194" spans="1:4" x14ac:dyDescent="0.25">
      <c r="A194" s="1">
        <v>10.441000000000001</v>
      </c>
      <c r="B194" s="1">
        <v>192</v>
      </c>
      <c r="C194" s="1">
        <f t="shared" si="10"/>
        <v>0.63833333333333331</v>
      </c>
      <c r="D194" s="1">
        <f t="shared" si="11"/>
        <v>10.534329047849612</v>
      </c>
    </row>
    <row r="195" spans="1:4" x14ac:dyDescent="0.25">
      <c r="A195" s="1">
        <v>10.465999999999999</v>
      </c>
      <c r="B195" s="1">
        <v>193</v>
      </c>
      <c r="C195" s="1">
        <f t="shared" ref="C195:C258" si="12">(B195-0.5)/COUNT(B$3:B$302)</f>
        <v>0.64166666666666672</v>
      </c>
      <c r="D195" s="1">
        <f t="shared" ref="D195:D258" si="13">-LN(1-C195)*$G$8</f>
        <v>10.630236307136075</v>
      </c>
    </row>
    <row r="196" spans="1:4" x14ac:dyDescent="0.25">
      <c r="A196" s="1">
        <v>10.701000000000001</v>
      </c>
      <c r="B196" s="1">
        <v>194</v>
      </c>
      <c r="C196" s="1">
        <f t="shared" si="12"/>
        <v>0.64500000000000002</v>
      </c>
      <c r="D196" s="1">
        <f t="shared" si="13"/>
        <v>10.727039908936563</v>
      </c>
    </row>
    <row r="197" spans="1:4" x14ac:dyDescent="0.25">
      <c r="A197" s="1">
        <v>10.79</v>
      </c>
      <c r="B197" s="1">
        <v>195</v>
      </c>
      <c r="C197" s="1">
        <f t="shared" si="12"/>
        <v>0.64833333333333332</v>
      </c>
      <c r="D197" s="1">
        <f t="shared" si="13"/>
        <v>10.824756765746789</v>
      </c>
    </row>
    <row r="198" spans="1:4" x14ac:dyDescent="0.25">
      <c r="A198" s="1">
        <v>10.983000000000001</v>
      </c>
      <c r="B198" s="1">
        <v>196</v>
      </c>
      <c r="C198" s="1">
        <f t="shared" si="12"/>
        <v>0.65166666666666662</v>
      </c>
      <c r="D198" s="1">
        <f t="shared" si="13"/>
        <v>10.923404273291036</v>
      </c>
    </row>
    <row r="199" spans="1:4" x14ac:dyDescent="0.25">
      <c r="A199" s="1">
        <v>11.113</v>
      </c>
      <c r="B199" s="1">
        <v>197</v>
      </c>
      <c r="C199" s="1">
        <f t="shared" si="12"/>
        <v>0.65500000000000003</v>
      </c>
      <c r="D199" s="1">
        <f t="shared" si="13"/>
        <v>11.023000329108575</v>
      </c>
    </row>
    <row r="200" spans="1:4" x14ac:dyDescent="0.25">
      <c r="A200" s="1">
        <v>11.178000000000001</v>
      </c>
      <c r="B200" s="1">
        <v>198</v>
      </c>
      <c r="C200" s="1">
        <f t="shared" si="12"/>
        <v>0.65833333333333333</v>
      </c>
      <c r="D200" s="1">
        <f t="shared" si="13"/>
        <v>11.123563352042362</v>
      </c>
    </row>
    <row r="201" spans="1:4" x14ac:dyDescent="0.25">
      <c r="A201" s="1">
        <v>11.393000000000001</v>
      </c>
      <c r="B201" s="1">
        <v>199</v>
      </c>
      <c r="C201" s="1">
        <f t="shared" si="12"/>
        <v>0.66166666666666663</v>
      </c>
      <c r="D201" s="1">
        <f t="shared" si="13"/>
        <v>11.225112302683153</v>
      </c>
    </row>
    <row r="202" spans="1:4" x14ac:dyDescent="0.25">
      <c r="A202" s="1">
        <v>11.574</v>
      </c>
      <c r="B202" s="1">
        <v>200</v>
      </c>
      <c r="C202" s="1">
        <f t="shared" si="12"/>
        <v>0.66500000000000004</v>
      </c>
      <c r="D202" s="1">
        <f t="shared" si="13"/>
        <v>11.327666704825694</v>
      </c>
    </row>
    <row r="203" spans="1:4" x14ac:dyDescent="0.25">
      <c r="A203" s="1">
        <v>11.581</v>
      </c>
      <c r="B203" s="1">
        <v>201</v>
      </c>
      <c r="C203" s="1">
        <f t="shared" si="12"/>
        <v>0.66833333333333333</v>
      </c>
      <c r="D203" s="1">
        <f t="shared" si="13"/>
        <v>11.431246667997806</v>
      </c>
    </row>
    <row r="204" spans="1:4" x14ac:dyDescent="0.25">
      <c r="A204" s="1">
        <v>11.664999999999999</v>
      </c>
      <c r="B204" s="1">
        <v>202</v>
      </c>
      <c r="C204" s="1">
        <f t="shared" si="12"/>
        <v>0.67166666666666663</v>
      </c>
      <c r="D204" s="1">
        <f t="shared" si="13"/>
        <v>11.535872911127374</v>
      </c>
    </row>
    <row r="205" spans="1:4" x14ac:dyDescent="0.25">
      <c r="A205" s="1">
        <v>11.683999999999999</v>
      </c>
      <c r="B205" s="1">
        <v>203</v>
      </c>
      <c r="C205" s="1">
        <f t="shared" si="12"/>
        <v>0.67500000000000004</v>
      </c>
      <c r="D205" s="1">
        <f t="shared" si="13"/>
        <v>11.641566787416856</v>
      </c>
    </row>
    <row r="206" spans="1:4" x14ac:dyDescent="0.25">
      <c r="A206" s="1">
        <v>11.744</v>
      </c>
      <c r="B206" s="1">
        <v>204</v>
      </c>
      <c r="C206" s="1">
        <f t="shared" si="12"/>
        <v>0.67833333333333334</v>
      </c>
      <c r="D206" s="1">
        <f t="shared" si="13"/>
        <v>11.74835031050007</v>
      </c>
    </row>
    <row r="207" spans="1:4" x14ac:dyDescent="0.25">
      <c r="A207" s="1">
        <v>11.929</v>
      </c>
      <c r="B207" s="1">
        <v>205</v>
      </c>
      <c r="C207" s="1">
        <f t="shared" si="12"/>
        <v>0.68166666666666664</v>
      </c>
      <c r="D207" s="1">
        <f t="shared" si="13"/>
        <v>11.856246181961405</v>
      </c>
    </row>
    <row r="208" spans="1:4" x14ac:dyDescent="0.25">
      <c r="A208" s="1">
        <v>11.942</v>
      </c>
      <c r="B208" s="1">
        <v>206</v>
      </c>
      <c r="C208" s="1">
        <f t="shared" si="12"/>
        <v>0.68500000000000005</v>
      </c>
      <c r="D208" s="1">
        <f t="shared" si="13"/>
        <v>11.965277820303454</v>
      </c>
    </row>
    <row r="209" spans="1:4" x14ac:dyDescent="0.25">
      <c r="A209" s="1">
        <v>11.943</v>
      </c>
      <c r="B209" s="1">
        <v>207</v>
      </c>
      <c r="C209" s="1">
        <f t="shared" si="12"/>
        <v>0.68833333333333335</v>
      </c>
      <c r="D209" s="1">
        <f t="shared" si="13"/>
        <v>12.075469391455581</v>
      </c>
    </row>
    <row r="210" spans="1:4" x14ac:dyDescent="0.25">
      <c r="A210" s="1">
        <v>12.34</v>
      </c>
      <c r="B210" s="1">
        <v>208</v>
      </c>
      <c r="C210" s="1">
        <f t="shared" si="12"/>
        <v>0.69166666666666665</v>
      </c>
      <c r="D210" s="1">
        <f t="shared" si="13"/>
        <v>12.186845840922841</v>
      </c>
    </row>
    <row r="211" spans="1:4" x14ac:dyDescent="0.25">
      <c r="A211" s="1">
        <v>12.358000000000001</v>
      </c>
      <c r="B211" s="1">
        <v>209</v>
      </c>
      <c r="C211" s="1">
        <f t="shared" si="12"/>
        <v>0.69499999999999995</v>
      </c>
      <c r="D211" s="1">
        <f t="shared" si="13"/>
        <v>12.299432927682188</v>
      </c>
    </row>
    <row r="212" spans="1:4" x14ac:dyDescent="0.25">
      <c r="A212" s="1">
        <v>12.528</v>
      </c>
      <c r="B212" s="1">
        <v>210</v>
      </c>
      <c r="C212" s="1">
        <f t="shared" si="12"/>
        <v>0.69833333333333336</v>
      </c>
      <c r="D212" s="1">
        <f t="shared" si="13"/>
        <v>12.413257259941265</v>
      </c>
    </row>
    <row r="213" spans="1:4" x14ac:dyDescent="0.25">
      <c r="A213" s="1">
        <v>12.675000000000001</v>
      </c>
      <c r="B213" s="1">
        <v>211</v>
      </c>
      <c r="C213" s="1">
        <f t="shared" si="12"/>
        <v>0.70166666666666666</v>
      </c>
      <c r="D213" s="1">
        <f t="shared" si="13"/>
        <v>12.528346332883858</v>
      </c>
    </row>
    <row r="214" spans="1:4" x14ac:dyDescent="0.25">
      <c r="A214" s="1">
        <v>12.721</v>
      </c>
      <c r="B214" s="1">
        <v>212</v>
      </c>
      <c r="C214" s="1">
        <f t="shared" si="12"/>
        <v>0.70499999999999996</v>
      </c>
      <c r="D214" s="1">
        <f t="shared" si="13"/>
        <v>12.644728568536081</v>
      </c>
    </row>
    <row r="215" spans="1:4" x14ac:dyDescent="0.25">
      <c r="A215" s="1">
        <v>12.805999999999999</v>
      </c>
      <c r="B215" s="1">
        <v>213</v>
      </c>
      <c r="C215" s="1">
        <f t="shared" si="12"/>
        <v>0.70833333333333337</v>
      </c>
      <c r="D215" s="1">
        <f t="shared" si="13"/>
        <v>12.76243335789777</v>
      </c>
    </row>
    <row r="216" spans="1:4" x14ac:dyDescent="0.25">
      <c r="A216" s="1">
        <v>12.832000000000001</v>
      </c>
      <c r="B216" s="1">
        <v>214</v>
      </c>
      <c r="C216" s="1">
        <f t="shared" si="12"/>
        <v>0.71166666666666667</v>
      </c>
      <c r="D216" s="1">
        <f t="shared" si="13"/>
        <v>12.881491105495384</v>
      </c>
    </row>
    <row r="217" spans="1:4" x14ac:dyDescent="0.25">
      <c r="A217" s="1">
        <v>12.92</v>
      </c>
      <c r="B217" s="1">
        <v>215</v>
      </c>
      <c r="C217" s="1">
        <f t="shared" si="12"/>
        <v>0.71499999999999997</v>
      </c>
      <c r="D217" s="1">
        <f t="shared" si="13"/>
        <v>13.001933276525406</v>
      </c>
    </row>
    <row r="218" spans="1:4" x14ac:dyDescent="0.25">
      <c r="A218" s="1">
        <v>12.976000000000001</v>
      </c>
      <c r="B218" s="1">
        <v>216</v>
      </c>
      <c r="C218" s="1">
        <f t="shared" si="12"/>
        <v>0.71833333333333338</v>
      </c>
      <c r="D218" s="1">
        <f t="shared" si="13"/>
        <v>13.123792446771022</v>
      </c>
    </row>
    <row r="219" spans="1:4" x14ac:dyDescent="0.25">
      <c r="A219" s="1">
        <v>13.121</v>
      </c>
      <c r="B219" s="1">
        <v>217</v>
      </c>
      <c r="C219" s="1">
        <f t="shared" si="12"/>
        <v>0.72166666666666668</v>
      </c>
      <c r="D219" s="1">
        <f t="shared" si="13"/>
        <v>13.247102355490242</v>
      </c>
    </row>
    <row r="220" spans="1:4" x14ac:dyDescent="0.25">
      <c r="A220" s="1">
        <v>13.2</v>
      </c>
      <c r="B220" s="1">
        <v>218</v>
      </c>
      <c r="C220" s="1">
        <f t="shared" si="12"/>
        <v>0.72499999999999998</v>
      </c>
      <c r="D220" s="1">
        <f t="shared" si="13"/>
        <v>13.371897961490308</v>
      </c>
    </row>
    <row r="221" spans="1:4" x14ac:dyDescent="0.25">
      <c r="A221" s="1">
        <v>13.202</v>
      </c>
      <c r="B221" s="1">
        <v>219</v>
      </c>
      <c r="C221" s="1">
        <f t="shared" si="12"/>
        <v>0.72833333333333339</v>
      </c>
      <c r="D221" s="1">
        <f t="shared" si="13"/>
        <v>13.498215502621504</v>
      </c>
    </row>
    <row r="222" spans="1:4" x14ac:dyDescent="0.25">
      <c r="A222" s="1">
        <v>13.311</v>
      </c>
      <c r="B222" s="1">
        <v>220</v>
      </c>
      <c r="C222" s="1">
        <f t="shared" si="12"/>
        <v>0.73166666666666669</v>
      </c>
      <c r="D222" s="1">
        <f t="shared" si="13"/>
        <v>13.626092558943654</v>
      </c>
    </row>
    <row r="223" spans="1:4" x14ac:dyDescent="0.25">
      <c r="A223" s="1">
        <v>13.507999999999999</v>
      </c>
      <c r="B223" s="1">
        <v>221</v>
      </c>
      <c r="C223" s="1">
        <f t="shared" si="12"/>
        <v>0.73499999999999999</v>
      </c>
      <c r="D223" s="1">
        <f t="shared" si="13"/>
        <v>13.755568119840914</v>
      </c>
    </row>
    <row r="224" spans="1:4" x14ac:dyDescent="0.25">
      <c r="A224" s="1">
        <v>13.595000000000001</v>
      </c>
      <c r="B224" s="1">
        <v>222</v>
      </c>
      <c r="C224" s="1">
        <f t="shared" si="12"/>
        <v>0.73833333333333329</v>
      </c>
      <c r="D224" s="1">
        <f t="shared" si="13"/>
        <v>13.886682655384577</v>
      </c>
    </row>
    <row r="225" spans="1:4" x14ac:dyDescent="0.25">
      <c r="A225" s="1">
        <v>13.76</v>
      </c>
      <c r="B225" s="1">
        <v>223</v>
      </c>
      <c r="C225" s="1">
        <f t="shared" si="12"/>
        <v>0.7416666666666667</v>
      </c>
      <c r="D225" s="1">
        <f t="shared" si="13"/>
        <v>14.019478192270839</v>
      </c>
    </row>
    <row r="226" spans="1:4" x14ac:dyDescent="0.25">
      <c r="A226" s="1">
        <v>13.824999999999999</v>
      </c>
      <c r="B226" s="1">
        <v>224</v>
      </c>
      <c r="C226" s="1">
        <f t="shared" si="12"/>
        <v>0.745</v>
      </c>
      <c r="D226" s="1">
        <f t="shared" si="13"/>
        <v>14.15399839468995</v>
      </c>
    </row>
    <row r="227" spans="1:4" x14ac:dyDescent="0.25">
      <c r="A227" s="1">
        <v>13.872999999999999</v>
      </c>
      <c r="B227" s="1">
        <v>225</v>
      </c>
      <c r="C227" s="1">
        <f t="shared" si="12"/>
        <v>0.74833333333333329</v>
      </c>
      <c r="D227" s="1">
        <f t="shared" si="13"/>
        <v>14.290288650516198</v>
      </c>
    </row>
    <row r="228" spans="1:4" x14ac:dyDescent="0.25">
      <c r="A228" s="1">
        <v>13.903</v>
      </c>
      <c r="B228" s="1">
        <v>226</v>
      </c>
      <c r="C228" s="1">
        <f t="shared" si="12"/>
        <v>0.75166666666666671</v>
      </c>
      <c r="D228" s="1">
        <f t="shared" si="13"/>
        <v>14.428396163244344</v>
      </c>
    </row>
    <row r="229" spans="1:4" x14ac:dyDescent="0.25">
      <c r="A229" s="1">
        <v>14.117000000000001</v>
      </c>
      <c r="B229" s="1">
        <v>227</v>
      </c>
      <c r="C229" s="1">
        <f t="shared" si="12"/>
        <v>0.755</v>
      </c>
      <c r="D229" s="1">
        <f t="shared" si="13"/>
        <v>14.568370050138531</v>
      </c>
    </row>
    <row r="230" spans="1:4" x14ac:dyDescent="0.25">
      <c r="A230" s="1">
        <v>14.182</v>
      </c>
      <c r="B230" s="1">
        <v>228</v>
      </c>
      <c r="C230" s="1">
        <f t="shared" si="12"/>
        <v>0.7583333333333333</v>
      </c>
      <c r="D230" s="1">
        <f t="shared" si="13"/>
        <v>14.710261447104379</v>
      </c>
    </row>
    <row r="231" spans="1:4" x14ac:dyDescent="0.25">
      <c r="A231" s="1">
        <v>14.206</v>
      </c>
      <c r="B231" s="1">
        <v>229</v>
      </c>
      <c r="C231" s="1">
        <f t="shared" si="12"/>
        <v>0.76166666666666671</v>
      </c>
      <c r="D231" s="1">
        <f t="shared" si="13"/>
        <v>14.854123620844479</v>
      </c>
    </row>
    <row r="232" spans="1:4" x14ac:dyDescent="0.25">
      <c r="A232" s="1">
        <v>14.266</v>
      </c>
      <c r="B232" s="1">
        <v>230</v>
      </c>
      <c r="C232" s="1">
        <f t="shared" si="12"/>
        <v>0.76500000000000001</v>
      </c>
      <c r="D232" s="1">
        <f t="shared" si="13"/>
        <v>15.000012088912939</v>
      </c>
    </row>
    <row r="233" spans="1:4" x14ac:dyDescent="0.25">
      <c r="A233" s="1">
        <v>14.481</v>
      </c>
      <c r="B233" s="1">
        <v>231</v>
      </c>
      <c r="C233" s="1">
        <f t="shared" si="12"/>
        <v>0.76833333333333331</v>
      </c>
      <c r="D233" s="1">
        <f t="shared" si="13"/>
        <v>15.147984748346149</v>
      </c>
    </row>
    <row r="234" spans="1:4" x14ac:dyDescent="0.25">
      <c r="A234" s="1">
        <v>14.618</v>
      </c>
      <c r="B234" s="1">
        <v>232</v>
      </c>
      <c r="C234" s="1">
        <f t="shared" si="12"/>
        <v>0.77166666666666661</v>
      </c>
      <c r="D234" s="1">
        <f t="shared" si="13"/>
        <v>15.298102013615477</v>
      </c>
    </row>
    <row r="235" spans="1:4" x14ac:dyDescent="0.25">
      <c r="A235" s="1">
        <v>14.856999999999999</v>
      </c>
      <c r="B235" s="1">
        <v>233</v>
      </c>
      <c r="C235" s="1">
        <f t="shared" si="12"/>
        <v>0.77500000000000002</v>
      </c>
      <c r="D235" s="1">
        <f t="shared" si="13"/>
        <v>15.450426964724679</v>
      </c>
    </row>
    <row r="236" spans="1:4" x14ac:dyDescent="0.25">
      <c r="A236" s="1">
        <v>14.925000000000001</v>
      </c>
      <c r="B236" s="1">
        <v>234</v>
      </c>
      <c r="C236" s="1">
        <f t="shared" si="12"/>
        <v>0.77833333333333332</v>
      </c>
      <c r="D236" s="1">
        <f t="shared" si="13"/>
        <v>15.605025506360487</v>
      </c>
    </row>
    <row r="237" spans="1:4" x14ac:dyDescent="0.25">
      <c r="A237" s="1">
        <v>14.946</v>
      </c>
      <c r="B237" s="1">
        <v>235</v>
      </c>
      <c r="C237" s="1">
        <f t="shared" si="12"/>
        <v>0.78166666666666662</v>
      </c>
      <c r="D237" s="1">
        <f t="shared" si="13"/>
        <v>15.761966539101431</v>
      </c>
    </row>
    <row r="238" spans="1:4" x14ac:dyDescent="0.25">
      <c r="A238" s="1">
        <v>15.129</v>
      </c>
      <c r="B238" s="1">
        <v>236</v>
      </c>
      <c r="C238" s="1">
        <f t="shared" si="12"/>
        <v>0.78500000000000003</v>
      </c>
      <c r="D238" s="1">
        <f t="shared" si="13"/>
        <v>15.921322143798067</v>
      </c>
    </row>
    <row r="239" spans="1:4" x14ac:dyDescent="0.25">
      <c r="A239" s="1">
        <v>15.15</v>
      </c>
      <c r="B239" s="1">
        <v>237</v>
      </c>
      <c r="C239" s="1">
        <f t="shared" si="12"/>
        <v>0.78833333333333333</v>
      </c>
      <c r="D239" s="1">
        <f t="shared" si="13"/>
        <v>16.083167780359567</v>
      </c>
    </row>
    <row r="240" spans="1:4" x14ac:dyDescent="0.25">
      <c r="A240" s="1">
        <v>15.151</v>
      </c>
      <c r="B240" s="1">
        <v>238</v>
      </c>
      <c r="C240" s="1">
        <f t="shared" si="12"/>
        <v>0.79166666666666663</v>
      </c>
      <c r="D240" s="1">
        <f t="shared" si="13"/>
        <v>16.247582502318991</v>
      </c>
    </row>
    <row r="241" spans="1:4" x14ac:dyDescent="0.25">
      <c r="A241" s="1">
        <v>15.423</v>
      </c>
      <c r="B241" s="1">
        <v>239</v>
      </c>
      <c r="C241" s="1">
        <f t="shared" si="12"/>
        <v>0.79500000000000004</v>
      </c>
      <c r="D241" s="1">
        <f t="shared" si="13"/>
        <v>16.414649188704356</v>
      </c>
    </row>
    <row r="242" spans="1:4" x14ac:dyDescent="0.25">
      <c r="A242" s="1">
        <v>15.521000000000001</v>
      </c>
      <c r="B242" s="1">
        <v>240</v>
      </c>
      <c r="C242" s="1">
        <f t="shared" si="12"/>
        <v>0.79833333333333334</v>
      </c>
      <c r="D242" s="1">
        <f t="shared" si="13"/>
        <v>16.584454794917935</v>
      </c>
    </row>
    <row r="243" spans="1:4" x14ac:dyDescent="0.25">
      <c r="A243" s="1">
        <v>15.821</v>
      </c>
      <c r="B243" s="1">
        <v>241</v>
      </c>
      <c r="C243" s="1">
        <f t="shared" si="12"/>
        <v>0.80166666666666664</v>
      </c>
      <c r="D243" s="1">
        <f t="shared" si="13"/>
        <v>16.757090624525031</v>
      </c>
    </row>
    <row r="244" spans="1:4" x14ac:dyDescent="0.25">
      <c r="A244" s="1">
        <v>16.238</v>
      </c>
      <c r="B244" s="1">
        <v>242</v>
      </c>
      <c r="C244" s="1">
        <f t="shared" si="12"/>
        <v>0.80500000000000005</v>
      </c>
      <c r="D244" s="1">
        <f t="shared" si="13"/>
        <v>16.932652624078848</v>
      </c>
    </row>
    <row r="245" spans="1:4" x14ac:dyDescent="0.25">
      <c r="A245" s="1">
        <v>16.518999999999998</v>
      </c>
      <c r="B245" s="1">
        <v>243</v>
      </c>
      <c r="C245" s="1">
        <f t="shared" si="12"/>
        <v>0.80833333333333335</v>
      </c>
      <c r="D245" s="1">
        <f t="shared" si="13"/>
        <v>17.111241703364882</v>
      </c>
    </row>
    <row r="246" spans="1:4" x14ac:dyDescent="0.25">
      <c r="A246" s="1">
        <v>16.704999999999998</v>
      </c>
      <c r="B246" s="1">
        <v>244</v>
      </c>
      <c r="C246" s="1">
        <f t="shared" si="12"/>
        <v>0.81166666666666665</v>
      </c>
      <c r="D246" s="1">
        <f t="shared" si="13"/>
        <v>17.292964083741133</v>
      </c>
    </row>
    <row r="247" spans="1:4" x14ac:dyDescent="0.25">
      <c r="A247" s="1">
        <v>16.852</v>
      </c>
      <c r="B247" s="1">
        <v>245</v>
      </c>
      <c r="C247" s="1">
        <f t="shared" si="12"/>
        <v>0.81499999999999995</v>
      </c>
      <c r="D247" s="1">
        <f t="shared" si="13"/>
        <v>17.477931677584831</v>
      </c>
    </row>
    <row r="248" spans="1:4" x14ac:dyDescent="0.25">
      <c r="A248" s="1">
        <v>16.873999999999999</v>
      </c>
      <c r="B248" s="1">
        <v>246</v>
      </c>
      <c r="C248" s="1">
        <f t="shared" si="12"/>
        <v>0.81833333333333336</v>
      </c>
      <c r="D248" s="1">
        <f t="shared" si="13"/>
        <v>17.666262502239803</v>
      </c>
    </row>
    <row r="249" spans="1:4" x14ac:dyDescent="0.25">
      <c r="A249" s="1">
        <v>17.274999999999999</v>
      </c>
      <c r="B249" s="1">
        <v>247</v>
      </c>
      <c r="C249" s="1">
        <f t="shared" si="12"/>
        <v>0.82166666666666666</v>
      </c>
      <c r="D249" s="1">
        <f t="shared" si="13"/>
        <v>17.858081132298548</v>
      </c>
    </row>
    <row r="250" spans="1:4" x14ac:dyDescent="0.25">
      <c r="A250" s="1">
        <v>17.832999999999998</v>
      </c>
      <c r="B250" s="1">
        <v>248</v>
      </c>
      <c r="C250" s="1">
        <f t="shared" si="12"/>
        <v>0.82499999999999996</v>
      </c>
      <c r="D250" s="1">
        <f t="shared" si="13"/>
        <v>18.053519194559758</v>
      </c>
    </row>
    <row r="251" spans="1:4" x14ac:dyDescent="0.25">
      <c r="A251" s="1">
        <v>18.189</v>
      </c>
      <c r="B251" s="1">
        <v>249</v>
      </c>
      <c r="C251" s="1">
        <f t="shared" si="12"/>
        <v>0.82833333333333337</v>
      </c>
      <c r="D251" s="1">
        <f t="shared" si="13"/>
        <v>18.252715910586247</v>
      </c>
    </row>
    <row r="252" spans="1:4" x14ac:dyDescent="0.25">
      <c r="A252" s="1">
        <v>18.29</v>
      </c>
      <c r="B252" s="1">
        <v>250</v>
      </c>
      <c r="C252" s="1">
        <f t="shared" si="12"/>
        <v>0.83166666666666667</v>
      </c>
      <c r="D252" s="1">
        <f t="shared" si="13"/>
        <v>18.455818692464621</v>
      </c>
    </row>
    <row r="253" spans="1:4" x14ac:dyDescent="0.25">
      <c r="A253" s="1">
        <v>18.311</v>
      </c>
      <c r="B253" s="1">
        <v>251</v>
      </c>
      <c r="C253" s="1">
        <f t="shared" si="12"/>
        <v>0.83499999999999996</v>
      </c>
      <c r="D253" s="1">
        <f t="shared" si="13"/>
        <v>18.6629837981523</v>
      </c>
    </row>
    <row r="254" spans="1:4" x14ac:dyDescent="0.25">
      <c r="A254" s="1">
        <v>18.492999999999999</v>
      </c>
      <c r="B254" s="1">
        <v>252</v>
      </c>
      <c r="C254" s="1">
        <f t="shared" si="12"/>
        <v>0.83833333333333337</v>
      </c>
      <c r="D254" s="1">
        <f t="shared" si="13"/>
        <v>18.8743770537099</v>
      </c>
    </row>
    <row r="255" spans="1:4" x14ac:dyDescent="0.25">
      <c r="A255" s="1">
        <v>18.617999999999999</v>
      </c>
      <c r="B255" s="1">
        <v>253</v>
      </c>
      <c r="C255" s="1">
        <f t="shared" si="12"/>
        <v>0.84166666666666667</v>
      </c>
      <c r="D255" s="1">
        <f t="shared" si="13"/>
        <v>19.090174650781716</v>
      </c>
    </row>
    <row r="256" spans="1:4" x14ac:dyDescent="0.25">
      <c r="A256" s="1">
        <v>19.175000000000001</v>
      </c>
      <c r="B256" s="1">
        <v>254</v>
      </c>
      <c r="C256" s="1">
        <f t="shared" si="12"/>
        <v>0.84499999999999997</v>
      </c>
      <c r="D256" s="1">
        <f t="shared" si="13"/>
        <v>19.310564028932831</v>
      </c>
    </row>
    <row r="257" spans="1:4" x14ac:dyDescent="0.25">
      <c r="A257" s="1">
        <v>19.603000000000002</v>
      </c>
      <c r="B257" s="1">
        <v>255</v>
      </c>
      <c r="C257" s="1">
        <f t="shared" si="12"/>
        <v>0.84833333333333338</v>
      </c>
      <c r="D257" s="1">
        <f t="shared" si="13"/>
        <v>19.535744853913929</v>
      </c>
    </row>
    <row r="258" spans="1:4" x14ac:dyDescent="0.25">
      <c r="A258" s="1">
        <v>19.640999999999998</v>
      </c>
      <c r="B258" s="1">
        <v>256</v>
      </c>
      <c r="C258" s="1">
        <f t="shared" si="12"/>
        <v>0.85166666666666668</v>
      </c>
      <c r="D258" s="1">
        <f t="shared" si="13"/>
        <v>19.765930104647644</v>
      </c>
    </row>
    <row r="259" spans="1:4" x14ac:dyDescent="0.25">
      <c r="A259" s="1">
        <v>19.93</v>
      </c>
      <c r="B259" s="1">
        <v>257</v>
      </c>
      <c r="C259" s="1">
        <f t="shared" ref="C259:C302" si="14">(B259-0.5)/COUNT(B$3:B$302)</f>
        <v>0.85499999999999998</v>
      </c>
      <c r="D259" s="1">
        <f t="shared" ref="D259:D302" si="15">-LN(1-C259)*$G$8</f>
        <v>20.001347283766371</v>
      </c>
    </row>
    <row r="260" spans="1:4" x14ac:dyDescent="0.25">
      <c r="A260" s="1">
        <v>19.933</v>
      </c>
      <c r="B260" s="1">
        <v>258</v>
      </c>
      <c r="C260" s="1">
        <f t="shared" si="14"/>
        <v>0.85833333333333328</v>
      </c>
      <c r="D260" s="1">
        <f t="shared" si="15"/>
        <v>20.242239768946256</v>
      </c>
    </row>
    <row r="261" spans="1:4" x14ac:dyDescent="0.25">
      <c r="A261" s="1">
        <v>20.11</v>
      </c>
      <c r="B261" s="1">
        <v>259</v>
      </c>
      <c r="C261" s="1">
        <f t="shared" si="14"/>
        <v>0.86166666666666669</v>
      </c>
      <c r="D261" s="1">
        <f t="shared" si="15"/>
        <v>20.488868325157416</v>
      </c>
    </row>
    <row r="262" spans="1:4" x14ac:dyDescent="0.25">
      <c r="A262" s="1">
        <v>20.274000000000001</v>
      </c>
      <c r="B262" s="1">
        <v>260</v>
      </c>
      <c r="C262" s="1">
        <f t="shared" si="14"/>
        <v>0.86499999999999999</v>
      </c>
      <c r="D262" s="1">
        <f t="shared" si="15"/>
        <v>20.741512801386673</v>
      </c>
    </row>
    <row r="263" spans="1:4" x14ac:dyDescent="0.25">
      <c r="A263" s="1">
        <v>20.617999999999999</v>
      </c>
      <c r="B263" s="1">
        <v>261</v>
      </c>
      <c r="C263" s="1">
        <f t="shared" si="14"/>
        <v>0.86833333333333329</v>
      </c>
      <c r="D263" s="1">
        <f t="shared" si="15"/>
        <v>21.000474039513179</v>
      </c>
    </row>
    <row r="264" spans="1:4" x14ac:dyDescent="0.25">
      <c r="A264" s="1">
        <v>20.623000000000001</v>
      </c>
      <c r="B264" s="1">
        <v>262</v>
      </c>
      <c r="C264" s="1">
        <f t="shared" si="14"/>
        <v>0.8716666666666667</v>
      </c>
      <c r="D264" s="1">
        <f t="shared" si="15"/>
        <v>21.266076027987381</v>
      </c>
    </row>
    <row r="265" spans="1:4" x14ac:dyDescent="0.25">
      <c r="A265" s="1">
        <v>20.949000000000002</v>
      </c>
      <c r="B265" s="1">
        <v>263</v>
      </c>
      <c r="C265" s="1">
        <f t="shared" si="14"/>
        <v>0.875</v>
      </c>
      <c r="D265" s="1">
        <f t="shared" si="15"/>
        <v>21.538668338980983</v>
      </c>
    </row>
    <row r="266" spans="1:4" x14ac:dyDescent="0.25">
      <c r="A266" s="1">
        <v>21.170999999999999</v>
      </c>
      <c r="B266" s="1">
        <v>264</v>
      </c>
      <c r="C266" s="1">
        <f t="shared" si="14"/>
        <v>0.8783333333333333</v>
      </c>
      <c r="D266" s="1">
        <f t="shared" si="15"/>
        <v>21.818628894994536</v>
      </c>
    </row>
    <row r="267" spans="1:4" x14ac:dyDescent="0.25">
      <c r="A267" s="1">
        <v>21.227</v>
      </c>
      <c r="B267" s="1">
        <v>265</v>
      </c>
      <c r="C267" s="1">
        <f t="shared" si="14"/>
        <v>0.88166666666666671</v>
      </c>
      <c r="D267" s="1">
        <f t="shared" si="15"/>
        <v>22.106367119854863</v>
      </c>
    </row>
    <row r="268" spans="1:4" x14ac:dyDescent="0.25">
      <c r="A268" s="1">
        <v>21.477</v>
      </c>
      <c r="B268" s="1">
        <v>266</v>
      </c>
      <c r="C268" s="1">
        <f t="shared" si="14"/>
        <v>0.88500000000000001</v>
      </c>
      <c r="D268" s="1">
        <f t="shared" si="15"/>
        <v>22.402327540026874</v>
      </c>
    </row>
    <row r="269" spans="1:4" x14ac:dyDescent="0.25">
      <c r="A269" s="1">
        <v>22.131</v>
      </c>
      <c r="B269" s="1">
        <v>267</v>
      </c>
      <c r="C269" s="1">
        <f t="shared" si="14"/>
        <v>0.88833333333333331</v>
      </c>
      <c r="D269" s="1">
        <f t="shared" si="15"/>
        <v>22.70699391574399</v>
      </c>
    </row>
    <row r="270" spans="1:4" x14ac:dyDescent="0.25">
      <c r="A270" s="1">
        <v>22.239000000000001</v>
      </c>
      <c r="B270" s="1">
        <v>268</v>
      </c>
      <c r="C270" s="1">
        <f t="shared" si="14"/>
        <v>0.89166666666666672</v>
      </c>
      <c r="D270" s="1">
        <f t="shared" si="15"/>
        <v>23.020893998335154</v>
      </c>
    </row>
    <row r="271" spans="1:4" x14ac:dyDescent="0.25">
      <c r="A271" s="1">
        <v>22.305</v>
      </c>
      <c r="B271" s="1">
        <v>269</v>
      </c>
      <c r="C271" s="1">
        <f t="shared" si="14"/>
        <v>0.89500000000000002</v>
      </c>
      <c r="D271" s="1">
        <f t="shared" si="15"/>
        <v>23.34460503122175</v>
      </c>
    </row>
    <row r="272" spans="1:4" x14ac:dyDescent="0.25">
      <c r="A272" s="1">
        <v>22.373999999999999</v>
      </c>
      <c r="B272" s="1">
        <v>270</v>
      </c>
      <c r="C272" s="1">
        <f t="shared" si="14"/>
        <v>0.89833333333333332</v>
      </c>
      <c r="D272" s="1">
        <f t="shared" si="15"/>
        <v>23.678760138600488</v>
      </c>
    </row>
    <row r="273" spans="1:4" x14ac:dyDescent="0.25">
      <c r="A273" s="1">
        <v>22.454000000000001</v>
      </c>
      <c r="B273" s="1">
        <v>271</v>
      </c>
      <c r="C273" s="1">
        <f t="shared" si="14"/>
        <v>0.90166666666666662</v>
      </c>
      <c r="D273" s="1">
        <f t="shared" si="15"/>
        <v>24.024055779454379</v>
      </c>
    </row>
    <row r="274" spans="1:4" x14ac:dyDescent="0.25">
      <c r="A274" s="1">
        <v>22.654</v>
      </c>
      <c r="B274" s="1">
        <v>272</v>
      </c>
      <c r="C274" s="1">
        <f t="shared" si="14"/>
        <v>0.90500000000000003</v>
      </c>
      <c r="D274" s="1">
        <f t="shared" si="15"/>
        <v>24.381260487443708</v>
      </c>
    </row>
    <row r="275" spans="1:4" x14ac:dyDescent="0.25">
      <c r="A275" s="1">
        <v>22.71</v>
      </c>
      <c r="B275" s="1">
        <v>273</v>
      </c>
      <c r="C275" s="1">
        <f t="shared" si="14"/>
        <v>0.90833333333333333</v>
      </c>
      <c r="D275" s="1">
        <f t="shared" si="15"/>
        <v>24.75122517240861</v>
      </c>
    </row>
    <row r="276" spans="1:4" x14ac:dyDescent="0.25">
      <c r="A276" s="1">
        <v>23.239000000000001</v>
      </c>
      <c r="B276" s="1">
        <v>274</v>
      </c>
      <c r="C276" s="1">
        <f t="shared" si="14"/>
        <v>0.91166666666666663</v>
      </c>
      <c r="D276" s="1">
        <f t="shared" si="15"/>
        <v>25.134895330759207</v>
      </c>
    </row>
    <row r="277" spans="1:4" x14ac:dyDescent="0.25">
      <c r="A277" s="1">
        <v>23.558</v>
      </c>
      <c r="B277" s="1">
        <v>275</v>
      </c>
      <c r="C277" s="1">
        <f t="shared" si="14"/>
        <v>0.91500000000000004</v>
      </c>
      <c r="D277" s="1">
        <f t="shared" si="15"/>
        <v>25.533325605608255</v>
      </c>
    </row>
    <row r="278" spans="1:4" x14ac:dyDescent="0.25">
      <c r="A278" s="1">
        <v>23.591999999999999</v>
      </c>
      <c r="B278" s="1">
        <v>276</v>
      </c>
      <c r="C278" s="1">
        <f t="shared" si="14"/>
        <v>0.91833333333333333</v>
      </c>
      <c r="D278" s="1">
        <f t="shared" si="15"/>
        <v>25.947697261056831</v>
      </c>
    </row>
    <row r="279" spans="1:4" x14ac:dyDescent="0.25">
      <c r="A279" s="1">
        <v>24.454999999999998</v>
      </c>
      <c r="B279" s="1">
        <v>277</v>
      </c>
      <c r="C279" s="1">
        <f t="shared" si="14"/>
        <v>0.92166666666666663</v>
      </c>
      <c r="D279" s="1">
        <f t="shared" si="15"/>
        <v>26.379339299831233</v>
      </c>
    </row>
    <row r="280" spans="1:4" x14ac:dyDescent="0.25">
      <c r="A280" s="1">
        <v>24.597000000000001</v>
      </c>
      <c r="B280" s="1">
        <v>278</v>
      </c>
      <c r="C280" s="1">
        <f t="shared" si="14"/>
        <v>0.92500000000000004</v>
      </c>
      <c r="D280" s="1">
        <f t="shared" si="15"/>
        <v>26.829754175642982</v>
      </c>
    </row>
    <row r="281" spans="1:4" x14ac:dyDescent="0.25">
      <c r="A281" s="1">
        <v>25.266999999999999</v>
      </c>
      <c r="B281" s="1">
        <v>279</v>
      </c>
      <c r="C281" s="1">
        <f t="shared" si="14"/>
        <v>0.92833333333333334</v>
      </c>
      <c r="D281" s="1">
        <f t="shared" si="15"/>
        <v>27.300649354716363</v>
      </c>
    </row>
    <row r="282" spans="1:4" x14ac:dyDescent="0.25">
      <c r="A282" s="1">
        <v>25.288</v>
      </c>
      <c r="B282" s="1">
        <v>280</v>
      </c>
      <c r="C282" s="1">
        <f t="shared" si="14"/>
        <v>0.93166666666666664</v>
      </c>
      <c r="D282" s="1">
        <f t="shared" si="15"/>
        <v>27.79397639962265</v>
      </c>
    </row>
    <row r="283" spans="1:4" x14ac:dyDescent="0.25">
      <c r="A283" s="1">
        <v>25.395</v>
      </c>
      <c r="B283" s="1">
        <v>281</v>
      </c>
      <c r="C283" s="1">
        <f t="shared" si="14"/>
        <v>0.93500000000000005</v>
      </c>
      <c r="D283" s="1">
        <f t="shared" si="15"/>
        <v>28.311979834997153</v>
      </c>
    </row>
    <row r="284" spans="1:4" x14ac:dyDescent="0.25">
      <c r="A284" s="1">
        <v>26.175999999999998</v>
      </c>
      <c r="B284" s="1">
        <v>282</v>
      </c>
      <c r="C284" s="1">
        <f t="shared" si="14"/>
        <v>0.93833333333333335</v>
      </c>
      <c r="D284" s="1">
        <f t="shared" si="15"/>
        <v>28.857258888503136</v>
      </c>
    </row>
    <row r="285" spans="1:4" x14ac:dyDescent="0.25">
      <c r="A285" s="1">
        <v>26.75</v>
      </c>
      <c r="B285" s="1">
        <v>283</v>
      </c>
      <c r="C285" s="1">
        <f t="shared" si="14"/>
        <v>0.94166666666666665</v>
      </c>
      <c r="D285" s="1">
        <f t="shared" si="15"/>
        <v>29.432846405478056</v>
      </c>
    </row>
    <row r="286" spans="1:4" x14ac:dyDescent="0.25">
      <c r="A286" s="1">
        <v>26.898</v>
      </c>
      <c r="B286" s="1">
        <v>284</v>
      </c>
      <c r="C286" s="1">
        <f t="shared" si="14"/>
        <v>0.94499999999999995</v>
      </c>
      <c r="D286" s="1">
        <f t="shared" si="15"/>
        <v>30.042311009070591</v>
      </c>
    </row>
    <row r="287" spans="1:4" x14ac:dyDescent="0.25">
      <c r="A287" s="1">
        <v>27.073</v>
      </c>
      <c r="B287" s="1">
        <v>285</v>
      </c>
      <c r="C287" s="1">
        <f t="shared" si="14"/>
        <v>0.94833333333333336</v>
      </c>
      <c r="D287" s="1">
        <f t="shared" si="15"/>
        <v>30.689891239851132</v>
      </c>
    </row>
    <row r="288" spans="1:4" x14ac:dyDescent="0.25">
      <c r="A288" s="1">
        <v>27.983000000000001</v>
      </c>
      <c r="B288" s="1">
        <v>286</v>
      </c>
      <c r="C288" s="1">
        <f t="shared" si="14"/>
        <v>0.95166666666666666</v>
      </c>
      <c r="D288" s="1">
        <f t="shared" si="15"/>
        <v>31.380674494684669</v>
      </c>
    </row>
    <row r="289" spans="1:4" x14ac:dyDescent="0.25">
      <c r="A289" s="1">
        <v>28.015000000000001</v>
      </c>
      <c r="B289" s="1">
        <v>287</v>
      </c>
      <c r="C289" s="1">
        <f t="shared" si="14"/>
        <v>0.95499999999999996</v>
      </c>
      <c r="D289" s="1">
        <f t="shared" si="15"/>
        <v>32.12084001230496</v>
      </c>
    </row>
    <row r="290" spans="1:4" x14ac:dyDescent="0.25">
      <c r="A290" s="1">
        <v>29.292999999999999</v>
      </c>
      <c r="B290" s="1">
        <v>288</v>
      </c>
      <c r="C290" s="1">
        <f t="shared" si="14"/>
        <v>0.95833333333333337</v>
      </c>
      <c r="D290" s="1">
        <f t="shared" si="15"/>
        <v>32.917995549899295</v>
      </c>
    </row>
    <row r="291" spans="1:4" x14ac:dyDescent="0.25">
      <c r="A291" s="1">
        <v>32.106999999999999</v>
      </c>
      <c r="B291" s="1">
        <v>289</v>
      </c>
      <c r="C291" s="1">
        <f t="shared" si="14"/>
        <v>0.96166666666666667</v>
      </c>
      <c r="D291" s="1">
        <f t="shared" si="15"/>
        <v>33.781654750945172</v>
      </c>
    </row>
    <row r="292" spans="1:4" x14ac:dyDescent="0.25">
      <c r="A292" s="1">
        <v>32.939</v>
      </c>
      <c r="B292" s="1">
        <v>290</v>
      </c>
      <c r="C292" s="1">
        <f t="shared" si="14"/>
        <v>0.96499999999999997</v>
      </c>
      <c r="D292" s="1">
        <f t="shared" si="15"/>
        <v>34.723932242140037</v>
      </c>
    </row>
    <row r="293" spans="1:4" x14ac:dyDescent="0.25">
      <c r="A293" s="1">
        <v>33.024000000000001</v>
      </c>
      <c r="B293" s="1">
        <v>291</v>
      </c>
      <c r="C293" s="1">
        <f t="shared" si="14"/>
        <v>0.96833333333333338</v>
      </c>
      <c r="D293" s="1">
        <f t="shared" si="15"/>
        <v>35.760587698362016</v>
      </c>
    </row>
    <row r="294" spans="1:4" x14ac:dyDescent="0.25">
      <c r="A294" s="1">
        <v>33.691000000000003</v>
      </c>
      <c r="B294" s="1">
        <v>292</v>
      </c>
      <c r="C294" s="1">
        <f t="shared" si="14"/>
        <v>0.97166666666666668</v>
      </c>
      <c r="D294" s="1">
        <f t="shared" si="15"/>
        <v>36.912652816526553</v>
      </c>
    </row>
    <row r="295" spans="1:4" x14ac:dyDescent="0.25">
      <c r="A295" s="1">
        <v>36.744</v>
      </c>
      <c r="B295" s="1">
        <v>293</v>
      </c>
      <c r="C295" s="1">
        <f t="shared" si="14"/>
        <v>0.97499999999999998</v>
      </c>
      <c r="D295" s="1">
        <f t="shared" si="15"/>
        <v>38.209081386561266</v>
      </c>
    </row>
    <row r="296" spans="1:4" x14ac:dyDescent="0.25">
      <c r="A296" s="1">
        <v>37.308999999999997</v>
      </c>
      <c r="B296" s="1">
        <v>294</v>
      </c>
      <c r="C296" s="1">
        <f t="shared" si="14"/>
        <v>0.97833333333333339</v>
      </c>
      <c r="D296" s="1">
        <f t="shared" si="15"/>
        <v>39.691307045915472</v>
      </c>
    </row>
    <row r="297" spans="1:4" x14ac:dyDescent="0.25">
      <c r="A297" s="1">
        <v>37.381</v>
      </c>
      <c r="B297" s="1">
        <v>295</v>
      </c>
      <c r="C297" s="1">
        <f t="shared" si="14"/>
        <v>0.98166666666666669</v>
      </c>
      <c r="D297" s="1">
        <f t="shared" si="15"/>
        <v>41.421638219988914</v>
      </c>
    </row>
    <row r="298" spans="1:4" x14ac:dyDescent="0.25">
      <c r="A298" s="1">
        <v>37.728000000000002</v>
      </c>
      <c r="B298" s="1">
        <v>296</v>
      </c>
      <c r="C298" s="1">
        <f t="shared" si="14"/>
        <v>0.98499999999999999</v>
      </c>
      <c r="D298" s="1">
        <f t="shared" si="15"/>
        <v>43.500167223223265</v>
      </c>
    </row>
    <row r="299" spans="1:4" x14ac:dyDescent="0.25">
      <c r="A299" s="1">
        <v>40.25</v>
      </c>
      <c r="B299" s="1">
        <v>297</v>
      </c>
      <c r="C299" s="1">
        <f t="shared" si="14"/>
        <v>0.98833333333333329</v>
      </c>
      <c r="D299" s="1">
        <f t="shared" si="15"/>
        <v>46.103259453058307</v>
      </c>
    </row>
    <row r="300" spans="1:4" x14ac:dyDescent="0.25">
      <c r="A300" s="1">
        <v>51.216000000000001</v>
      </c>
      <c r="B300" s="1">
        <v>298</v>
      </c>
      <c r="C300" s="1">
        <f t="shared" si="14"/>
        <v>0.9916666666666667</v>
      </c>
      <c r="D300" s="1">
        <f t="shared" si="15"/>
        <v>49.588408597479614</v>
      </c>
    </row>
    <row r="301" spans="1:4" x14ac:dyDescent="0.25">
      <c r="A301" s="1">
        <v>58.308999999999997</v>
      </c>
      <c r="B301" s="1">
        <v>299</v>
      </c>
      <c r="C301" s="1">
        <f t="shared" si="14"/>
        <v>0.995</v>
      </c>
      <c r="D301" s="1">
        <f t="shared" si="15"/>
        <v>54.879494434141556</v>
      </c>
    </row>
    <row r="302" spans="1:4" x14ac:dyDescent="0.25">
      <c r="A302" s="1">
        <v>76.284000000000006</v>
      </c>
      <c r="B302" s="1">
        <v>300</v>
      </c>
      <c r="C302" s="1">
        <f t="shared" si="14"/>
        <v>0.99833333333333329</v>
      </c>
      <c r="D302" s="1">
        <f t="shared" si="15"/>
        <v>66.258821645059626</v>
      </c>
    </row>
  </sheetData>
  <sortState ref="A3:A302">
    <sortCondition ref="A3"/>
  </sortState>
  <mergeCells count="1">
    <mergeCell ref="O10:O11"/>
  </mergeCells>
  <conditionalFormatting sqref="P9">
    <cfRule type="expression" dxfId="11" priority="1">
      <formula>$P$9&lt;$S$21</formula>
    </cfRule>
    <cfRule type="expression" dxfId="10" priority="2">
      <formula>$P$9&gt;$S$21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S302"/>
  <sheetViews>
    <sheetView zoomScale="70" zoomScaleNormal="70" workbookViewId="0">
      <selection activeCell="S21" sqref="R2:S21"/>
    </sheetView>
  </sheetViews>
  <sheetFormatPr defaultRowHeight="15" x14ac:dyDescent="0.25"/>
  <cols>
    <col min="1" max="1" width="18.42578125" customWidth="1"/>
    <col min="2" max="2" width="7.7109375" customWidth="1"/>
    <col min="6" max="6" width="15" customWidth="1"/>
    <col min="10" max="10" width="15" customWidth="1"/>
    <col min="11" max="11" width="13.7109375" customWidth="1"/>
    <col min="12" max="12" width="13.85546875" customWidth="1"/>
    <col min="13" max="13" width="18" customWidth="1"/>
    <col min="15" max="15" width="32" customWidth="1"/>
    <col min="18" max="18" width="18.7109375" customWidth="1"/>
  </cols>
  <sheetData>
    <row r="2" spans="1:19" ht="18.75" x14ac:dyDescent="0.35">
      <c r="A2" s="1" t="s">
        <v>0</v>
      </c>
      <c r="B2" s="1" t="s">
        <v>1</v>
      </c>
      <c r="C2" s="1" t="s">
        <v>2</v>
      </c>
      <c r="D2" s="1" t="s">
        <v>3</v>
      </c>
      <c r="F2" t="s">
        <v>4</v>
      </c>
      <c r="G2">
        <f>COUNT(A3:A302)</f>
        <v>300</v>
      </c>
      <c r="I2" s="1" t="s">
        <v>5</v>
      </c>
      <c r="J2" s="1" t="s">
        <v>6</v>
      </c>
      <c r="K2" s="1" t="s">
        <v>7</v>
      </c>
      <c r="L2" s="1" t="s">
        <v>8</v>
      </c>
      <c r="M2" s="1" t="s">
        <v>9</v>
      </c>
      <c r="O2" s="10" t="s">
        <v>10</v>
      </c>
      <c r="P2" s="10"/>
      <c r="Q2" s="10"/>
      <c r="R2" s="9" t="s">
        <v>11</v>
      </c>
      <c r="S2" s="9" t="s">
        <v>12</v>
      </c>
    </row>
    <row r="3" spans="1:19" x14ac:dyDescent="0.25">
      <c r="A3" s="1">
        <v>0.13</v>
      </c>
      <c r="B3" s="1">
        <v>1</v>
      </c>
      <c r="C3" s="1">
        <f>(B3-0.5)/COUNT(B$3:B$302)</f>
        <v>1.6666666666666668E-3</v>
      </c>
      <c r="D3" s="1">
        <f>-LN(1-C3)*$G$8</f>
        <v>2.5916441928010476E-2</v>
      </c>
      <c r="F3" t="s">
        <v>13</v>
      </c>
      <c r="G3">
        <f>_xlfn.CEILING.MATH(SQRT(G2))</f>
        <v>18</v>
      </c>
      <c r="I3" s="1">
        <v>1</v>
      </c>
      <c r="J3" s="1">
        <v>0</v>
      </c>
      <c r="K3" s="1">
        <f>ROUNDUP(G7,2)</f>
        <v>6.35</v>
      </c>
      <c r="L3" s="1" t="str">
        <f>J3&amp;" - "&amp;K3</f>
        <v>0 - 6.35</v>
      </c>
      <c r="M3" s="1">
        <f t="shared" ref="M3:M19" si="0">COUNTIFS(A$3:A$302,"&gt;="&amp;J3,A$3:A$302,  "&lt;"&amp;K3)</f>
        <v>86</v>
      </c>
      <c r="R3">
        <f>ROUNDUP((_xlfn.EXPON.DIST(K3,1/$G$8,TRUE)-_xlfn.EXPON.DIST(J3,1/$G$8,TRUE))*$G$2,0)</f>
        <v>101</v>
      </c>
      <c r="S3">
        <f>POWER(M3-R3, 2)/R3</f>
        <v>2.2277227722772279</v>
      </c>
    </row>
    <row r="4" spans="1:19" x14ac:dyDescent="0.25">
      <c r="A4" s="1">
        <v>0.151</v>
      </c>
      <c r="B4" s="1">
        <v>2</v>
      </c>
      <c r="C4" s="1">
        <f t="shared" ref="C4:C67" si="1">(B4-0.5)/COUNT(B$3:B$302)</f>
        <v>5.0000000000000001E-3</v>
      </c>
      <c r="D4" s="1">
        <f t="shared" ref="D4:D67" si="2">-LN(1-C4)*$G$8</f>
        <v>7.7879377766697996E-2</v>
      </c>
      <c r="F4" t="s">
        <v>14</v>
      </c>
      <c r="G4">
        <f>MAX(A3:A302)</f>
        <v>114.426</v>
      </c>
      <c r="I4" s="1">
        <v>2</v>
      </c>
      <c r="J4" s="1">
        <f>K3</f>
        <v>6.35</v>
      </c>
      <c r="K4" s="1">
        <f t="shared" ref="K4:K19" si="3">J4+$K$3</f>
        <v>12.7</v>
      </c>
      <c r="L4" s="1" t="str">
        <f t="shared" ref="L4:L19" si="4">J4&amp;" - "&amp;K4</f>
        <v>6.35 - 12.7</v>
      </c>
      <c r="M4" s="1">
        <f t="shared" si="0"/>
        <v>76</v>
      </c>
      <c r="R4">
        <f t="shared" ref="R4:R20" si="5">ROUNDUP((_xlfn.EXPON.DIST(K4,1/$G$8,TRUE)-_xlfn.EXPON.DIST(J4,1/$G$8,TRUE))*$G$2,0)</f>
        <v>67</v>
      </c>
      <c r="S4">
        <f t="shared" ref="S4:S20" si="6">POWER(M4-R4, 2)/R4</f>
        <v>1.208955223880597</v>
      </c>
    </row>
    <row r="5" spans="1:19" x14ac:dyDescent="0.25">
      <c r="A5" s="1">
        <v>0.17100000000000001</v>
      </c>
      <c r="B5" s="1">
        <v>3</v>
      </c>
      <c r="C5" s="1">
        <f t="shared" si="1"/>
        <v>8.3333333333333332E-3</v>
      </c>
      <c r="D5" s="1">
        <f t="shared" si="2"/>
        <v>0.13001668620001466</v>
      </c>
      <c r="F5" t="s">
        <v>15</v>
      </c>
      <c r="G5">
        <f>MIN(A3:A302)</f>
        <v>0.13</v>
      </c>
      <c r="I5" s="1">
        <v>3</v>
      </c>
      <c r="J5" s="1">
        <f t="shared" ref="J5:J18" si="7">K4</f>
        <v>12.7</v>
      </c>
      <c r="K5" s="1">
        <f t="shared" si="3"/>
        <v>19.049999999999997</v>
      </c>
      <c r="L5" s="1" t="str">
        <f t="shared" si="4"/>
        <v>12.7 - 19.05</v>
      </c>
      <c r="M5" s="1">
        <f t="shared" si="0"/>
        <v>49</v>
      </c>
      <c r="R5">
        <f t="shared" si="5"/>
        <v>45</v>
      </c>
      <c r="S5">
        <f t="shared" si="6"/>
        <v>0.35555555555555557</v>
      </c>
    </row>
    <row r="6" spans="1:19" x14ac:dyDescent="0.25">
      <c r="A6" s="1">
        <v>0.18099999999999999</v>
      </c>
      <c r="B6" s="1">
        <v>4</v>
      </c>
      <c r="C6" s="1">
        <f t="shared" si="1"/>
        <v>1.1666666666666667E-2</v>
      </c>
      <c r="D6" s="1">
        <f t="shared" si="2"/>
        <v>0.18232954145750546</v>
      </c>
      <c r="F6" t="s">
        <v>16</v>
      </c>
      <c r="G6">
        <f>G4-G5</f>
        <v>114.29600000000001</v>
      </c>
      <c r="I6" s="1">
        <v>4</v>
      </c>
      <c r="J6" s="1">
        <f t="shared" si="7"/>
        <v>19.049999999999997</v>
      </c>
      <c r="K6" s="1">
        <f t="shared" si="3"/>
        <v>25.4</v>
      </c>
      <c r="L6" s="1" t="str">
        <f t="shared" si="4"/>
        <v>19.05 - 25.4</v>
      </c>
      <c r="M6" s="1">
        <f t="shared" si="0"/>
        <v>35</v>
      </c>
      <c r="R6">
        <f t="shared" si="5"/>
        <v>30</v>
      </c>
      <c r="S6">
        <f t="shared" si="6"/>
        <v>0.83333333333333337</v>
      </c>
    </row>
    <row r="7" spans="1:19" x14ac:dyDescent="0.25">
      <c r="A7" s="1">
        <v>0.29899999999999999</v>
      </c>
      <c r="B7" s="1">
        <v>5</v>
      </c>
      <c r="C7" s="1">
        <f t="shared" si="1"/>
        <v>1.4999999999999999E-2</v>
      </c>
      <c r="D7" s="1">
        <f t="shared" si="2"/>
        <v>0.2348191296697304</v>
      </c>
      <c r="F7" t="s">
        <v>17</v>
      </c>
      <c r="G7">
        <f>G6/G3</f>
        <v>6.3497777777777777</v>
      </c>
      <c r="I7" s="1">
        <v>5</v>
      </c>
      <c r="J7" s="1">
        <f t="shared" si="7"/>
        <v>25.4</v>
      </c>
      <c r="K7" s="1">
        <f t="shared" si="3"/>
        <v>31.75</v>
      </c>
      <c r="L7" s="1" t="str">
        <f t="shared" si="4"/>
        <v>25.4 - 31.75</v>
      </c>
      <c r="M7" s="1">
        <f t="shared" si="0"/>
        <v>17</v>
      </c>
      <c r="O7" t="s">
        <v>18</v>
      </c>
      <c r="P7">
        <f>G3-1-1</f>
        <v>16</v>
      </c>
      <c r="R7">
        <f t="shared" si="5"/>
        <v>20</v>
      </c>
      <c r="S7">
        <f t="shared" si="6"/>
        <v>0.45</v>
      </c>
    </row>
    <row r="8" spans="1:19" x14ac:dyDescent="0.25">
      <c r="A8" s="1">
        <v>0.4</v>
      </c>
      <c r="B8" s="1">
        <v>6</v>
      </c>
      <c r="C8" s="1">
        <f t="shared" si="1"/>
        <v>1.8333333333333333E-2</v>
      </c>
      <c r="D8" s="1">
        <f t="shared" si="2"/>
        <v>0.28748664902964538</v>
      </c>
      <c r="F8" t="s">
        <v>19</v>
      </c>
      <c r="G8">
        <f>AVERAGE(A3:A302)</f>
        <v>15.536903333333338</v>
      </c>
      <c r="I8" s="1">
        <v>6</v>
      </c>
      <c r="J8" s="1">
        <f t="shared" si="7"/>
        <v>31.75</v>
      </c>
      <c r="K8" s="1">
        <f t="shared" si="3"/>
        <v>38.1</v>
      </c>
      <c r="L8" s="1" t="str">
        <f t="shared" si="4"/>
        <v>31.75 - 38.1</v>
      </c>
      <c r="M8" s="1">
        <f t="shared" si="0"/>
        <v>18</v>
      </c>
      <c r="O8" t="s">
        <v>20</v>
      </c>
      <c r="P8">
        <v>0.05</v>
      </c>
      <c r="R8">
        <f t="shared" si="5"/>
        <v>14</v>
      </c>
      <c r="S8">
        <f t="shared" si="6"/>
        <v>1.1428571428571428</v>
      </c>
    </row>
    <row r="9" spans="1:19" x14ac:dyDescent="0.25">
      <c r="A9" s="1">
        <v>0.501</v>
      </c>
      <c r="B9" s="1">
        <v>7</v>
      </c>
      <c r="C9" s="1">
        <f t="shared" si="1"/>
        <v>2.1666666666666667E-2</v>
      </c>
      <c r="D9" s="1">
        <f t="shared" si="2"/>
        <v>0.34033330995671179</v>
      </c>
      <c r="F9" t="s">
        <v>21</v>
      </c>
      <c r="G9">
        <f>VAR(A3:A302)</f>
        <v>215.64430796721268</v>
      </c>
      <c r="I9" s="1">
        <v>7</v>
      </c>
      <c r="J9" s="1">
        <f t="shared" si="7"/>
        <v>38.1</v>
      </c>
      <c r="K9" s="1">
        <f t="shared" si="3"/>
        <v>44.45</v>
      </c>
      <c r="L9" s="1" t="str">
        <f t="shared" si="4"/>
        <v>38.1 - 44.45</v>
      </c>
      <c r="M9" s="1">
        <f t="shared" si="0"/>
        <v>7</v>
      </c>
      <c r="O9" s="11" t="s">
        <v>22</v>
      </c>
      <c r="P9">
        <v>26.3</v>
      </c>
      <c r="R9">
        <f t="shared" si="5"/>
        <v>9</v>
      </c>
      <c r="S9">
        <f t="shared" si="6"/>
        <v>0.44444444444444442</v>
      </c>
    </row>
    <row r="10" spans="1:19" x14ac:dyDescent="0.25">
      <c r="A10" s="1">
        <v>0.52600000000000002</v>
      </c>
      <c r="B10" s="1">
        <v>8</v>
      </c>
      <c r="C10" s="1">
        <f t="shared" si="1"/>
        <v>2.5000000000000001E-2</v>
      </c>
      <c r="D10" s="1">
        <f t="shared" si="2"/>
        <v>0.39336033526380709</v>
      </c>
      <c r="I10" s="1">
        <v>8</v>
      </c>
      <c r="J10" s="1">
        <f t="shared" si="7"/>
        <v>44.45</v>
      </c>
      <c r="K10" s="1">
        <f t="shared" si="3"/>
        <v>50.800000000000004</v>
      </c>
      <c r="L10" s="1" t="str">
        <f t="shared" si="4"/>
        <v>44.45 - 50.8</v>
      </c>
      <c r="M10" s="1">
        <f t="shared" si="0"/>
        <v>4</v>
      </c>
      <c r="O10" s="14" t="s">
        <v>23</v>
      </c>
      <c r="R10">
        <f t="shared" si="5"/>
        <v>6</v>
      </c>
      <c r="S10">
        <f t="shared" si="6"/>
        <v>0.66666666666666663</v>
      </c>
    </row>
    <row r="11" spans="1:19" x14ac:dyDescent="0.25">
      <c r="A11" s="1">
        <v>0.53700000000000003</v>
      </c>
      <c r="B11" s="1">
        <v>9</v>
      </c>
      <c r="C11" s="1">
        <f t="shared" si="1"/>
        <v>2.8333333333333332E-2</v>
      </c>
      <c r="D11" s="1">
        <f t="shared" si="2"/>
        <v>0.44656896032700899</v>
      </c>
      <c r="I11" s="1">
        <v>9</v>
      </c>
      <c r="J11" s="1">
        <f t="shared" si="7"/>
        <v>50.800000000000004</v>
      </c>
      <c r="K11" s="1">
        <f t="shared" si="3"/>
        <v>57.150000000000006</v>
      </c>
      <c r="L11" s="1" t="str">
        <f t="shared" si="4"/>
        <v>50.8 - 57.15</v>
      </c>
      <c r="M11" s="1">
        <f t="shared" si="0"/>
        <v>4</v>
      </c>
      <c r="O11" s="14"/>
      <c r="R11">
        <f t="shared" si="5"/>
        <v>4</v>
      </c>
      <c r="S11">
        <f t="shared" si="6"/>
        <v>0</v>
      </c>
    </row>
    <row r="12" spans="1:19" x14ac:dyDescent="0.25">
      <c r="A12" s="1">
        <v>0.54300000000000004</v>
      </c>
      <c r="B12" s="1">
        <v>10</v>
      </c>
      <c r="C12" s="1">
        <f t="shared" si="1"/>
        <v>3.1666666666666669E-2</v>
      </c>
      <c r="D12" s="1">
        <f t="shared" si="2"/>
        <v>0.49996043325827888</v>
      </c>
      <c r="I12" s="1">
        <v>10</v>
      </c>
      <c r="J12" s="1">
        <f t="shared" si="7"/>
        <v>57.150000000000006</v>
      </c>
      <c r="K12" s="1">
        <f t="shared" si="3"/>
        <v>63.500000000000007</v>
      </c>
      <c r="L12" s="1" t="str">
        <f t="shared" si="4"/>
        <v>57.15 - 63.5</v>
      </c>
      <c r="M12" s="1">
        <f t="shared" si="0"/>
        <v>1</v>
      </c>
      <c r="R12">
        <f t="shared" si="5"/>
        <v>3</v>
      </c>
      <c r="S12">
        <f t="shared" si="6"/>
        <v>1.3333333333333333</v>
      </c>
    </row>
    <row r="13" spans="1:19" x14ac:dyDescent="0.25">
      <c r="A13" s="1">
        <v>0.57999999999999996</v>
      </c>
      <c r="B13" s="1">
        <v>11</v>
      </c>
      <c r="C13" s="1">
        <f t="shared" si="1"/>
        <v>3.5000000000000003E-2</v>
      </c>
      <c r="D13" s="1">
        <f t="shared" si="2"/>
        <v>0.55353601508113426</v>
      </c>
      <c r="I13" s="1">
        <v>11</v>
      </c>
      <c r="J13" s="1">
        <f t="shared" si="7"/>
        <v>63.500000000000007</v>
      </c>
      <c r="K13" s="1">
        <f t="shared" si="3"/>
        <v>69.850000000000009</v>
      </c>
      <c r="L13" s="1" t="str">
        <f t="shared" si="4"/>
        <v>63.5 - 69.85</v>
      </c>
      <c r="M13" s="1">
        <f t="shared" si="0"/>
        <v>0</v>
      </c>
      <c r="R13">
        <f t="shared" si="5"/>
        <v>2</v>
      </c>
      <c r="S13">
        <f t="shared" si="6"/>
        <v>2</v>
      </c>
    </row>
    <row r="14" spans="1:19" x14ac:dyDescent="0.25">
      <c r="A14" s="1">
        <v>0.628</v>
      </c>
      <c r="B14" s="1">
        <v>12</v>
      </c>
      <c r="C14" s="1">
        <f t="shared" si="1"/>
        <v>3.833333333333333E-2</v>
      </c>
      <c r="D14" s="1">
        <f t="shared" si="2"/>
        <v>0.60729697990934828</v>
      </c>
      <c r="I14" s="1">
        <v>12</v>
      </c>
      <c r="J14" s="1">
        <f t="shared" si="7"/>
        <v>69.850000000000009</v>
      </c>
      <c r="K14" s="1">
        <f t="shared" si="3"/>
        <v>76.2</v>
      </c>
      <c r="L14" s="1" t="str">
        <f t="shared" si="4"/>
        <v>69.85 - 76.2</v>
      </c>
      <c r="M14" s="1">
        <f t="shared" si="0"/>
        <v>0</v>
      </c>
      <c r="R14">
        <f t="shared" si="5"/>
        <v>2</v>
      </c>
      <c r="S14">
        <f t="shared" si="6"/>
        <v>2</v>
      </c>
    </row>
    <row r="15" spans="1:19" x14ac:dyDescent="0.25">
      <c r="A15" s="1">
        <v>0.71199999999999997</v>
      </c>
      <c r="B15" s="1">
        <v>13</v>
      </c>
      <c r="C15" s="1">
        <f t="shared" si="1"/>
        <v>4.1666666666666664E-2</v>
      </c>
      <c r="D15" s="1">
        <f t="shared" si="2"/>
        <v>0.66124461512877142</v>
      </c>
      <c r="I15" s="1">
        <v>13</v>
      </c>
      <c r="J15" s="1">
        <f t="shared" si="7"/>
        <v>76.2</v>
      </c>
      <c r="K15" s="1">
        <f t="shared" si="3"/>
        <v>82.55</v>
      </c>
      <c r="L15" s="1" t="str">
        <f t="shared" si="4"/>
        <v>76.2 - 82.55</v>
      </c>
      <c r="M15" s="1">
        <f t="shared" si="0"/>
        <v>1</v>
      </c>
      <c r="R15">
        <f t="shared" si="5"/>
        <v>1</v>
      </c>
      <c r="S15">
        <f t="shared" si="6"/>
        <v>0</v>
      </c>
    </row>
    <row r="16" spans="1:19" x14ac:dyDescent="0.25">
      <c r="A16" s="1">
        <v>0.72899999999999998</v>
      </c>
      <c r="B16" s="1">
        <v>14</v>
      </c>
      <c r="C16" s="1">
        <f t="shared" si="1"/>
        <v>4.4999999999999998E-2</v>
      </c>
      <c r="D16" s="1">
        <f t="shared" si="2"/>
        <v>0.7153802215823033</v>
      </c>
      <c r="I16" s="1">
        <v>14</v>
      </c>
      <c r="J16" s="1">
        <f t="shared" si="7"/>
        <v>82.55</v>
      </c>
      <c r="K16" s="1">
        <f t="shared" si="3"/>
        <v>88.899999999999991</v>
      </c>
      <c r="L16" s="1" t="str">
        <f t="shared" si="4"/>
        <v>82.55 - 88.9</v>
      </c>
      <c r="M16" s="1">
        <f t="shared" si="0"/>
        <v>1</v>
      </c>
      <c r="Q16">
        <f>1/G8</f>
        <v>6.4362889988159352E-2</v>
      </c>
      <c r="R16">
        <f t="shared" si="5"/>
        <v>1</v>
      </c>
      <c r="S16">
        <f t="shared" si="6"/>
        <v>0</v>
      </c>
    </row>
    <row r="17" spans="1:19" x14ac:dyDescent="0.25">
      <c r="A17" s="1">
        <v>0.745</v>
      </c>
      <c r="B17" s="1">
        <v>15</v>
      </c>
      <c r="C17" s="1">
        <f t="shared" si="1"/>
        <v>4.8333333333333332E-2</v>
      </c>
      <c r="D17" s="1">
        <f t="shared" si="2"/>
        <v>0.76970511375809825</v>
      </c>
      <c r="I17" s="1">
        <v>15</v>
      </c>
      <c r="J17" s="1">
        <f t="shared" si="7"/>
        <v>88.899999999999991</v>
      </c>
      <c r="K17" s="1">
        <f t="shared" si="3"/>
        <v>95.249999999999986</v>
      </c>
      <c r="L17" s="1" t="str">
        <f t="shared" si="4"/>
        <v>88.9 - 95.25</v>
      </c>
      <c r="M17" s="1">
        <f t="shared" si="0"/>
        <v>0</v>
      </c>
      <c r="R17">
        <f t="shared" si="5"/>
        <v>1</v>
      </c>
      <c r="S17">
        <f t="shared" si="6"/>
        <v>1</v>
      </c>
    </row>
    <row r="18" spans="1:19" x14ac:dyDescent="0.25">
      <c r="A18" s="1">
        <v>0.752</v>
      </c>
      <c r="B18" s="1">
        <v>16</v>
      </c>
      <c r="C18" s="1">
        <f t="shared" si="1"/>
        <v>5.1666666666666666E-2</v>
      </c>
      <c r="D18" s="1">
        <f t="shared" si="2"/>
        <v>0.82422061998109042</v>
      </c>
      <c r="I18" s="1">
        <v>16</v>
      </c>
      <c r="J18" s="1">
        <f t="shared" si="7"/>
        <v>95.249999999999986</v>
      </c>
      <c r="K18" s="1">
        <f t="shared" si="3"/>
        <v>101.59999999999998</v>
      </c>
      <c r="L18" s="1" t="str">
        <f t="shared" si="4"/>
        <v>95.25 - 101.6</v>
      </c>
      <c r="M18" s="1">
        <f t="shared" si="0"/>
        <v>0</v>
      </c>
      <c r="R18">
        <f t="shared" si="5"/>
        <v>1</v>
      </c>
      <c r="S18">
        <f t="shared" si="6"/>
        <v>1</v>
      </c>
    </row>
    <row r="19" spans="1:19" x14ac:dyDescent="0.25">
      <c r="A19" s="1">
        <v>0.83399999999999996</v>
      </c>
      <c r="B19" s="1">
        <v>17</v>
      </c>
      <c r="C19" s="1">
        <f t="shared" si="1"/>
        <v>5.5E-2</v>
      </c>
      <c r="D19" s="1">
        <f t="shared" si="2"/>
        <v>0.87892808260787281</v>
      </c>
      <c r="I19" s="1">
        <v>17</v>
      </c>
      <c r="J19" s="1">
        <f>K18</f>
        <v>101.59999999999998</v>
      </c>
      <c r="K19" s="1">
        <f t="shared" si="3"/>
        <v>107.94999999999997</v>
      </c>
      <c r="L19" s="1" t="str">
        <f t="shared" si="4"/>
        <v>101.6 - 107.95</v>
      </c>
      <c r="M19" s="1">
        <f t="shared" si="0"/>
        <v>0</v>
      </c>
      <c r="R19">
        <f t="shared" si="5"/>
        <v>1</v>
      </c>
      <c r="S19">
        <f t="shared" si="6"/>
        <v>1</v>
      </c>
    </row>
    <row r="20" spans="1:19" x14ac:dyDescent="0.25">
      <c r="A20" s="1">
        <v>0.89900000000000002</v>
      </c>
      <c r="B20" s="1">
        <v>18</v>
      </c>
      <c r="C20" s="1">
        <f t="shared" si="1"/>
        <v>5.8333333333333334E-2</v>
      </c>
      <c r="D20" s="1">
        <f t="shared" si="2"/>
        <v>0.93382885822502026</v>
      </c>
      <c r="I20" s="1">
        <v>18</v>
      </c>
      <c r="J20" s="1">
        <f>K19</f>
        <v>107.94999999999997</v>
      </c>
      <c r="K20" s="1">
        <f>G4</f>
        <v>114.426</v>
      </c>
      <c r="L20" s="1" t="str">
        <f>"&gt; "&amp;J20</f>
        <v>&gt; 107.95</v>
      </c>
      <c r="M20" s="13">
        <f>COUNTIFS(A$3:A$302,"&gt;="&amp;J20,A$3:A$302,  "&lt;="&amp;K20)</f>
        <v>1</v>
      </c>
      <c r="R20">
        <f t="shared" si="5"/>
        <v>1</v>
      </c>
      <c r="S20" s="12">
        <f t="shared" si="6"/>
        <v>0</v>
      </c>
    </row>
    <row r="21" spans="1:19" x14ac:dyDescent="0.25">
      <c r="A21" s="1">
        <v>0.97699999999999998</v>
      </c>
      <c r="B21" s="1">
        <v>19</v>
      </c>
      <c r="C21" s="1">
        <f t="shared" si="1"/>
        <v>6.1666666666666668E-2</v>
      </c>
      <c r="D21" s="1">
        <f t="shared" si="2"/>
        <v>0.98892431785094592</v>
      </c>
      <c r="I21" s="1"/>
      <c r="J21" s="1"/>
      <c r="K21" s="1"/>
      <c r="L21" s="1"/>
      <c r="M21" s="1">
        <f>SUM(M3:M20)</f>
        <v>300</v>
      </c>
      <c r="S21">
        <f>SUM(S3:S20)</f>
        <v>15.662868472348302</v>
      </c>
    </row>
    <row r="22" spans="1:19" x14ac:dyDescent="0.25">
      <c r="A22" s="1">
        <v>1.0409999999999999</v>
      </c>
      <c r="B22" s="1">
        <v>20</v>
      </c>
      <c r="C22" s="1">
        <f t="shared" si="1"/>
        <v>6.5000000000000002E-2</v>
      </c>
      <c r="D22" s="1">
        <f t="shared" si="2"/>
        <v>1.0442158471413292</v>
      </c>
    </row>
    <row r="23" spans="1:19" x14ac:dyDescent="0.25">
      <c r="A23" s="1">
        <v>1.1100000000000001</v>
      </c>
      <c r="B23" s="1">
        <v>21</v>
      </c>
      <c r="C23" s="1">
        <f t="shared" si="1"/>
        <v>6.8333333333333329E-2</v>
      </c>
      <c r="D23" s="1">
        <f t="shared" si="2"/>
        <v>1.0997048465982253</v>
      </c>
    </row>
    <row r="24" spans="1:19" x14ac:dyDescent="0.25">
      <c r="A24" s="1">
        <v>1.1779999999999999</v>
      </c>
      <c r="B24" s="1">
        <v>22</v>
      </c>
      <c r="C24" s="1">
        <f t="shared" si="1"/>
        <v>7.166666666666667E-2</v>
      </c>
      <c r="D24" s="1">
        <f t="shared" si="2"/>
        <v>1.15539273178291</v>
      </c>
    </row>
    <row r="25" spans="1:19" x14ac:dyDescent="0.25">
      <c r="A25" s="1">
        <v>1.472</v>
      </c>
      <c r="B25" s="1">
        <v>23</v>
      </c>
      <c r="C25" s="1">
        <f t="shared" si="1"/>
        <v>7.4999999999999997E-2</v>
      </c>
      <c r="D25" s="1">
        <f t="shared" si="2"/>
        <v>1.2112809335325707</v>
      </c>
    </row>
    <row r="26" spans="1:19" x14ac:dyDescent="0.25">
      <c r="A26" s="1">
        <v>1.8320000000000001</v>
      </c>
      <c r="B26" s="1">
        <v>24</v>
      </c>
      <c r="C26" s="1">
        <f t="shared" si="1"/>
        <v>7.8333333333333338E-2</v>
      </c>
      <c r="D26" s="1">
        <f t="shared" si="2"/>
        <v>1.2673708981808942</v>
      </c>
    </row>
    <row r="27" spans="1:19" x14ac:dyDescent="0.25">
      <c r="A27" s="1">
        <v>1.835</v>
      </c>
      <c r="B27" s="1">
        <v>25</v>
      </c>
      <c r="C27" s="1">
        <f t="shared" si="1"/>
        <v>8.1666666666666665E-2</v>
      </c>
      <c r="D27" s="1">
        <f t="shared" si="2"/>
        <v>1.323664087782648</v>
      </c>
    </row>
    <row r="28" spans="1:19" x14ac:dyDescent="0.25">
      <c r="A28" s="1">
        <v>1.86</v>
      </c>
      <c r="B28" s="1">
        <v>26</v>
      </c>
      <c r="C28" s="1">
        <f t="shared" si="1"/>
        <v>8.5000000000000006E-2</v>
      </c>
      <c r="D28" s="1">
        <f t="shared" si="2"/>
        <v>1.3801619803423637</v>
      </c>
    </row>
    <row r="29" spans="1:19" x14ac:dyDescent="0.25">
      <c r="A29" s="1">
        <v>1.8720000000000001</v>
      </c>
      <c r="B29" s="1">
        <v>27</v>
      </c>
      <c r="C29" s="1">
        <f t="shared" si="1"/>
        <v>8.8333333333333333E-2</v>
      </c>
      <c r="D29" s="1">
        <f t="shared" si="2"/>
        <v>1.4368660700471751</v>
      </c>
    </row>
    <row r="30" spans="1:19" x14ac:dyDescent="0.25">
      <c r="A30" s="1">
        <v>1.8740000000000001</v>
      </c>
      <c r="B30" s="1">
        <v>28</v>
      </c>
      <c r="C30" s="1">
        <f t="shared" si="1"/>
        <v>9.166666666666666E-2</v>
      </c>
      <c r="D30" s="1">
        <f t="shared" si="2"/>
        <v>1.4937778675039235</v>
      </c>
    </row>
    <row r="31" spans="1:19" x14ac:dyDescent="0.25">
      <c r="A31" s="1">
        <v>2.2559999999999998</v>
      </c>
      <c r="B31" s="1">
        <v>29</v>
      </c>
      <c r="C31" s="1">
        <f t="shared" si="1"/>
        <v>9.5000000000000001E-2</v>
      </c>
      <c r="D31" s="1">
        <f t="shared" si="2"/>
        <v>1.5508988999806341</v>
      </c>
    </row>
    <row r="32" spans="1:19" x14ac:dyDescent="0.25">
      <c r="A32" s="1">
        <v>2.298</v>
      </c>
      <c r="B32" s="1">
        <v>30</v>
      </c>
      <c r="C32" s="1">
        <f t="shared" si="1"/>
        <v>9.8333333333333328E-2</v>
      </c>
      <c r="D32" s="1">
        <f t="shared" si="2"/>
        <v>1.608230711652435</v>
      </c>
    </row>
    <row r="33" spans="1:4" x14ac:dyDescent="0.25">
      <c r="A33" s="1">
        <v>2.38</v>
      </c>
      <c r="B33" s="1">
        <v>31</v>
      </c>
      <c r="C33" s="1">
        <f t="shared" si="1"/>
        <v>0.10166666666666667</v>
      </c>
      <c r="D33" s="1">
        <f t="shared" si="2"/>
        <v>1.6657748638520287</v>
      </c>
    </row>
    <row r="34" spans="1:4" x14ac:dyDescent="0.25">
      <c r="A34" s="1">
        <v>2.4180000000000001</v>
      </c>
      <c r="B34" s="1">
        <v>32</v>
      </c>
      <c r="C34" s="1">
        <f t="shared" si="1"/>
        <v>0.105</v>
      </c>
      <c r="D34" s="1">
        <f t="shared" si="2"/>
        <v>1.7235329353248341</v>
      </c>
    </row>
    <row r="35" spans="1:4" x14ac:dyDescent="0.25">
      <c r="A35" s="1">
        <v>2.4569999999999999</v>
      </c>
      <c r="B35" s="1">
        <v>33</v>
      </c>
      <c r="C35" s="1">
        <f t="shared" si="1"/>
        <v>0.10833333333333334</v>
      </c>
      <c r="D35" s="1">
        <f t="shared" si="2"/>
        <v>1.7815065224888762</v>
      </c>
    </row>
    <row r="36" spans="1:4" x14ac:dyDescent="0.25">
      <c r="A36" s="1">
        <v>2.5190000000000001</v>
      </c>
      <c r="B36" s="1">
        <v>34</v>
      </c>
      <c r="C36" s="1">
        <f t="shared" si="1"/>
        <v>0.11166666666666666</v>
      </c>
      <c r="D36" s="1">
        <f t="shared" si="2"/>
        <v>1.839697239699539</v>
      </c>
    </row>
    <row r="37" spans="1:4" x14ac:dyDescent="0.25">
      <c r="A37" s="1">
        <v>2.5369999999999999</v>
      </c>
      <c r="B37" s="1">
        <v>35</v>
      </c>
      <c r="C37" s="1">
        <f t="shared" si="1"/>
        <v>0.115</v>
      </c>
      <c r="D37" s="1">
        <f t="shared" si="2"/>
        <v>1.8981067195193122</v>
      </c>
    </row>
    <row r="38" spans="1:4" x14ac:dyDescent="0.25">
      <c r="A38" s="1">
        <v>2.6110000000000002</v>
      </c>
      <c r="B38" s="1">
        <v>36</v>
      </c>
      <c r="C38" s="1">
        <f t="shared" si="1"/>
        <v>0.11833333333333333</v>
      </c>
      <c r="D38" s="1">
        <f t="shared" si="2"/>
        <v>1.9567366129926105</v>
      </c>
    </row>
    <row r="39" spans="1:4" x14ac:dyDescent="0.25">
      <c r="A39" s="1">
        <v>2.617</v>
      </c>
      <c r="B39" s="1">
        <v>37</v>
      </c>
      <c r="C39" s="1">
        <f t="shared" si="1"/>
        <v>0.12166666666666667</v>
      </c>
      <c r="D39" s="1">
        <f t="shared" si="2"/>
        <v>2.0155885899258088</v>
      </c>
    </row>
    <row r="40" spans="1:4" x14ac:dyDescent="0.25">
      <c r="A40" s="1">
        <v>2.9009999999999998</v>
      </c>
      <c r="B40" s="1">
        <v>38</v>
      </c>
      <c r="C40" s="1">
        <f t="shared" si="1"/>
        <v>0.125</v>
      </c>
      <c r="D40" s="1">
        <f t="shared" si="2"/>
        <v>2.0746643391725885</v>
      </c>
    </row>
    <row r="41" spans="1:4" x14ac:dyDescent="0.25">
      <c r="A41" s="1">
        <v>2.9009999999999998</v>
      </c>
      <c r="B41" s="1">
        <v>39</v>
      </c>
      <c r="C41" s="1">
        <f t="shared" si="1"/>
        <v>0.12833333333333333</v>
      </c>
      <c r="D41" s="1">
        <f t="shared" si="2"/>
        <v>2.1339655689247476</v>
      </c>
    </row>
    <row r="42" spans="1:4" x14ac:dyDescent="0.25">
      <c r="A42" s="1">
        <v>3.0550000000000002</v>
      </c>
      <c r="B42" s="1">
        <v>40</v>
      </c>
      <c r="C42" s="1">
        <f t="shared" si="1"/>
        <v>0.13166666666666665</v>
      </c>
      <c r="D42" s="1">
        <f t="shared" si="2"/>
        <v>2.1934940070085691</v>
      </c>
    </row>
    <row r="43" spans="1:4" x14ac:dyDescent="0.25">
      <c r="A43" s="1">
        <v>3.29</v>
      </c>
      <c r="B43" s="1">
        <v>41</v>
      </c>
      <c r="C43" s="1">
        <f t="shared" si="1"/>
        <v>0.13500000000000001</v>
      </c>
      <c r="D43" s="1">
        <f t="shared" si="2"/>
        <v>2.2532514011868905</v>
      </c>
    </row>
    <row r="44" spans="1:4" x14ac:dyDescent="0.25">
      <c r="A44" s="1">
        <v>3.3109999999999999</v>
      </c>
      <c r="B44" s="1">
        <v>42</v>
      </c>
      <c r="C44" s="1">
        <f t="shared" si="1"/>
        <v>0.13833333333333334</v>
      </c>
      <c r="D44" s="1">
        <f t="shared" si="2"/>
        <v>2.3132395194670012</v>
      </c>
    </row>
    <row r="45" spans="1:4" x14ac:dyDescent="0.25">
      <c r="A45" s="1">
        <v>3.3839999999999999</v>
      </c>
      <c r="B45" s="1">
        <v>43</v>
      </c>
      <c r="C45" s="1">
        <f t="shared" si="1"/>
        <v>0.14166666666666666</v>
      </c>
      <c r="D45" s="1">
        <f t="shared" si="2"/>
        <v>2.3734601504145236</v>
      </c>
    </row>
    <row r="46" spans="1:4" x14ac:dyDescent="0.25">
      <c r="A46" s="1">
        <v>3.3980000000000001</v>
      </c>
      <c r="B46" s="1">
        <v>44</v>
      </c>
      <c r="C46" s="1">
        <f t="shared" si="1"/>
        <v>0.14499999999999999</v>
      </c>
      <c r="D46" s="1">
        <f t="shared" si="2"/>
        <v>2.433915103473383</v>
      </c>
    </row>
    <row r="47" spans="1:4" x14ac:dyDescent="0.25">
      <c r="A47" s="1">
        <v>3.6379999999999999</v>
      </c>
      <c r="B47" s="1">
        <v>45</v>
      </c>
      <c r="C47" s="1">
        <f t="shared" si="1"/>
        <v>0.14833333333333334</v>
      </c>
      <c r="D47" s="1">
        <f t="shared" si="2"/>
        <v>2.494606209292026</v>
      </c>
    </row>
    <row r="48" spans="1:4" x14ac:dyDescent="0.25">
      <c r="A48" s="1">
        <v>3.6459999999999999</v>
      </c>
      <c r="B48" s="1">
        <v>46</v>
      </c>
      <c r="C48" s="1">
        <f t="shared" si="1"/>
        <v>0.15166666666666667</v>
      </c>
      <c r="D48" s="1">
        <f t="shared" si="2"/>
        <v>2.5555353200560567</v>
      </c>
    </row>
    <row r="49" spans="1:4" x14ac:dyDescent="0.25">
      <c r="A49" s="1">
        <v>3.649</v>
      </c>
      <c r="B49" s="1">
        <v>47</v>
      </c>
      <c r="C49" s="1">
        <f t="shared" si="1"/>
        <v>0.155</v>
      </c>
      <c r="D49" s="1">
        <f t="shared" si="2"/>
        <v>2.6167043098273979</v>
      </c>
    </row>
    <row r="50" spans="1:4" x14ac:dyDescent="0.25">
      <c r="A50" s="1">
        <v>3.7149999999999999</v>
      </c>
      <c r="B50" s="1">
        <v>48</v>
      </c>
      <c r="C50" s="1">
        <f t="shared" si="1"/>
        <v>0.15833333333333333</v>
      </c>
      <c r="D50" s="1">
        <f t="shared" si="2"/>
        <v>2.6781150748901603</v>
      </c>
    </row>
    <row r="51" spans="1:4" x14ac:dyDescent="0.25">
      <c r="A51" s="1">
        <v>3.7290000000000001</v>
      </c>
      <c r="B51" s="1">
        <v>49</v>
      </c>
      <c r="C51" s="1">
        <f t="shared" si="1"/>
        <v>0.16166666666666665</v>
      </c>
      <c r="D51" s="1">
        <f t="shared" si="2"/>
        <v>2.7397695341033903</v>
      </c>
    </row>
    <row r="52" spans="1:4" x14ac:dyDescent="0.25">
      <c r="A52" s="1">
        <v>3.8260000000000001</v>
      </c>
      <c r="B52" s="1">
        <v>50</v>
      </c>
      <c r="C52" s="1">
        <f t="shared" si="1"/>
        <v>0.16500000000000001</v>
      </c>
      <c r="D52" s="1">
        <f t="shared" si="2"/>
        <v>2.8016696292608243</v>
      </c>
    </row>
    <row r="53" spans="1:4" x14ac:dyDescent="0.25">
      <c r="A53" s="1">
        <v>3.843</v>
      </c>
      <c r="B53" s="1">
        <v>51</v>
      </c>
      <c r="C53" s="1">
        <f t="shared" si="1"/>
        <v>0.16833333333333333</v>
      </c>
      <c r="D53" s="1">
        <f t="shared" si="2"/>
        <v>2.8638173254578398</v>
      </c>
    </row>
    <row r="54" spans="1:4" x14ac:dyDescent="0.25">
      <c r="A54" s="1">
        <v>3.8860000000000001</v>
      </c>
      <c r="B54" s="1">
        <v>52</v>
      </c>
      <c r="C54" s="1">
        <f t="shared" si="1"/>
        <v>0.17166666666666666</v>
      </c>
      <c r="D54" s="1">
        <f t="shared" si="2"/>
        <v>2.9262146114657979</v>
      </c>
    </row>
    <row r="55" spans="1:4" x14ac:dyDescent="0.25">
      <c r="A55" s="1">
        <v>3.9980000000000002</v>
      </c>
      <c r="B55" s="1">
        <v>53</v>
      </c>
      <c r="C55" s="1">
        <f t="shared" si="1"/>
        <v>0.17499999999999999</v>
      </c>
      <c r="D55" s="1">
        <f t="shared" si="2"/>
        <v>2.9888635001139043</v>
      </c>
    </row>
    <row r="56" spans="1:4" x14ac:dyDescent="0.25">
      <c r="A56" s="1">
        <v>4.181</v>
      </c>
      <c r="B56" s="1">
        <v>54</v>
      </c>
      <c r="C56" s="1">
        <f t="shared" si="1"/>
        <v>0.17833333333333334</v>
      </c>
      <c r="D56" s="1">
        <f t="shared" si="2"/>
        <v>3.0517660286788111</v>
      </c>
    </row>
    <row r="57" spans="1:4" x14ac:dyDescent="0.25">
      <c r="A57" s="1">
        <v>4.2039999999999997</v>
      </c>
      <c r="B57" s="1">
        <v>55</v>
      </c>
      <c r="C57" s="1">
        <f t="shared" si="1"/>
        <v>0.18166666666666667</v>
      </c>
      <c r="D57" s="1">
        <f t="shared" si="2"/>
        <v>3.1149242592821498</v>
      </c>
    </row>
    <row r="58" spans="1:4" x14ac:dyDescent="0.25">
      <c r="A58" s="1">
        <v>4.266</v>
      </c>
      <c r="B58" s="1">
        <v>56</v>
      </c>
      <c r="C58" s="1">
        <f t="shared" si="1"/>
        <v>0.185</v>
      </c>
      <c r="D58" s="1">
        <f t="shared" si="2"/>
        <v>3.1783402792961599</v>
      </c>
    </row>
    <row r="59" spans="1:4" x14ac:dyDescent="0.25">
      <c r="A59" s="1">
        <v>4.2889999999999997</v>
      </c>
      <c r="B59" s="1">
        <v>57</v>
      </c>
      <c r="C59" s="1">
        <f t="shared" si="1"/>
        <v>0.18833333333333332</v>
      </c>
      <c r="D59" s="1">
        <f t="shared" si="2"/>
        <v>3.2420162017576302</v>
      </c>
    </row>
    <row r="60" spans="1:4" x14ac:dyDescent="0.25">
      <c r="A60" s="1">
        <v>4.3090000000000002</v>
      </c>
      <c r="B60" s="1">
        <v>58</v>
      </c>
      <c r="C60" s="1">
        <f t="shared" si="1"/>
        <v>0.19166666666666668</v>
      </c>
      <c r="D60" s="1">
        <f t="shared" si="2"/>
        <v>3.3059541657903768</v>
      </c>
    </row>
    <row r="61" spans="1:4" x14ac:dyDescent="0.25">
      <c r="A61" s="1">
        <v>4.4059999999999997</v>
      </c>
      <c r="B61" s="1">
        <v>59</v>
      </c>
      <c r="C61" s="1">
        <f t="shared" si="1"/>
        <v>0.19500000000000001</v>
      </c>
      <c r="D61" s="1">
        <f t="shared" si="2"/>
        <v>3.3701563370364287</v>
      </c>
    </row>
    <row r="62" spans="1:4" x14ac:dyDescent="0.25">
      <c r="A62" s="1">
        <v>4.49</v>
      </c>
      <c r="B62" s="1">
        <v>60</v>
      </c>
      <c r="C62" s="1">
        <f t="shared" si="1"/>
        <v>0.19833333333333333</v>
      </c>
      <c r="D62" s="1">
        <f t="shared" si="2"/>
        <v>3.4346249080961626</v>
      </c>
    </row>
    <row r="63" spans="1:4" x14ac:dyDescent="0.25">
      <c r="A63" s="1">
        <v>4.5</v>
      </c>
      <c r="B63" s="1">
        <v>61</v>
      </c>
      <c r="C63" s="1">
        <f t="shared" si="1"/>
        <v>0.20166666666666666</v>
      </c>
      <c r="D63" s="1">
        <f t="shared" si="2"/>
        <v>3.4993620989776226</v>
      </c>
    </row>
    <row r="64" spans="1:4" x14ac:dyDescent="0.25">
      <c r="A64" s="1">
        <v>4.54</v>
      </c>
      <c r="B64" s="1">
        <v>62</v>
      </c>
      <c r="C64" s="1">
        <f t="shared" si="1"/>
        <v>0.20499999999999999</v>
      </c>
      <c r="D64" s="1">
        <f t="shared" si="2"/>
        <v>3.5643701575552238</v>
      </c>
    </row>
    <row r="65" spans="1:4" x14ac:dyDescent="0.25">
      <c r="A65" s="1">
        <v>4.7119999999999997</v>
      </c>
      <c r="B65" s="1">
        <v>63</v>
      </c>
      <c r="C65" s="1">
        <f t="shared" si="1"/>
        <v>0.20833333333333334</v>
      </c>
      <c r="D65" s="1">
        <f t="shared" si="2"/>
        <v>3.6296513600381002</v>
      </c>
    </row>
    <row r="66" spans="1:4" x14ac:dyDescent="0.25">
      <c r="A66" s="1">
        <v>4.7439999999999998</v>
      </c>
      <c r="B66" s="1">
        <v>64</v>
      </c>
      <c r="C66" s="1">
        <f t="shared" si="1"/>
        <v>0.21166666666666667</v>
      </c>
      <c r="D66" s="1">
        <f t="shared" si="2"/>
        <v>3.6952080114483215</v>
      </c>
    </row>
    <row r="67" spans="1:4" x14ac:dyDescent="0.25">
      <c r="A67" s="1">
        <v>4.7590000000000003</v>
      </c>
      <c r="B67" s="1">
        <v>65</v>
      </c>
      <c r="C67" s="1">
        <f t="shared" si="1"/>
        <v>0.215</v>
      </c>
      <c r="D67" s="1">
        <f t="shared" si="2"/>
        <v>3.7610424461092684</v>
      </c>
    </row>
    <row r="68" spans="1:4" x14ac:dyDescent="0.25">
      <c r="A68" s="1">
        <v>4.8220000000000001</v>
      </c>
      <c r="B68" s="1">
        <v>66</v>
      </c>
      <c r="C68" s="1">
        <f t="shared" ref="C68:C131" si="8">(B68-0.5)/COUNT(B$3:B$302)</f>
        <v>0.21833333333333332</v>
      </c>
      <c r="D68" s="1">
        <f t="shared" ref="D68:D131" si="9">-LN(1-C68)*$G$8</f>
        <v>3.8271570281443692</v>
      </c>
    </row>
    <row r="69" spans="1:4" x14ac:dyDescent="0.25">
      <c r="A69" s="1">
        <v>5.0839999999999996</v>
      </c>
      <c r="B69" s="1">
        <v>67</v>
      </c>
      <c r="C69" s="1">
        <f t="shared" si="8"/>
        <v>0.22166666666666668</v>
      </c>
      <c r="D69" s="1">
        <f t="shared" si="9"/>
        <v>3.8935541519865136</v>
      </c>
    </row>
    <row r="70" spans="1:4" x14ac:dyDescent="0.25">
      <c r="A70" s="1">
        <v>5.0880000000000001</v>
      </c>
      <c r="B70" s="1">
        <v>68</v>
      </c>
      <c r="C70" s="1">
        <f t="shared" si="8"/>
        <v>0.22500000000000001</v>
      </c>
      <c r="D70" s="1">
        <f t="shared" si="9"/>
        <v>3.9602362428983815</v>
      </c>
    </row>
    <row r="71" spans="1:4" x14ac:dyDescent="0.25">
      <c r="A71" s="1">
        <v>5.1390000000000002</v>
      </c>
      <c r="B71" s="1">
        <v>69</v>
      </c>
      <c r="C71" s="1">
        <f t="shared" si="8"/>
        <v>0.22833333333333333</v>
      </c>
      <c r="D71" s="1">
        <f t="shared" si="9"/>
        <v>4.0272057575040048</v>
      </c>
    </row>
    <row r="72" spans="1:4" x14ac:dyDescent="0.25">
      <c r="A72" s="1">
        <v>5.2590000000000003</v>
      </c>
      <c r="B72" s="1">
        <v>70</v>
      </c>
      <c r="C72" s="1">
        <f t="shared" si="8"/>
        <v>0.23166666666666666</v>
      </c>
      <c r="D72" s="1">
        <f t="shared" si="9"/>
        <v>4.0944651843318258</v>
      </c>
    </row>
    <row r="73" spans="1:4" x14ac:dyDescent="0.25">
      <c r="A73" s="1">
        <v>5.4649999999999999</v>
      </c>
      <c r="B73" s="1">
        <v>71</v>
      </c>
      <c r="C73" s="1">
        <f t="shared" si="8"/>
        <v>0.23499999999999999</v>
      </c>
      <c r="D73" s="1">
        <f t="shared" si="9"/>
        <v>4.162017044369545</v>
      </c>
    </row>
    <row r="74" spans="1:4" x14ac:dyDescent="0.25">
      <c r="A74" s="1">
        <v>5.4770000000000003</v>
      </c>
      <c r="B74" s="1">
        <v>72</v>
      </c>
      <c r="C74" s="1">
        <f t="shared" si="8"/>
        <v>0.23833333333333334</v>
      </c>
      <c r="D74" s="1">
        <f t="shared" si="9"/>
        <v>4.2298638916311235</v>
      </c>
    </row>
    <row r="75" spans="1:4" x14ac:dyDescent="0.25">
      <c r="A75" s="1">
        <v>5.4930000000000003</v>
      </c>
      <c r="B75" s="1">
        <v>73</v>
      </c>
      <c r="C75" s="1">
        <f t="shared" si="8"/>
        <v>0.24166666666666667</v>
      </c>
      <c r="D75" s="1">
        <f t="shared" si="9"/>
        <v>4.2980083137361795</v>
      </c>
    </row>
    <row r="76" spans="1:4" x14ac:dyDescent="0.25">
      <c r="A76" s="1">
        <v>5.6189999999999998</v>
      </c>
      <c r="B76" s="1">
        <v>74</v>
      </c>
      <c r="C76" s="1">
        <f t="shared" si="8"/>
        <v>0.245</v>
      </c>
      <c r="D76" s="1">
        <f t="shared" si="9"/>
        <v>4.3664529325021606</v>
      </c>
    </row>
    <row r="77" spans="1:4" x14ac:dyDescent="0.25">
      <c r="A77" s="1">
        <v>5.6210000000000004</v>
      </c>
      <c r="B77" s="1">
        <v>75</v>
      </c>
      <c r="C77" s="1">
        <f t="shared" si="8"/>
        <v>0.24833333333333332</v>
      </c>
      <c r="D77" s="1">
        <f t="shared" si="9"/>
        <v>4.4352004045496347</v>
      </c>
    </row>
    <row r="78" spans="1:4" x14ac:dyDescent="0.25">
      <c r="A78" s="1">
        <v>5.6420000000000003</v>
      </c>
      <c r="B78" s="1">
        <v>76</v>
      </c>
      <c r="C78" s="1">
        <f t="shared" si="8"/>
        <v>0.25166666666666665</v>
      </c>
      <c r="D78" s="1">
        <f t="shared" si="9"/>
        <v>4.5042534219210069</v>
      </c>
    </row>
    <row r="79" spans="1:4" x14ac:dyDescent="0.25">
      <c r="A79" s="1">
        <v>5.7290000000000001</v>
      </c>
      <c r="B79" s="1">
        <v>77</v>
      </c>
      <c r="C79" s="1">
        <f t="shared" si="8"/>
        <v>0.255</v>
      </c>
      <c r="D79" s="1">
        <f t="shared" si="9"/>
        <v>4.5736147127130575</v>
      </c>
    </row>
    <row r="80" spans="1:4" x14ac:dyDescent="0.25">
      <c r="A80" s="1">
        <v>5.7519999999999998</v>
      </c>
      <c r="B80" s="1">
        <v>78</v>
      </c>
      <c r="C80" s="1">
        <f t="shared" si="8"/>
        <v>0.25833333333333336</v>
      </c>
      <c r="D80" s="1">
        <f t="shared" si="9"/>
        <v>4.6432870417236645</v>
      </c>
    </row>
    <row r="81" spans="1:4" x14ac:dyDescent="0.25">
      <c r="A81" s="1">
        <v>5.78</v>
      </c>
      <c r="B81" s="1">
        <v>79</v>
      </c>
      <c r="C81" s="1">
        <f t="shared" si="8"/>
        <v>0.26166666666666666</v>
      </c>
      <c r="D81" s="1">
        <f t="shared" si="9"/>
        <v>4.7132732111130968</v>
      </c>
    </row>
    <row r="82" spans="1:4" x14ac:dyDescent="0.25">
      <c r="A82" s="1">
        <v>5.8150000000000004</v>
      </c>
      <c r="B82" s="1">
        <v>80</v>
      </c>
      <c r="C82" s="1">
        <f t="shared" si="8"/>
        <v>0.26500000000000001</v>
      </c>
      <c r="D82" s="1">
        <f t="shared" si="9"/>
        <v>4.783576061080244</v>
      </c>
    </row>
    <row r="83" spans="1:4" x14ac:dyDescent="0.25">
      <c r="A83" s="1">
        <v>5.8819999999999997</v>
      </c>
      <c r="B83" s="1">
        <v>81</v>
      </c>
      <c r="C83" s="1">
        <f t="shared" si="8"/>
        <v>0.26833333333333331</v>
      </c>
      <c r="D83" s="1">
        <f t="shared" si="9"/>
        <v>4.8541984705542562</v>
      </c>
    </row>
    <row r="84" spans="1:4" x14ac:dyDescent="0.25">
      <c r="A84" s="1">
        <v>6.0250000000000004</v>
      </c>
      <c r="B84" s="1">
        <v>82</v>
      </c>
      <c r="C84" s="1">
        <f t="shared" si="8"/>
        <v>0.27166666666666667</v>
      </c>
      <c r="D84" s="1">
        <f t="shared" si="9"/>
        <v>4.9251433579019404</v>
      </c>
    </row>
    <row r="85" spans="1:4" x14ac:dyDescent="0.25">
      <c r="A85" s="1">
        <v>6.0640000000000001</v>
      </c>
      <c r="B85" s="1">
        <v>83</v>
      </c>
      <c r="C85" s="1">
        <f t="shared" si="8"/>
        <v>0.27500000000000002</v>
      </c>
      <c r="D85" s="1">
        <f t="shared" si="9"/>
        <v>4.9964136816513847</v>
      </c>
    </row>
    <row r="86" spans="1:4" x14ac:dyDescent="0.25">
      <c r="A86" s="1">
        <v>6.0990000000000002</v>
      </c>
      <c r="B86" s="1">
        <v>84</v>
      </c>
      <c r="C86" s="1">
        <f t="shared" si="8"/>
        <v>0.27833333333333332</v>
      </c>
      <c r="D86" s="1">
        <f t="shared" si="9"/>
        <v>5.0680124412322858</v>
      </c>
    </row>
    <row r="87" spans="1:4" x14ac:dyDescent="0.25">
      <c r="A87" s="1">
        <v>6.1520000000000001</v>
      </c>
      <c r="B87" s="1">
        <v>85</v>
      </c>
      <c r="C87" s="1">
        <f t="shared" si="8"/>
        <v>0.28166666666666668</v>
      </c>
      <c r="D87" s="1">
        <f t="shared" si="9"/>
        <v>5.1399426777333792</v>
      </c>
    </row>
    <row r="88" spans="1:4" x14ac:dyDescent="0.25">
      <c r="A88" s="1">
        <v>6.1879999999999997</v>
      </c>
      <c r="B88" s="1">
        <v>86</v>
      </c>
      <c r="C88" s="1">
        <f t="shared" si="8"/>
        <v>0.28499999999999998</v>
      </c>
      <c r="D88" s="1">
        <f t="shared" si="9"/>
        <v>5.2122074746774922</v>
      </c>
    </row>
    <row r="89" spans="1:4" x14ac:dyDescent="0.25">
      <c r="A89" s="1">
        <v>6.3869999999999996</v>
      </c>
      <c r="B89" s="1">
        <v>87</v>
      </c>
      <c r="C89" s="1">
        <f t="shared" si="8"/>
        <v>0.28833333333333333</v>
      </c>
      <c r="D89" s="1">
        <f t="shared" si="9"/>
        <v>5.2848099588147353</v>
      </c>
    </row>
    <row r="90" spans="1:4" x14ac:dyDescent="0.25">
      <c r="A90" s="1">
        <v>6.5039999999999996</v>
      </c>
      <c r="B90" s="1">
        <v>88</v>
      </c>
      <c r="C90" s="1">
        <f t="shared" si="8"/>
        <v>0.29166666666666669</v>
      </c>
      <c r="D90" s="1">
        <f t="shared" si="9"/>
        <v>5.3577533009342639</v>
      </c>
    </row>
    <row r="91" spans="1:4" x14ac:dyDescent="0.25">
      <c r="A91" s="1">
        <v>6.516</v>
      </c>
      <c r="B91" s="1">
        <v>89</v>
      </c>
      <c r="C91" s="1">
        <f t="shared" si="8"/>
        <v>0.29499999999999998</v>
      </c>
      <c r="D91" s="1">
        <f t="shared" si="9"/>
        <v>5.4310407166952164</v>
      </c>
    </row>
    <row r="92" spans="1:4" x14ac:dyDescent="0.25">
      <c r="A92" s="1">
        <v>6.617</v>
      </c>
      <c r="B92" s="1">
        <v>90</v>
      </c>
      <c r="C92" s="1">
        <f t="shared" si="8"/>
        <v>0.29833333333333334</v>
      </c>
      <c r="D92" s="1">
        <f t="shared" si="9"/>
        <v>5.5046754674773597</v>
      </c>
    </row>
    <row r="93" spans="1:4" x14ac:dyDescent="0.25">
      <c r="A93" s="1">
        <v>6.6310000000000002</v>
      </c>
      <c r="B93" s="1">
        <v>91</v>
      </c>
      <c r="C93" s="1">
        <f t="shared" si="8"/>
        <v>0.30166666666666669</v>
      </c>
      <c r="D93" s="1">
        <f t="shared" si="9"/>
        <v>5.5786608612519375</v>
      </c>
    </row>
    <row r="94" spans="1:4" x14ac:dyDescent="0.25">
      <c r="A94" s="1">
        <v>6.726</v>
      </c>
      <c r="B94" s="1">
        <v>92</v>
      </c>
      <c r="C94" s="1">
        <f t="shared" si="8"/>
        <v>0.30499999999999999</v>
      </c>
      <c r="D94" s="1">
        <f t="shared" si="9"/>
        <v>5.6530002534733912</v>
      </c>
    </row>
    <row r="95" spans="1:4" x14ac:dyDescent="0.25">
      <c r="A95" s="1">
        <v>6.8010000000000002</v>
      </c>
      <c r="B95" s="1">
        <v>93</v>
      </c>
      <c r="C95" s="1">
        <f t="shared" si="8"/>
        <v>0.30833333333333335</v>
      </c>
      <c r="D95" s="1">
        <f t="shared" si="9"/>
        <v>5.7276970479925273</v>
      </c>
    </row>
    <row r="96" spans="1:4" x14ac:dyDescent="0.25">
      <c r="A96" s="1">
        <v>6.8280000000000003</v>
      </c>
      <c r="B96" s="1">
        <v>94</v>
      </c>
      <c r="C96" s="1">
        <f t="shared" si="8"/>
        <v>0.31166666666666665</v>
      </c>
      <c r="D96" s="1">
        <f t="shared" si="9"/>
        <v>5.8027546979916842</v>
      </c>
    </row>
    <row r="97" spans="1:4" x14ac:dyDescent="0.25">
      <c r="A97" s="1">
        <v>6.87</v>
      </c>
      <c r="B97" s="1">
        <v>95</v>
      </c>
      <c r="C97" s="1">
        <f t="shared" si="8"/>
        <v>0.315</v>
      </c>
      <c r="D97" s="1">
        <f t="shared" si="9"/>
        <v>5.8781767069426669</v>
      </c>
    </row>
    <row r="98" spans="1:4" x14ac:dyDescent="0.25">
      <c r="A98" s="1">
        <v>6.8849999999999998</v>
      </c>
      <c r="B98" s="1">
        <v>96</v>
      </c>
      <c r="C98" s="1">
        <f t="shared" si="8"/>
        <v>0.31833333333333336</v>
      </c>
      <c r="D98" s="1">
        <f t="shared" si="9"/>
        <v>5.9539666295880043</v>
      </c>
    </row>
    <row r="99" spans="1:4" x14ac:dyDescent="0.25">
      <c r="A99" s="1">
        <v>6.9320000000000004</v>
      </c>
      <c r="B99" s="1">
        <v>97</v>
      </c>
      <c r="C99" s="1">
        <f t="shared" si="8"/>
        <v>0.32166666666666666</v>
      </c>
      <c r="D99" s="1">
        <f t="shared" si="9"/>
        <v>6.0301280729462583</v>
      </c>
    </row>
    <row r="100" spans="1:4" x14ac:dyDescent="0.25">
      <c r="A100" s="1">
        <v>7.0140000000000002</v>
      </c>
      <c r="B100" s="1">
        <v>98</v>
      </c>
      <c r="C100" s="1">
        <f t="shared" si="8"/>
        <v>0.32500000000000001</v>
      </c>
      <c r="D100" s="1">
        <f t="shared" si="9"/>
        <v>6.1066646973421186</v>
      </c>
    </row>
    <row r="101" spans="1:4" x14ac:dyDescent="0.25">
      <c r="A101" s="1">
        <v>7.1</v>
      </c>
      <c r="B101" s="1">
        <v>99</v>
      </c>
      <c r="C101" s="1">
        <f t="shared" si="8"/>
        <v>0.32833333333333331</v>
      </c>
      <c r="D101" s="1">
        <f t="shared" si="9"/>
        <v>6.1835802174619721</v>
      </c>
    </row>
    <row r="102" spans="1:4" x14ac:dyDescent="0.25">
      <c r="A102" s="1">
        <v>7.1239999999999997</v>
      </c>
      <c r="B102" s="1">
        <v>100</v>
      </c>
      <c r="C102" s="1">
        <f t="shared" si="8"/>
        <v>0.33166666666666667</v>
      </c>
      <c r="D102" s="1">
        <f t="shared" si="9"/>
        <v>6.2608784034357381</v>
      </c>
    </row>
    <row r="103" spans="1:4" x14ac:dyDescent="0.25">
      <c r="A103" s="1">
        <v>7.19</v>
      </c>
      <c r="B103" s="1">
        <v>101</v>
      </c>
      <c r="C103" s="1">
        <f t="shared" si="8"/>
        <v>0.33500000000000002</v>
      </c>
      <c r="D103" s="1">
        <f t="shared" si="9"/>
        <v>6.3385630819457539</v>
      </c>
    </row>
    <row r="104" spans="1:4" x14ac:dyDescent="0.25">
      <c r="A104" s="1">
        <v>7.3339999999999996</v>
      </c>
      <c r="B104" s="1">
        <v>102</v>
      </c>
      <c r="C104" s="1">
        <f t="shared" si="8"/>
        <v>0.33833333333333332</v>
      </c>
      <c r="D104" s="1">
        <f t="shared" si="9"/>
        <v>6.4166381373635204</v>
      </c>
    </row>
    <row r="105" spans="1:4" x14ac:dyDescent="0.25">
      <c r="A105" s="1">
        <v>7.3659999999999997</v>
      </c>
      <c r="B105" s="1">
        <v>103</v>
      </c>
      <c r="C105" s="1">
        <f t="shared" si="8"/>
        <v>0.34166666666666667</v>
      </c>
      <c r="D105" s="1">
        <f t="shared" si="9"/>
        <v>6.4951075129151414</v>
      </c>
    </row>
    <row r="106" spans="1:4" x14ac:dyDescent="0.25">
      <c r="A106" s="1">
        <v>7.4550000000000001</v>
      </c>
      <c r="B106" s="1">
        <v>104</v>
      </c>
      <c r="C106" s="1">
        <f t="shared" si="8"/>
        <v>0.34499999999999997</v>
      </c>
      <c r="D106" s="1">
        <f t="shared" si="9"/>
        <v>6.5739752118763652</v>
      </c>
    </row>
    <row r="107" spans="1:4" x14ac:dyDescent="0.25">
      <c r="A107" s="1">
        <v>7.47</v>
      </c>
      <c r="B107" s="1">
        <v>105</v>
      </c>
      <c r="C107" s="1">
        <f t="shared" si="8"/>
        <v>0.34833333333333333</v>
      </c>
      <c r="D107" s="1">
        <f t="shared" si="9"/>
        <v>6.6532452987981028</v>
      </c>
    </row>
    <row r="108" spans="1:4" x14ac:dyDescent="0.25">
      <c r="A108" s="1">
        <v>7.6550000000000002</v>
      </c>
      <c r="B108" s="1">
        <v>106</v>
      </c>
      <c r="C108" s="1">
        <f t="shared" si="8"/>
        <v>0.35166666666666668</v>
      </c>
      <c r="D108" s="1">
        <f t="shared" si="9"/>
        <v>6.7329219007633476</v>
      </c>
    </row>
    <row r="109" spans="1:4" x14ac:dyDescent="0.25">
      <c r="A109" s="1">
        <v>7.6890000000000001</v>
      </c>
      <c r="B109" s="1">
        <v>107</v>
      </c>
      <c r="C109" s="1">
        <f t="shared" si="8"/>
        <v>0.35499999999999998</v>
      </c>
      <c r="D109" s="1">
        <f t="shared" si="9"/>
        <v>6.8130092086765366</v>
      </c>
    </row>
    <row r="110" spans="1:4" x14ac:dyDescent="0.25">
      <c r="A110" s="1">
        <v>8.0129999999999999</v>
      </c>
      <c r="B110" s="1">
        <v>108</v>
      </c>
      <c r="C110" s="1">
        <f t="shared" si="8"/>
        <v>0.35833333333333334</v>
      </c>
      <c r="D110" s="1">
        <f t="shared" si="9"/>
        <v>6.8935114785862766</v>
      </c>
    </row>
    <row r="111" spans="1:4" x14ac:dyDescent="0.25">
      <c r="A111" s="1">
        <v>8.1</v>
      </c>
      <c r="B111" s="1">
        <v>109</v>
      </c>
      <c r="C111" s="1">
        <f t="shared" si="8"/>
        <v>0.36166666666666669</v>
      </c>
      <c r="D111" s="1">
        <f t="shared" si="9"/>
        <v>6.9744330330425228</v>
      </c>
    </row>
    <row r="112" spans="1:4" x14ac:dyDescent="0.25">
      <c r="A112" s="1">
        <v>8.1180000000000003</v>
      </c>
      <c r="B112" s="1">
        <v>110</v>
      </c>
      <c r="C112" s="1">
        <f t="shared" si="8"/>
        <v>0.36499999999999999</v>
      </c>
      <c r="D112" s="1">
        <f t="shared" si="9"/>
        <v>7.0557782624893068</v>
      </c>
    </row>
    <row r="113" spans="1:4" x14ac:dyDescent="0.25">
      <c r="A113" s="1">
        <v>8.1340000000000003</v>
      </c>
      <c r="B113" s="1">
        <v>111</v>
      </c>
      <c r="C113" s="1">
        <f t="shared" si="8"/>
        <v>0.36833333333333335</v>
      </c>
      <c r="D113" s="1">
        <f t="shared" si="9"/>
        <v>7.1375516266940986</v>
      </c>
    </row>
    <row r="114" spans="1:4" x14ac:dyDescent="0.25">
      <c r="A114" s="1">
        <v>8.1479999999999997</v>
      </c>
      <c r="B114" s="1">
        <v>112</v>
      </c>
      <c r="C114" s="1">
        <f t="shared" si="8"/>
        <v>0.37166666666666665</v>
      </c>
      <c r="D114" s="1">
        <f t="shared" si="9"/>
        <v>7.2197576562149726</v>
      </c>
    </row>
    <row r="115" spans="1:4" x14ac:dyDescent="0.25">
      <c r="A115" s="1">
        <v>8.1999999999999993</v>
      </c>
      <c r="B115" s="1">
        <v>113</v>
      </c>
      <c r="C115" s="1">
        <f t="shared" si="8"/>
        <v>0.375</v>
      </c>
      <c r="D115" s="1">
        <f t="shared" si="9"/>
        <v>7.3024009539068357</v>
      </c>
    </row>
    <row r="116" spans="1:4" x14ac:dyDescent="0.25">
      <c r="A116" s="1">
        <v>8.2210000000000001</v>
      </c>
      <c r="B116" s="1">
        <v>114</v>
      </c>
      <c r="C116" s="1">
        <f t="shared" si="8"/>
        <v>0.37833333333333335</v>
      </c>
      <c r="D116" s="1">
        <f t="shared" si="9"/>
        <v>7.3854861964678697</v>
      </c>
    </row>
    <row r="117" spans="1:4" x14ac:dyDescent="0.25">
      <c r="A117" s="1">
        <v>8.343</v>
      </c>
      <c r="B117" s="1">
        <v>115</v>
      </c>
      <c r="C117" s="1">
        <f t="shared" si="8"/>
        <v>0.38166666666666665</v>
      </c>
      <c r="D117" s="1">
        <f t="shared" si="9"/>
        <v>7.4690181360275947</v>
      </c>
    </row>
    <row r="118" spans="1:4" x14ac:dyDescent="0.25">
      <c r="A118" s="1">
        <v>8.484</v>
      </c>
      <c r="B118" s="1">
        <v>116</v>
      </c>
      <c r="C118" s="1">
        <f t="shared" si="8"/>
        <v>0.38500000000000001</v>
      </c>
      <c r="D118" s="1">
        <f t="shared" si="9"/>
        <v>7.5530016017778507</v>
      </c>
    </row>
    <row r="119" spans="1:4" x14ac:dyDescent="0.25">
      <c r="A119" s="1">
        <v>8.7159999999999993</v>
      </c>
      <c r="B119" s="1">
        <v>117</v>
      </c>
      <c r="C119" s="1">
        <f t="shared" si="8"/>
        <v>0.38833333333333331</v>
      </c>
      <c r="D119" s="1">
        <f t="shared" si="9"/>
        <v>7.637441501648051</v>
      </c>
    </row>
    <row r="120" spans="1:4" x14ac:dyDescent="0.25">
      <c r="A120" s="1">
        <v>8.7270000000000003</v>
      </c>
      <c r="B120" s="1">
        <v>118</v>
      </c>
      <c r="C120" s="1">
        <f t="shared" si="8"/>
        <v>0.39166666666666666</v>
      </c>
      <c r="D120" s="1">
        <f t="shared" si="9"/>
        <v>7.7223428240262715</v>
      </c>
    </row>
    <row r="121" spans="1:4" x14ac:dyDescent="0.25">
      <c r="A121" s="1">
        <v>8.8040000000000003</v>
      </c>
      <c r="B121" s="1">
        <v>119</v>
      </c>
      <c r="C121" s="1">
        <f t="shared" si="8"/>
        <v>0.39500000000000002</v>
      </c>
      <c r="D121" s="1">
        <f t="shared" si="9"/>
        <v>7.807710639527591</v>
      </c>
    </row>
    <row r="122" spans="1:4" x14ac:dyDescent="0.25">
      <c r="A122" s="1">
        <v>8.8629999999999995</v>
      </c>
      <c r="B122" s="1">
        <v>120</v>
      </c>
      <c r="C122" s="1">
        <f t="shared" si="8"/>
        <v>0.39833333333333332</v>
      </c>
      <c r="D122" s="1">
        <f t="shared" si="9"/>
        <v>7.8935501028112656</v>
      </c>
    </row>
    <row r="123" spans="1:4" x14ac:dyDescent="0.25">
      <c r="A123" s="1">
        <v>8.9710000000000001</v>
      </c>
      <c r="B123" s="1">
        <v>121</v>
      </c>
      <c r="C123" s="1">
        <f t="shared" si="8"/>
        <v>0.40166666666666667</v>
      </c>
      <c r="D123" s="1">
        <f t="shared" si="9"/>
        <v>7.9798664544484277</v>
      </c>
    </row>
    <row r="124" spans="1:4" x14ac:dyDescent="0.25">
      <c r="A124" s="1">
        <v>9.0030000000000001</v>
      </c>
      <c r="B124" s="1">
        <v>122</v>
      </c>
      <c r="C124" s="1">
        <f t="shared" si="8"/>
        <v>0.40500000000000003</v>
      </c>
      <c r="D124" s="1">
        <f t="shared" si="9"/>
        <v>8.066665022841919</v>
      </c>
    </row>
    <row r="125" spans="1:4" x14ac:dyDescent="0.25">
      <c r="A125" s="1">
        <v>9.01</v>
      </c>
      <c r="B125" s="1">
        <v>123</v>
      </c>
      <c r="C125" s="1">
        <f t="shared" si="8"/>
        <v>0.40833333333333333</v>
      </c>
      <c r="D125" s="1">
        <f t="shared" si="9"/>
        <v>8.1539512262000446</v>
      </c>
    </row>
    <row r="126" spans="1:4" x14ac:dyDescent="0.25">
      <c r="A126" s="1">
        <v>9.0760000000000005</v>
      </c>
      <c r="B126" s="1">
        <v>124</v>
      </c>
      <c r="C126" s="1">
        <f t="shared" si="8"/>
        <v>0.41166666666666668</v>
      </c>
      <c r="D126" s="1">
        <f t="shared" si="9"/>
        <v>8.2417305745661356</v>
      </c>
    </row>
    <row r="127" spans="1:4" x14ac:dyDescent="0.25">
      <c r="A127" s="1">
        <v>9.1649999999999991</v>
      </c>
      <c r="B127" s="1">
        <v>125</v>
      </c>
      <c r="C127" s="1">
        <f t="shared" si="8"/>
        <v>0.41499999999999998</v>
      </c>
      <c r="D127" s="1">
        <f t="shared" si="9"/>
        <v>8.3300086719057109</v>
      </c>
    </row>
    <row r="128" spans="1:4" x14ac:dyDescent="0.25">
      <c r="A128" s="1">
        <v>9.2159999999999993</v>
      </c>
      <c r="B128" s="1">
        <v>126</v>
      </c>
      <c r="C128" s="1">
        <f t="shared" si="8"/>
        <v>0.41833333333333333</v>
      </c>
      <c r="D128" s="1">
        <f t="shared" si="9"/>
        <v>8.4187912182533005</v>
      </c>
    </row>
    <row r="129" spans="1:4" x14ac:dyDescent="0.25">
      <c r="A129" s="1">
        <v>9.4890000000000008</v>
      </c>
      <c r="B129" s="1">
        <v>127</v>
      </c>
      <c r="C129" s="1">
        <f t="shared" si="8"/>
        <v>0.42166666666666669</v>
      </c>
      <c r="D129" s="1">
        <f t="shared" si="9"/>
        <v>8.5080840119209746</v>
      </c>
    </row>
    <row r="130" spans="1:4" x14ac:dyDescent="0.25">
      <c r="A130" s="1">
        <v>9.6050000000000004</v>
      </c>
      <c r="B130" s="1">
        <v>128</v>
      </c>
      <c r="C130" s="1">
        <f t="shared" si="8"/>
        <v>0.42499999999999999</v>
      </c>
      <c r="D130" s="1">
        <f t="shared" si="9"/>
        <v>8.5978929517706764</v>
      </c>
    </row>
    <row r="131" spans="1:4" x14ac:dyDescent="0.25">
      <c r="A131" s="1">
        <v>9.6389999999999993</v>
      </c>
      <c r="B131" s="1">
        <v>129</v>
      </c>
      <c r="C131" s="1">
        <f t="shared" si="8"/>
        <v>0.42833333333333334</v>
      </c>
      <c r="D131" s="1">
        <f t="shared" si="9"/>
        <v>8.6882240395526171</v>
      </c>
    </row>
    <row r="132" spans="1:4" x14ac:dyDescent="0.25">
      <c r="A132" s="1">
        <v>9.6530000000000005</v>
      </c>
      <c r="B132" s="1">
        <v>130</v>
      </c>
      <c r="C132" s="1">
        <f t="shared" ref="C132:C195" si="10">(B132-0.5)/COUNT(B$3:B$302)</f>
        <v>0.43166666666666664</v>
      </c>
      <c r="D132" s="1">
        <f t="shared" ref="D132:D195" si="11">-LN(1-C132)*$G$8</f>
        <v>8.7790833823120664</v>
      </c>
    </row>
    <row r="133" spans="1:4" x14ac:dyDescent="0.25">
      <c r="A133" s="1">
        <v>9.6720000000000006</v>
      </c>
      <c r="B133" s="1">
        <v>131</v>
      </c>
      <c r="C133" s="1">
        <f t="shared" si="10"/>
        <v>0.435</v>
      </c>
      <c r="D133" s="1">
        <f t="shared" si="11"/>
        <v>8.8704771948669237</v>
      </c>
    </row>
    <row r="134" spans="1:4" x14ac:dyDescent="0.25">
      <c r="A134" s="1">
        <v>9.8160000000000007</v>
      </c>
      <c r="B134" s="1">
        <v>132</v>
      </c>
      <c r="C134" s="1">
        <f t="shared" si="10"/>
        <v>0.43833333333333335</v>
      </c>
      <c r="D134" s="1">
        <f t="shared" si="11"/>
        <v>8.9624118023585542</v>
      </c>
    </row>
    <row r="135" spans="1:4" x14ac:dyDescent="0.25">
      <c r="A135" s="1">
        <v>9.8190000000000008</v>
      </c>
      <c r="B135" s="1">
        <v>133</v>
      </c>
      <c r="C135" s="1">
        <f t="shared" si="10"/>
        <v>0.44166666666666665</v>
      </c>
      <c r="D135" s="1">
        <f t="shared" si="11"/>
        <v>9.054893642878616</v>
      </c>
    </row>
    <row r="136" spans="1:4" x14ac:dyDescent="0.25">
      <c r="A136" s="1">
        <v>9.8320000000000007</v>
      </c>
      <c r="B136" s="1">
        <v>134</v>
      </c>
      <c r="C136" s="1">
        <f t="shared" si="10"/>
        <v>0.44500000000000001</v>
      </c>
      <c r="D136" s="1">
        <f t="shared" si="11"/>
        <v>9.1479292701744761</v>
      </c>
    </row>
    <row r="137" spans="1:4" x14ac:dyDescent="0.25">
      <c r="A137" s="1">
        <v>9.8979999999999997</v>
      </c>
      <c r="B137" s="1">
        <v>135</v>
      </c>
      <c r="C137" s="1">
        <f t="shared" si="10"/>
        <v>0.44833333333333331</v>
      </c>
      <c r="D137" s="1">
        <f t="shared" si="11"/>
        <v>9.2415253564361226</v>
      </c>
    </row>
    <row r="138" spans="1:4" x14ac:dyDescent="0.25">
      <c r="A138" s="1">
        <v>10.013</v>
      </c>
      <c r="B138" s="1">
        <v>136</v>
      </c>
      <c r="C138" s="1">
        <f t="shared" si="10"/>
        <v>0.45166666666666666</v>
      </c>
      <c r="D138" s="1">
        <f t="shared" si="11"/>
        <v>9.3356886951675886</v>
      </c>
    </row>
    <row r="139" spans="1:4" x14ac:dyDescent="0.25">
      <c r="A139" s="1">
        <v>10.298999999999999</v>
      </c>
      <c r="B139" s="1">
        <v>137</v>
      </c>
      <c r="C139" s="1">
        <f t="shared" si="10"/>
        <v>0.45500000000000002</v>
      </c>
      <c r="D139" s="1">
        <f t="shared" si="11"/>
        <v>9.430426204145828</v>
      </c>
    </row>
    <row r="140" spans="1:4" x14ac:dyDescent="0.25">
      <c r="A140" s="1">
        <v>10.314</v>
      </c>
      <c r="B140" s="1">
        <v>138</v>
      </c>
      <c r="C140" s="1">
        <f t="shared" si="10"/>
        <v>0.45833333333333331</v>
      </c>
      <c r="D140" s="1">
        <f t="shared" si="11"/>
        <v>9.5257449284704236</v>
      </c>
    </row>
    <row r="141" spans="1:4" x14ac:dyDescent="0.25">
      <c r="A141" s="1">
        <v>10.423999999999999</v>
      </c>
      <c r="B141" s="1">
        <v>139</v>
      </c>
      <c r="C141" s="1">
        <f t="shared" si="10"/>
        <v>0.46166666666666667</v>
      </c>
      <c r="D141" s="1">
        <f t="shared" si="11"/>
        <v>9.6216520437074298</v>
      </c>
    </row>
    <row r="142" spans="1:4" x14ac:dyDescent="0.25">
      <c r="A142" s="1">
        <v>10.641999999999999</v>
      </c>
      <c r="B142" s="1">
        <v>140</v>
      </c>
      <c r="C142" s="1">
        <f t="shared" si="10"/>
        <v>0.46500000000000002</v>
      </c>
      <c r="D142" s="1">
        <f t="shared" si="11"/>
        <v>9.7181548591307791</v>
      </c>
    </row>
    <row r="143" spans="1:4" x14ac:dyDescent="0.25">
      <c r="A143" s="1">
        <v>10.643000000000001</v>
      </c>
      <c r="B143" s="1">
        <v>141</v>
      </c>
      <c r="C143" s="1">
        <f t="shared" si="10"/>
        <v>0.46833333333333332</v>
      </c>
      <c r="D143" s="1">
        <f t="shared" si="11"/>
        <v>9.8152608210650705</v>
      </c>
    </row>
    <row r="144" spans="1:4" x14ac:dyDescent="0.25">
      <c r="A144" s="1">
        <v>10.664999999999999</v>
      </c>
      <c r="B144" s="1">
        <v>142</v>
      </c>
      <c r="C144" s="1">
        <f t="shared" si="10"/>
        <v>0.47166666666666668</v>
      </c>
      <c r="D144" s="1">
        <f t="shared" si="11"/>
        <v>9.9129775163334308</v>
      </c>
    </row>
    <row r="145" spans="1:4" x14ac:dyDescent="0.25">
      <c r="A145" s="1">
        <v>10.721</v>
      </c>
      <c r="B145" s="1">
        <v>143</v>
      </c>
      <c r="C145" s="1">
        <f t="shared" si="10"/>
        <v>0.47499999999999998</v>
      </c>
      <c r="D145" s="1">
        <f t="shared" si="11"/>
        <v>10.011312675814489</v>
      </c>
    </row>
    <row r="146" spans="1:4" x14ac:dyDescent="0.25">
      <c r="A146" s="1">
        <v>10.826000000000001</v>
      </c>
      <c r="B146" s="1">
        <v>144</v>
      </c>
      <c r="C146" s="1">
        <f t="shared" si="10"/>
        <v>0.47833333333333333</v>
      </c>
      <c r="D146" s="1">
        <f t="shared" si="11"/>
        <v>10.110274178112656</v>
      </c>
    </row>
    <row r="147" spans="1:4" x14ac:dyDescent="0.25">
      <c r="A147" s="1">
        <v>10.874000000000001</v>
      </c>
      <c r="B147" s="1">
        <v>145</v>
      </c>
      <c r="C147" s="1">
        <f t="shared" si="10"/>
        <v>0.48166666666666669</v>
      </c>
      <c r="D147" s="1">
        <f t="shared" si="11"/>
        <v>10.209870053346016</v>
      </c>
    </row>
    <row r="148" spans="1:4" x14ac:dyDescent="0.25">
      <c r="A148" s="1">
        <v>10.885</v>
      </c>
      <c r="B148" s="1">
        <v>146</v>
      </c>
      <c r="C148" s="1">
        <f t="shared" si="10"/>
        <v>0.48499999999999999</v>
      </c>
      <c r="D148" s="1">
        <f t="shared" si="11"/>
        <v>10.310108487056427</v>
      </c>
    </row>
    <row r="149" spans="1:4" x14ac:dyDescent="0.25">
      <c r="A149" s="1">
        <v>11.279</v>
      </c>
      <c r="B149" s="1">
        <v>147</v>
      </c>
      <c r="C149" s="1">
        <f t="shared" si="10"/>
        <v>0.48833333333333334</v>
      </c>
      <c r="D149" s="1">
        <f t="shared" si="11"/>
        <v>10.410997824246582</v>
      </c>
    </row>
    <row r="150" spans="1:4" x14ac:dyDescent="0.25">
      <c r="A150" s="1">
        <v>11.31</v>
      </c>
      <c r="B150" s="1">
        <v>148</v>
      </c>
      <c r="C150" s="1">
        <f t="shared" si="10"/>
        <v>0.49166666666666664</v>
      </c>
      <c r="D150" s="1">
        <f t="shared" si="11"/>
        <v>10.512546573548983</v>
      </c>
    </row>
    <row r="151" spans="1:4" x14ac:dyDescent="0.25">
      <c r="A151" s="1">
        <v>11.374000000000001</v>
      </c>
      <c r="B151" s="1">
        <v>149</v>
      </c>
      <c r="C151" s="1">
        <f t="shared" si="10"/>
        <v>0.495</v>
      </c>
      <c r="D151" s="1">
        <f t="shared" si="11"/>
        <v>10.614763411532062</v>
      </c>
    </row>
    <row r="152" spans="1:4" x14ac:dyDescent="0.25">
      <c r="A152" s="1">
        <v>11.581</v>
      </c>
      <c r="B152" s="1">
        <v>150</v>
      </c>
      <c r="C152" s="1">
        <f t="shared" si="10"/>
        <v>0.49833333333333335</v>
      </c>
      <c r="D152" s="1">
        <f t="shared" si="11"/>
        <v>10.717657187148909</v>
      </c>
    </row>
    <row r="153" spans="1:4" x14ac:dyDescent="0.25">
      <c r="A153" s="1">
        <v>11.702</v>
      </c>
      <c r="B153" s="1">
        <v>151</v>
      </c>
      <c r="C153" s="1">
        <f t="shared" si="10"/>
        <v>0.50166666666666671</v>
      </c>
      <c r="D153" s="1">
        <f t="shared" si="11"/>
        <v>10.821236926334265</v>
      </c>
    </row>
    <row r="154" spans="1:4" x14ac:dyDescent="0.25">
      <c r="A154" s="1">
        <v>11.782</v>
      </c>
      <c r="B154" s="1">
        <v>152</v>
      </c>
      <c r="C154" s="1">
        <f t="shared" si="10"/>
        <v>0.505</v>
      </c>
      <c r="D154" s="1">
        <f t="shared" si="11"/>
        <v>10.925511836755806</v>
      </c>
    </row>
    <row r="155" spans="1:4" x14ac:dyDescent="0.25">
      <c r="A155" s="1">
        <v>11.992000000000001</v>
      </c>
      <c r="B155" s="1">
        <v>153</v>
      </c>
      <c r="C155" s="1">
        <f t="shared" si="10"/>
        <v>0.5083333333333333</v>
      </c>
      <c r="D155" s="1">
        <f t="shared" si="11"/>
        <v>11.03049131272593</v>
      </c>
    </row>
    <row r="156" spans="1:4" x14ac:dyDescent="0.25">
      <c r="A156" s="1">
        <v>12.065</v>
      </c>
      <c r="B156" s="1">
        <v>154</v>
      </c>
      <c r="C156" s="1">
        <f t="shared" si="10"/>
        <v>0.51166666666666671</v>
      </c>
      <c r="D156" s="1">
        <f t="shared" si="11"/>
        <v>11.136184940280632</v>
      </c>
    </row>
    <row r="157" spans="1:4" x14ac:dyDescent="0.25">
      <c r="A157" s="1">
        <v>12.067</v>
      </c>
      <c r="B157" s="1">
        <v>155</v>
      </c>
      <c r="C157" s="1">
        <f t="shared" si="10"/>
        <v>0.51500000000000001</v>
      </c>
      <c r="D157" s="1">
        <f t="shared" si="11"/>
        <v>11.24260250243228</v>
      </c>
    </row>
    <row r="158" spans="1:4" x14ac:dyDescent="0.25">
      <c r="A158" s="1">
        <v>12.239000000000001</v>
      </c>
      <c r="B158" s="1">
        <v>156</v>
      </c>
      <c r="C158" s="1">
        <f t="shared" si="10"/>
        <v>0.51833333333333331</v>
      </c>
      <c r="D158" s="1">
        <f t="shared" si="11"/>
        <v>11.349753984603591</v>
      </c>
    </row>
    <row r="159" spans="1:4" x14ac:dyDescent="0.25">
      <c r="A159" s="1">
        <v>12.363</v>
      </c>
      <c r="B159" s="1">
        <v>157</v>
      </c>
      <c r="C159" s="1">
        <f t="shared" si="10"/>
        <v>0.52166666666666661</v>
      </c>
      <c r="D159" s="1">
        <f t="shared" si="11"/>
        <v>11.457649580250221</v>
      </c>
    </row>
    <row r="160" spans="1:4" x14ac:dyDescent="0.25">
      <c r="A160" s="1">
        <v>12.388999999999999</v>
      </c>
      <c r="B160" s="1">
        <v>158</v>
      </c>
      <c r="C160" s="1">
        <f t="shared" si="10"/>
        <v>0.52500000000000002</v>
      </c>
      <c r="D160" s="1">
        <f t="shared" si="11"/>
        <v>11.566299696680002</v>
      </c>
    </row>
    <row r="161" spans="1:4" x14ac:dyDescent="0.25">
      <c r="A161" s="1">
        <v>12.444000000000001</v>
      </c>
      <c r="B161" s="1">
        <v>159</v>
      </c>
      <c r="C161" s="1">
        <f t="shared" si="10"/>
        <v>0.52833333333333332</v>
      </c>
      <c r="D161" s="1">
        <f t="shared" si="11"/>
        <v>11.675714961077055</v>
      </c>
    </row>
    <row r="162" spans="1:4" x14ac:dyDescent="0.25">
      <c r="A162" s="1">
        <v>12.486000000000001</v>
      </c>
      <c r="B162" s="1">
        <v>160</v>
      </c>
      <c r="C162" s="1">
        <f t="shared" si="10"/>
        <v>0.53166666666666662</v>
      </c>
      <c r="D162" s="1">
        <f t="shared" si="11"/>
        <v>11.785906226739558</v>
      </c>
    </row>
    <row r="163" spans="1:4" x14ac:dyDescent="0.25">
      <c r="A163" s="1">
        <v>12.500999999999999</v>
      </c>
      <c r="B163" s="1">
        <v>161</v>
      </c>
      <c r="C163" s="1">
        <f t="shared" si="10"/>
        <v>0.53500000000000003</v>
      </c>
      <c r="D163" s="1">
        <f t="shared" si="11"/>
        <v>11.896884579540286</v>
      </c>
    </row>
    <row r="164" spans="1:4" x14ac:dyDescent="0.25">
      <c r="A164" s="1">
        <v>12.615</v>
      </c>
      <c r="B164" s="1">
        <v>162</v>
      </c>
      <c r="C164" s="1">
        <f t="shared" si="10"/>
        <v>0.53833333333333333</v>
      </c>
      <c r="D164" s="1">
        <f t="shared" si="11"/>
        <v>12.008661344619519</v>
      </c>
    </row>
    <row r="165" spans="1:4" x14ac:dyDescent="0.25">
      <c r="A165" s="1">
        <v>12.706</v>
      </c>
      <c r="B165" s="1">
        <v>163</v>
      </c>
      <c r="C165" s="1">
        <f t="shared" si="10"/>
        <v>0.54166666666666663</v>
      </c>
      <c r="D165" s="1">
        <f t="shared" si="11"/>
        <v>12.121248093320521</v>
      </c>
    </row>
    <row r="166" spans="1:4" x14ac:dyDescent="0.25">
      <c r="A166" s="1">
        <v>12.722</v>
      </c>
      <c r="B166" s="1">
        <v>164</v>
      </c>
      <c r="C166" s="1">
        <f t="shared" si="10"/>
        <v>0.54500000000000004</v>
      </c>
      <c r="D166" s="1">
        <f t="shared" si="11"/>
        <v>12.234656650378081</v>
      </c>
    </row>
    <row r="167" spans="1:4" x14ac:dyDescent="0.25">
      <c r="A167" s="1">
        <v>12.76</v>
      </c>
      <c r="B167" s="1">
        <v>165</v>
      </c>
      <c r="C167" s="1">
        <f t="shared" si="10"/>
        <v>0.54833333333333334</v>
      </c>
      <c r="D167" s="1">
        <f t="shared" si="11"/>
        <v>12.348899101371371</v>
      </c>
    </row>
    <row r="168" spans="1:4" x14ac:dyDescent="0.25">
      <c r="A168" s="1">
        <v>12.798</v>
      </c>
      <c r="B168" s="1">
        <v>166</v>
      </c>
      <c r="C168" s="1">
        <f t="shared" si="10"/>
        <v>0.55166666666666664</v>
      </c>
      <c r="D168" s="1">
        <f t="shared" si="11"/>
        <v>12.463987800452854</v>
      </c>
    </row>
    <row r="169" spans="1:4" x14ac:dyDescent="0.25">
      <c r="A169" s="1">
        <v>12.884</v>
      </c>
      <c r="B169" s="1">
        <v>167</v>
      </c>
      <c r="C169" s="1">
        <f t="shared" si="10"/>
        <v>0.55500000000000005</v>
      </c>
      <c r="D169" s="1">
        <f t="shared" si="11"/>
        <v>12.579935378365571</v>
      </c>
    </row>
    <row r="170" spans="1:4" x14ac:dyDescent="0.25">
      <c r="A170" s="1">
        <v>13.023999999999999</v>
      </c>
      <c r="B170" s="1">
        <v>168</v>
      </c>
      <c r="C170" s="1">
        <f t="shared" si="10"/>
        <v>0.55833333333333335</v>
      </c>
      <c r="D170" s="1">
        <f t="shared" si="11"/>
        <v>12.696754750761844</v>
      </c>
    </row>
    <row r="171" spans="1:4" x14ac:dyDescent="0.25">
      <c r="A171" s="1">
        <v>13.089</v>
      </c>
      <c r="B171" s="1">
        <v>169</v>
      </c>
      <c r="C171" s="1">
        <f t="shared" si="10"/>
        <v>0.56166666666666665</v>
      </c>
      <c r="D171" s="1">
        <f t="shared" si="11"/>
        <v>12.814459126837116</v>
      </c>
    </row>
    <row r="172" spans="1:4" x14ac:dyDescent="0.25">
      <c r="A172" s="1">
        <v>13.388</v>
      </c>
      <c r="B172" s="1">
        <v>170</v>
      </c>
      <c r="C172" s="1">
        <f t="shared" si="10"/>
        <v>0.56499999999999995</v>
      </c>
      <c r="D172" s="1">
        <f t="shared" si="11"/>
        <v>12.933062018293285</v>
      </c>
    </row>
    <row r="173" spans="1:4" x14ac:dyDescent="0.25">
      <c r="A173" s="1">
        <v>13.484</v>
      </c>
      <c r="B173" s="1">
        <v>171</v>
      </c>
      <c r="C173" s="1">
        <f t="shared" si="10"/>
        <v>0.56833333333333336</v>
      </c>
      <c r="D173" s="1">
        <f t="shared" si="11"/>
        <v>13.052577248646847</v>
      </c>
    </row>
    <row r="174" spans="1:4" x14ac:dyDescent="0.25">
      <c r="A174" s="1">
        <v>13.574999999999999</v>
      </c>
      <c r="B174" s="1">
        <v>172</v>
      </c>
      <c r="C174" s="1">
        <f t="shared" si="10"/>
        <v>0.57166666666666666</v>
      </c>
      <c r="D174" s="1">
        <f t="shared" si="11"/>
        <v>13.173018962897777</v>
      </c>
    </row>
    <row r="175" spans="1:4" x14ac:dyDescent="0.25">
      <c r="A175" s="1">
        <v>13.587</v>
      </c>
      <c r="B175" s="1">
        <v>173</v>
      </c>
      <c r="C175" s="1">
        <f t="shared" si="10"/>
        <v>0.57499999999999996</v>
      </c>
      <c r="D175" s="1">
        <f t="shared" si="11"/>
        <v>13.294401637576163</v>
      </c>
    </row>
    <row r="176" spans="1:4" x14ac:dyDescent="0.25">
      <c r="A176" s="1">
        <v>13.65</v>
      </c>
      <c r="B176" s="1">
        <v>174</v>
      </c>
      <c r="C176" s="1">
        <f t="shared" si="10"/>
        <v>0.57833333333333337</v>
      </c>
      <c r="D176" s="1">
        <f t="shared" si="11"/>
        <v>13.416740091184362</v>
      </c>
    </row>
    <row r="177" spans="1:4" x14ac:dyDescent="0.25">
      <c r="A177" s="1">
        <v>14.026</v>
      </c>
      <c r="B177" s="1">
        <v>175</v>
      </c>
      <c r="C177" s="1">
        <f t="shared" si="10"/>
        <v>0.58166666666666667</v>
      </c>
      <c r="D177" s="1">
        <f t="shared" si="11"/>
        <v>13.540049495053523</v>
      </c>
    </row>
    <row r="178" spans="1:4" x14ac:dyDescent="0.25">
      <c r="A178" s="1">
        <v>14.135999999999999</v>
      </c>
      <c r="B178" s="1">
        <v>176</v>
      </c>
      <c r="C178" s="1">
        <f t="shared" si="10"/>
        <v>0.58499999999999996</v>
      </c>
      <c r="D178" s="1">
        <f t="shared" si="11"/>
        <v>13.664345384634428</v>
      </c>
    </row>
    <row r="179" spans="1:4" x14ac:dyDescent="0.25">
      <c r="A179" s="1">
        <v>14.228999999999999</v>
      </c>
      <c r="B179" s="1">
        <v>177</v>
      </c>
      <c r="C179" s="1">
        <f t="shared" si="10"/>
        <v>0.58833333333333337</v>
      </c>
      <c r="D179" s="1">
        <f t="shared" si="11"/>
        <v>13.789643671243594</v>
      </c>
    </row>
    <row r="180" spans="1:4" x14ac:dyDescent="0.25">
      <c r="A180" s="1">
        <v>14.308999999999999</v>
      </c>
      <c r="B180" s="1">
        <v>178</v>
      </c>
      <c r="C180" s="1">
        <f t="shared" si="10"/>
        <v>0.59166666666666667</v>
      </c>
      <c r="D180" s="1">
        <f t="shared" si="11"/>
        <v>13.915960654286861</v>
      </c>
    </row>
    <row r="181" spans="1:4" x14ac:dyDescent="0.25">
      <c r="A181" s="1">
        <v>14.432</v>
      </c>
      <c r="B181" s="1">
        <v>179</v>
      </c>
      <c r="C181" s="1">
        <f t="shared" si="10"/>
        <v>0.59499999999999997</v>
      </c>
      <c r="D181" s="1">
        <f t="shared" si="11"/>
        <v>14.04331303398402</v>
      </c>
    </row>
    <row r="182" spans="1:4" x14ac:dyDescent="0.25">
      <c r="A182" s="1">
        <v>14.497999999999999</v>
      </c>
      <c r="B182" s="1">
        <v>180</v>
      </c>
      <c r="C182" s="1">
        <f t="shared" si="10"/>
        <v>0.59833333333333338</v>
      </c>
      <c r="D182" s="1">
        <f t="shared" si="11"/>
        <v>14.1717179246192</v>
      </c>
    </row>
    <row r="183" spans="1:4" x14ac:dyDescent="0.25">
      <c r="A183" s="1">
        <v>14.619</v>
      </c>
      <c r="B183" s="1">
        <v>181</v>
      </c>
      <c r="C183" s="1">
        <f t="shared" si="10"/>
        <v>0.60166666666666668</v>
      </c>
      <c r="D183" s="1">
        <f t="shared" si="11"/>
        <v>14.301192868343406</v>
      </c>
    </row>
    <row r="184" spans="1:4" x14ac:dyDescent="0.25">
      <c r="A184" s="1">
        <v>14.772</v>
      </c>
      <c r="B184" s="1">
        <v>182</v>
      </c>
      <c r="C184" s="1">
        <f t="shared" si="10"/>
        <v>0.60499999999999998</v>
      </c>
      <c r="D184" s="1">
        <f t="shared" si="11"/>
        <v>14.431755849557042</v>
      </c>
    </row>
    <row r="185" spans="1:4" x14ac:dyDescent="0.25">
      <c r="A185" s="1">
        <v>14.952999999999999</v>
      </c>
      <c r="B185" s="1">
        <v>183</v>
      </c>
      <c r="C185" s="1">
        <f t="shared" si="10"/>
        <v>0.60833333333333328</v>
      </c>
      <c r="D185" s="1">
        <f t="shared" si="11"/>
        <v>14.563425309901834</v>
      </c>
    </row>
    <row r="186" spans="1:4" x14ac:dyDescent="0.25">
      <c r="A186" s="1">
        <v>15.065</v>
      </c>
      <c r="B186" s="1">
        <v>184</v>
      </c>
      <c r="C186" s="1">
        <f t="shared" si="10"/>
        <v>0.61166666666666669</v>
      </c>
      <c r="D186" s="1">
        <f t="shared" si="11"/>
        <v>14.696220163893489</v>
      </c>
    </row>
    <row r="187" spans="1:4" x14ac:dyDescent="0.25">
      <c r="A187" s="1">
        <v>15.24</v>
      </c>
      <c r="B187" s="1">
        <v>185</v>
      </c>
      <c r="C187" s="1">
        <f t="shared" si="10"/>
        <v>0.61499999999999999</v>
      </c>
      <c r="D187" s="1">
        <f t="shared" si="11"/>
        <v>14.830159815228178</v>
      </c>
    </row>
    <row r="188" spans="1:4" x14ac:dyDescent="0.25">
      <c r="A188" s="1">
        <v>15.401</v>
      </c>
      <c r="B188" s="1">
        <v>186</v>
      </c>
      <c r="C188" s="1">
        <f t="shared" si="10"/>
        <v>0.61833333333333329</v>
      </c>
      <c r="D188" s="1">
        <f t="shared" si="11"/>
        <v>14.965264173798053</v>
      </c>
    </row>
    <row r="189" spans="1:4" x14ac:dyDescent="0.25">
      <c r="A189" s="1">
        <v>15.407999999999999</v>
      </c>
      <c r="B189" s="1">
        <v>187</v>
      </c>
      <c r="C189" s="1">
        <f t="shared" si="10"/>
        <v>0.6216666666666667</v>
      </c>
      <c r="D189" s="1">
        <f t="shared" si="11"/>
        <v>15.101553673453072</v>
      </c>
    </row>
    <row r="190" spans="1:4" x14ac:dyDescent="0.25">
      <c r="A190" s="1">
        <v>15.465999999999999</v>
      </c>
      <c r="B190" s="1">
        <v>188</v>
      </c>
      <c r="C190" s="1">
        <f t="shared" si="10"/>
        <v>0.625</v>
      </c>
      <c r="D190" s="1">
        <f t="shared" si="11"/>
        <v>15.239049290548737</v>
      </c>
    </row>
    <row r="191" spans="1:4" x14ac:dyDescent="0.25">
      <c r="A191" s="1">
        <v>15.492000000000001</v>
      </c>
      <c r="B191" s="1">
        <v>189</v>
      </c>
      <c r="C191" s="1">
        <f t="shared" si="10"/>
        <v>0.6283333333333333</v>
      </c>
      <c r="D191" s="1">
        <f t="shared" si="11"/>
        <v>15.377772563321974</v>
      </c>
    </row>
    <row r="192" spans="1:4" x14ac:dyDescent="0.25">
      <c r="A192" s="1">
        <v>15.606999999999999</v>
      </c>
      <c r="B192" s="1">
        <v>190</v>
      </c>
      <c r="C192" s="1">
        <f t="shared" si="10"/>
        <v>0.63166666666666671</v>
      </c>
      <c r="D192" s="1">
        <f t="shared" si="11"/>
        <v>15.517745612139755</v>
      </c>
    </row>
    <row r="193" spans="1:4" x14ac:dyDescent="0.25">
      <c r="A193" s="1">
        <v>15.609</v>
      </c>
      <c r="B193" s="1">
        <v>191</v>
      </c>
      <c r="C193" s="1">
        <f t="shared" si="10"/>
        <v>0.63500000000000001</v>
      </c>
      <c r="D193" s="1">
        <f t="shared" si="11"/>
        <v>15.658991160668176</v>
      </c>
    </row>
    <row r="194" spans="1:4" x14ac:dyDescent="0.25">
      <c r="A194" s="1">
        <v>15.661</v>
      </c>
      <c r="B194" s="1">
        <v>192</v>
      </c>
      <c r="C194" s="1">
        <f t="shared" si="10"/>
        <v>0.63833333333333331</v>
      </c>
      <c r="D194" s="1">
        <f t="shared" si="11"/>
        <v>15.801532558012656</v>
      </c>
    </row>
    <row r="195" spans="1:4" x14ac:dyDescent="0.25">
      <c r="A195" s="1">
        <v>15.698</v>
      </c>
      <c r="B195" s="1">
        <v>193</v>
      </c>
      <c r="C195" s="1">
        <f t="shared" si="10"/>
        <v>0.64166666666666672</v>
      </c>
      <c r="D195" s="1">
        <f t="shared" si="11"/>
        <v>15.945393801883156</v>
      </c>
    </row>
    <row r="196" spans="1:4" x14ac:dyDescent="0.25">
      <c r="A196" s="1">
        <v>16.050999999999998</v>
      </c>
      <c r="B196" s="1">
        <v>194</v>
      </c>
      <c r="C196" s="1">
        <f t="shared" ref="C196:C259" si="12">(B196-0.5)/COUNT(B$3:B$302)</f>
        <v>0.64500000000000002</v>
      </c>
      <c r="D196" s="1">
        <f t="shared" ref="D196:D259" si="13">-LN(1-C196)*$G$8</f>
        <v>16.090599562841948</v>
      </c>
    </row>
    <row r="197" spans="1:4" x14ac:dyDescent="0.25">
      <c r="A197" s="1">
        <v>16.184999999999999</v>
      </c>
      <c r="B197" s="1">
        <v>195</v>
      </c>
      <c r="C197" s="1">
        <f t="shared" si="12"/>
        <v>0.64833333333333332</v>
      </c>
      <c r="D197" s="1">
        <f t="shared" si="13"/>
        <v>16.237175209695192</v>
      </c>
    </row>
    <row r="198" spans="1:4" x14ac:dyDescent="0.25">
      <c r="A198" s="1">
        <v>16.475000000000001</v>
      </c>
      <c r="B198" s="1">
        <v>196</v>
      </c>
      <c r="C198" s="1">
        <f t="shared" si="12"/>
        <v>0.65166666666666662</v>
      </c>
      <c r="D198" s="1">
        <f t="shared" si="13"/>
        <v>16.385146836093686</v>
      </c>
    </row>
    <row r="199" spans="1:4" x14ac:dyDescent="0.25">
      <c r="A199" s="1">
        <v>16.669</v>
      </c>
      <c r="B199" s="1">
        <v>197</v>
      </c>
      <c r="C199" s="1">
        <f t="shared" si="12"/>
        <v>0.65500000000000003</v>
      </c>
      <c r="D199" s="1">
        <f t="shared" si="13"/>
        <v>16.534541288412576</v>
      </c>
    </row>
    <row r="200" spans="1:4" x14ac:dyDescent="0.25">
      <c r="A200" s="1">
        <v>16.766999999999999</v>
      </c>
      <c r="B200" s="1">
        <v>198</v>
      </c>
      <c r="C200" s="1">
        <f t="shared" si="12"/>
        <v>0.65833333333333333</v>
      </c>
      <c r="D200" s="1">
        <f t="shared" si="13"/>
        <v>16.685386194984467</v>
      </c>
    </row>
    <row r="201" spans="1:4" x14ac:dyDescent="0.25">
      <c r="A201" s="1">
        <v>17.088999999999999</v>
      </c>
      <c r="B201" s="1">
        <v>199</v>
      </c>
      <c r="C201" s="1">
        <f t="shared" si="12"/>
        <v>0.66166666666666663</v>
      </c>
      <c r="D201" s="1">
        <f t="shared" si="13"/>
        <v>16.837709996765657</v>
      </c>
    </row>
    <row r="202" spans="1:4" x14ac:dyDescent="0.25">
      <c r="A202" s="1">
        <v>17.361000000000001</v>
      </c>
      <c r="B202" s="1">
        <v>200</v>
      </c>
      <c r="C202" s="1">
        <f t="shared" si="12"/>
        <v>0.66500000000000004</v>
      </c>
      <c r="D202" s="1">
        <f t="shared" si="13"/>
        <v>16.991541979520523</v>
      </c>
    </row>
    <row r="203" spans="1:4" x14ac:dyDescent="0.25">
      <c r="A203" s="1">
        <v>17.370999999999999</v>
      </c>
      <c r="B203" s="1">
        <v>201</v>
      </c>
      <c r="C203" s="1">
        <f t="shared" si="12"/>
        <v>0.66833333333333333</v>
      </c>
      <c r="D203" s="1">
        <f t="shared" si="13"/>
        <v>17.146912307615221</v>
      </c>
    </row>
    <row r="204" spans="1:4" x14ac:dyDescent="0.25">
      <c r="A204" s="1">
        <v>17.498000000000001</v>
      </c>
      <c r="B204" s="1">
        <v>202</v>
      </c>
      <c r="C204" s="1">
        <f t="shared" si="12"/>
        <v>0.67166666666666663</v>
      </c>
      <c r="D204" s="1">
        <f t="shared" si="13"/>
        <v>17.303852059518253</v>
      </c>
    </row>
    <row r="205" spans="1:4" x14ac:dyDescent="0.25">
      <c r="A205" s="1">
        <v>17.526</v>
      </c>
      <c r="B205" s="1">
        <v>203</v>
      </c>
      <c r="C205" s="1">
        <f t="shared" si="12"/>
        <v>0.67500000000000004</v>
      </c>
      <c r="D205" s="1">
        <f t="shared" si="13"/>
        <v>17.462393265112329</v>
      </c>
    </row>
    <row r="206" spans="1:4" x14ac:dyDescent="0.25">
      <c r="A206" s="1">
        <v>17.614999999999998</v>
      </c>
      <c r="B206" s="1">
        <v>204</v>
      </c>
      <c r="C206" s="1">
        <f t="shared" si="12"/>
        <v>0.67833333333333334</v>
      </c>
      <c r="D206" s="1">
        <f t="shared" si="13"/>
        <v>17.622568944929657</v>
      </c>
    </row>
    <row r="207" spans="1:4" x14ac:dyDescent="0.25">
      <c r="A207" s="1">
        <v>17.893999999999998</v>
      </c>
      <c r="B207" s="1">
        <v>205</v>
      </c>
      <c r="C207" s="1">
        <f t="shared" si="12"/>
        <v>0.68166666666666664</v>
      </c>
      <c r="D207" s="1">
        <f t="shared" si="13"/>
        <v>17.784413151430822</v>
      </c>
    </row>
    <row r="208" spans="1:4" x14ac:dyDescent="0.25">
      <c r="A208" s="1">
        <v>17.913</v>
      </c>
      <c r="B208" s="1">
        <v>206</v>
      </c>
      <c r="C208" s="1">
        <f t="shared" si="12"/>
        <v>0.68500000000000005</v>
      </c>
      <c r="D208" s="1">
        <f t="shared" si="13"/>
        <v>17.947961012456396</v>
      </c>
    </row>
    <row r="209" spans="1:4" x14ac:dyDescent="0.25">
      <c r="A209" s="1">
        <v>17.914999999999999</v>
      </c>
      <c r="B209" s="1">
        <v>207</v>
      </c>
      <c r="C209" s="1">
        <f t="shared" si="12"/>
        <v>0.68833333333333335</v>
      </c>
      <c r="D209" s="1">
        <f t="shared" si="13"/>
        <v>18.113248776989852</v>
      </c>
    </row>
    <row r="210" spans="1:4" x14ac:dyDescent="0.25">
      <c r="A210" s="1">
        <v>18.510999999999999</v>
      </c>
      <c r="B210" s="1">
        <v>208</v>
      </c>
      <c r="C210" s="1">
        <f t="shared" si="12"/>
        <v>0.69166666666666665</v>
      </c>
      <c r="D210" s="1">
        <f t="shared" si="13"/>
        <v>18.280313863381092</v>
      </c>
    </row>
    <row r="211" spans="1:4" x14ac:dyDescent="0.25">
      <c r="A211" s="1">
        <v>18.536999999999999</v>
      </c>
      <c r="B211" s="1">
        <v>209</v>
      </c>
      <c r="C211" s="1">
        <f t="shared" si="12"/>
        <v>0.69499999999999995</v>
      </c>
      <c r="D211" s="1">
        <f t="shared" si="13"/>
        <v>18.449194910190883</v>
      </c>
    </row>
    <row r="212" spans="1:4" x14ac:dyDescent="0.25">
      <c r="A212" s="1">
        <v>18.791</v>
      </c>
      <c r="B212" s="1">
        <v>210</v>
      </c>
      <c r="C212" s="1">
        <f t="shared" si="12"/>
        <v>0.69833333333333336</v>
      </c>
      <c r="D212" s="1">
        <f t="shared" si="13"/>
        <v>18.619931829829156</v>
      </c>
    </row>
    <row r="213" spans="1:4" x14ac:dyDescent="0.25">
      <c r="A213" s="1">
        <v>19.012</v>
      </c>
      <c r="B213" s="1">
        <v>211</v>
      </c>
      <c r="C213" s="1">
        <f t="shared" si="12"/>
        <v>0.70166666666666666</v>
      </c>
      <c r="D213" s="1">
        <f t="shared" si="13"/>
        <v>18.792565865173355</v>
      </c>
    </row>
    <row r="214" spans="1:4" x14ac:dyDescent="0.25">
      <c r="A214" s="1">
        <v>19.081</v>
      </c>
      <c r="B214" s="1">
        <v>212</v>
      </c>
      <c r="C214" s="1">
        <f t="shared" si="12"/>
        <v>0.70499999999999996</v>
      </c>
      <c r="D214" s="1">
        <f t="shared" si="13"/>
        <v>18.96713964936783</v>
      </c>
    </row>
    <row r="215" spans="1:4" x14ac:dyDescent="0.25">
      <c r="A215" s="1">
        <v>19.209</v>
      </c>
      <c r="B215" s="1">
        <v>213</v>
      </c>
      <c r="C215" s="1">
        <f t="shared" si="12"/>
        <v>0.70833333333333337</v>
      </c>
      <c r="D215" s="1">
        <f t="shared" si="13"/>
        <v>19.143697269021114</v>
      </c>
    </row>
    <row r="216" spans="1:4" x14ac:dyDescent="0.25">
      <c r="A216" s="1">
        <v>19.248999999999999</v>
      </c>
      <c r="B216" s="1">
        <v>214</v>
      </c>
      <c r="C216" s="1">
        <f t="shared" si="12"/>
        <v>0.71166666666666667</v>
      </c>
      <c r="D216" s="1">
        <f t="shared" si="13"/>
        <v>19.322284331035412</v>
      </c>
    </row>
    <row r="217" spans="1:4" x14ac:dyDescent="0.25">
      <c r="A217" s="1">
        <v>19.38</v>
      </c>
      <c r="B217" s="1">
        <v>215</v>
      </c>
      <c r="C217" s="1">
        <f t="shared" si="12"/>
        <v>0.71499999999999997</v>
      </c>
      <c r="D217" s="1">
        <f t="shared" si="13"/>
        <v>19.502948033321903</v>
      </c>
    </row>
    <row r="218" spans="1:4" x14ac:dyDescent="0.25">
      <c r="A218" s="1">
        <v>19.463999999999999</v>
      </c>
      <c r="B218" s="1">
        <v>216</v>
      </c>
      <c r="C218" s="1">
        <f t="shared" si="12"/>
        <v>0.71833333333333338</v>
      </c>
      <c r="D218" s="1">
        <f t="shared" si="13"/>
        <v>19.68573723967592</v>
      </c>
    </row>
    <row r="219" spans="1:4" x14ac:dyDescent="0.25">
      <c r="A219" s="1">
        <v>19.681000000000001</v>
      </c>
      <c r="B219" s="1">
        <v>217</v>
      </c>
      <c r="C219" s="1">
        <f t="shared" si="12"/>
        <v>0.72166666666666668</v>
      </c>
      <c r="D219" s="1">
        <f t="shared" si="13"/>
        <v>19.870702559109347</v>
      </c>
    </row>
    <row r="220" spans="1:4" x14ac:dyDescent="0.25">
      <c r="A220" s="1">
        <v>19.8</v>
      </c>
      <c r="B220" s="1">
        <v>218</v>
      </c>
      <c r="C220" s="1">
        <f t="shared" si="12"/>
        <v>0.72499999999999998</v>
      </c>
      <c r="D220" s="1">
        <f t="shared" si="13"/>
        <v>20.057896429962423</v>
      </c>
    </row>
    <row r="221" spans="1:4" x14ac:dyDescent="0.25">
      <c r="A221" s="1">
        <v>19.803000000000001</v>
      </c>
      <c r="B221" s="1">
        <v>219</v>
      </c>
      <c r="C221" s="1">
        <f t="shared" si="12"/>
        <v>0.72833333333333339</v>
      </c>
      <c r="D221" s="1">
        <f t="shared" si="13"/>
        <v>20.247373209144683</v>
      </c>
    </row>
    <row r="222" spans="1:4" x14ac:dyDescent="0.25">
      <c r="A222" s="1">
        <v>19.966999999999999</v>
      </c>
      <c r="B222" s="1">
        <v>220</v>
      </c>
      <c r="C222" s="1">
        <f t="shared" si="12"/>
        <v>0.73166666666666669</v>
      </c>
      <c r="D222" s="1">
        <f t="shared" si="13"/>
        <v>20.439189266884949</v>
      </c>
    </row>
    <row r="223" spans="1:4" x14ac:dyDescent="0.25">
      <c r="A223" s="1">
        <v>20.262</v>
      </c>
      <c r="B223" s="1">
        <v>221</v>
      </c>
      <c r="C223" s="1">
        <f t="shared" si="12"/>
        <v>0.73499999999999999</v>
      </c>
      <c r="D223" s="1">
        <f t="shared" si="13"/>
        <v>20.633403087403746</v>
      </c>
    </row>
    <row r="224" spans="1:4" x14ac:dyDescent="0.25">
      <c r="A224" s="1">
        <v>20.393000000000001</v>
      </c>
      <c r="B224" s="1">
        <v>222</v>
      </c>
      <c r="C224" s="1">
        <f t="shared" si="12"/>
        <v>0.73833333333333329</v>
      </c>
      <c r="D224" s="1">
        <f t="shared" si="13"/>
        <v>20.830075375957787</v>
      </c>
    </row>
    <row r="225" spans="1:4" x14ac:dyDescent="0.25">
      <c r="A225" s="1">
        <v>20.640999999999998</v>
      </c>
      <c r="B225" s="1">
        <v>223</v>
      </c>
      <c r="C225" s="1">
        <f t="shared" si="12"/>
        <v>0.7416666666666667</v>
      </c>
      <c r="D225" s="1">
        <f t="shared" si="13"/>
        <v>21.029269172746904</v>
      </c>
    </row>
    <row r="226" spans="1:4" x14ac:dyDescent="0.25">
      <c r="A226" s="1">
        <v>20.738</v>
      </c>
      <c r="B226" s="1">
        <v>224</v>
      </c>
      <c r="C226" s="1">
        <f t="shared" si="12"/>
        <v>0.745</v>
      </c>
      <c r="D226" s="1">
        <f t="shared" si="13"/>
        <v>21.231049974218067</v>
      </c>
    </row>
    <row r="227" spans="1:4" x14ac:dyDescent="0.25">
      <c r="A227" s="1">
        <v>20.809000000000001</v>
      </c>
      <c r="B227" s="1">
        <v>225</v>
      </c>
      <c r="C227" s="1">
        <f t="shared" si="12"/>
        <v>0.74833333333333329</v>
      </c>
      <c r="D227" s="1">
        <f t="shared" si="13"/>
        <v>21.435485862350678</v>
      </c>
    </row>
    <row r="228" spans="1:4" x14ac:dyDescent="0.25">
      <c r="A228" s="1">
        <v>20.853999999999999</v>
      </c>
      <c r="B228" s="1">
        <v>226</v>
      </c>
      <c r="C228" s="1">
        <f t="shared" si="12"/>
        <v>0.75166666666666671</v>
      </c>
      <c r="D228" s="1">
        <f t="shared" si="13"/>
        <v>21.642647642561581</v>
      </c>
    </row>
    <row r="229" spans="1:4" x14ac:dyDescent="0.25">
      <c r="A229" s="1">
        <v>21.175000000000001</v>
      </c>
      <c r="B229" s="1">
        <v>227</v>
      </c>
      <c r="C229" s="1">
        <f t="shared" si="12"/>
        <v>0.755</v>
      </c>
      <c r="D229" s="1">
        <f t="shared" si="13"/>
        <v>21.852608990928765</v>
      </c>
    </row>
    <row r="230" spans="1:4" x14ac:dyDescent="0.25">
      <c r="A230" s="1">
        <v>21.273</v>
      </c>
      <c r="B230" s="1">
        <v>228</v>
      </c>
      <c r="C230" s="1">
        <f t="shared" si="12"/>
        <v>0.7583333333333333</v>
      </c>
      <c r="D230" s="1">
        <f t="shared" si="13"/>
        <v>22.065446611499905</v>
      </c>
    </row>
    <row r="231" spans="1:4" x14ac:dyDescent="0.25">
      <c r="A231" s="1">
        <v>21.309000000000001</v>
      </c>
      <c r="B231" s="1">
        <v>229</v>
      </c>
      <c r="C231" s="1">
        <f t="shared" si="12"/>
        <v>0.76166666666666671</v>
      </c>
      <c r="D231" s="1">
        <f t="shared" si="13"/>
        <v>22.28124040452602</v>
      </c>
    </row>
    <row r="232" spans="1:4" x14ac:dyDescent="0.25">
      <c r="A232" s="1">
        <v>21.399000000000001</v>
      </c>
      <c r="B232" s="1">
        <v>230</v>
      </c>
      <c r="C232" s="1">
        <f t="shared" si="12"/>
        <v>0.76500000000000001</v>
      </c>
      <c r="D232" s="1">
        <f t="shared" si="13"/>
        <v>22.50007364654374</v>
      </c>
    </row>
    <row r="233" spans="1:4" x14ac:dyDescent="0.25">
      <c r="A233" s="1">
        <v>21.722000000000001</v>
      </c>
      <c r="B233" s="1">
        <v>231</v>
      </c>
      <c r="C233" s="1">
        <f t="shared" si="12"/>
        <v>0.76833333333333331</v>
      </c>
      <c r="D233" s="1">
        <f t="shared" si="13"/>
        <v>22.722033183321916</v>
      </c>
    </row>
    <row r="234" spans="1:4" x14ac:dyDescent="0.25">
      <c r="A234" s="1">
        <v>21.927</v>
      </c>
      <c r="B234" s="1">
        <v>232</v>
      </c>
      <c r="C234" s="1">
        <f t="shared" si="12"/>
        <v>0.77166666666666661</v>
      </c>
      <c r="D234" s="1">
        <f t="shared" si="13"/>
        <v>22.947209636791186</v>
      </c>
    </row>
    <row r="235" spans="1:4" x14ac:dyDescent="0.25">
      <c r="A235" s="1">
        <v>22.285</v>
      </c>
      <c r="B235" s="1">
        <v>233</v>
      </c>
      <c r="C235" s="1">
        <f t="shared" si="12"/>
        <v>0.77500000000000002</v>
      </c>
      <c r="D235" s="1">
        <f t="shared" si="13"/>
        <v>23.17569762719064</v>
      </c>
    </row>
    <row r="236" spans="1:4" x14ac:dyDescent="0.25">
      <c r="A236" s="1">
        <v>22.388000000000002</v>
      </c>
      <c r="B236" s="1">
        <v>234</v>
      </c>
      <c r="C236" s="1">
        <f t="shared" si="12"/>
        <v>0.77833333333333332</v>
      </c>
      <c r="D236" s="1">
        <f t="shared" si="13"/>
        <v>23.407596011794276</v>
      </c>
    </row>
    <row r="237" spans="1:4" x14ac:dyDescent="0.25">
      <c r="A237" s="1">
        <v>22.417999999999999</v>
      </c>
      <c r="B237" s="1">
        <v>235</v>
      </c>
      <c r="C237" s="1">
        <f t="shared" si="12"/>
        <v>0.78166666666666662</v>
      </c>
      <c r="D237" s="1">
        <f t="shared" si="13"/>
        <v>23.643008141724884</v>
      </c>
    </row>
    <row r="238" spans="1:4" x14ac:dyDescent="0.25">
      <c r="A238" s="1">
        <v>22.693000000000001</v>
      </c>
      <c r="B238" s="1">
        <v>236</v>
      </c>
      <c r="C238" s="1">
        <f t="shared" si="12"/>
        <v>0.78500000000000003</v>
      </c>
      <c r="D238" s="1">
        <f t="shared" si="13"/>
        <v>23.882042138525062</v>
      </c>
    </row>
    <row r="239" spans="1:4" x14ac:dyDescent="0.25">
      <c r="A239" s="1">
        <v>22.725000000000001</v>
      </c>
      <c r="B239" s="1">
        <v>237</v>
      </c>
      <c r="C239" s="1">
        <f t="shared" si="12"/>
        <v>0.78833333333333333</v>
      </c>
      <c r="D239" s="1">
        <f t="shared" si="13"/>
        <v>24.124811192337827</v>
      </c>
    </row>
    <row r="240" spans="1:4" x14ac:dyDescent="0.25">
      <c r="A240" s="1">
        <v>22.725999999999999</v>
      </c>
      <c r="B240" s="1">
        <v>238</v>
      </c>
      <c r="C240" s="1">
        <f t="shared" si="12"/>
        <v>0.79166666666666663</v>
      </c>
      <c r="D240" s="1">
        <f t="shared" si="13"/>
        <v>24.371433883755355</v>
      </c>
    </row>
    <row r="241" spans="1:4" x14ac:dyDescent="0.25">
      <c r="A241" s="1">
        <v>23.135000000000002</v>
      </c>
      <c r="B241" s="1">
        <v>239</v>
      </c>
      <c r="C241" s="1">
        <f t="shared" si="12"/>
        <v>0.79500000000000004</v>
      </c>
      <c r="D241" s="1">
        <f t="shared" si="13"/>
        <v>24.622034531626376</v>
      </c>
    </row>
    <row r="242" spans="1:4" x14ac:dyDescent="0.25">
      <c r="A242" s="1">
        <v>23.280999999999999</v>
      </c>
      <c r="B242" s="1">
        <v>240</v>
      </c>
      <c r="C242" s="1">
        <f t="shared" si="12"/>
        <v>0.79833333333333334</v>
      </c>
      <c r="D242" s="1">
        <f t="shared" si="13"/>
        <v>24.876743569376114</v>
      </c>
    </row>
    <row r="243" spans="1:4" x14ac:dyDescent="0.25">
      <c r="A243" s="1">
        <v>23.731000000000002</v>
      </c>
      <c r="B243" s="1">
        <v>241</v>
      </c>
      <c r="C243" s="1">
        <f t="shared" si="12"/>
        <v>0.80166666666666664</v>
      </c>
      <c r="D243" s="1">
        <f t="shared" si="13"/>
        <v>25.135697952690439</v>
      </c>
    </row>
    <row r="244" spans="1:4" x14ac:dyDescent="0.25">
      <c r="A244" s="1">
        <v>24.358000000000001</v>
      </c>
      <c r="B244" s="1">
        <v>242</v>
      </c>
      <c r="C244" s="1">
        <f t="shared" si="12"/>
        <v>0.80500000000000005</v>
      </c>
      <c r="D244" s="1">
        <f t="shared" si="13"/>
        <v>25.399041601754234</v>
      </c>
    </row>
    <row r="245" spans="1:4" x14ac:dyDescent="0.25">
      <c r="A245" s="1">
        <v>24.779</v>
      </c>
      <c r="B245" s="1">
        <v>243</v>
      </c>
      <c r="C245" s="1">
        <f t="shared" si="12"/>
        <v>0.80833333333333335</v>
      </c>
      <c r="D245" s="1">
        <f t="shared" si="13"/>
        <v>25.666925881619196</v>
      </c>
    </row>
    <row r="246" spans="1:4" x14ac:dyDescent="0.25">
      <c r="A246" s="1">
        <v>25.056999999999999</v>
      </c>
      <c r="B246" s="1">
        <v>244</v>
      </c>
      <c r="C246" s="1">
        <f t="shared" si="12"/>
        <v>0.81166666666666665</v>
      </c>
      <c r="D246" s="1">
        <f t="shared" si="13"/>
        <v>25.939510124715444</v>
      </c>
    </row>
    <row r="247" spans="1:4" x14ac:dyDescent="0.25">
      <c r="A247" s="1">
        <v>25.277000000000001</v>
      </c>
      <c r="B247" s="1">
        <v>245</v>
      </c>
      <c r="C247" s="1">
        <f t="shared" si="12"/>
        <v>0.81499999999999995</v>
      </c>
      <c r="D247" s="1">
        <f t="shared" si="13"/>
        <v>26.216962200022991</v>
      </c>
    </row>
    <row r="248" spans="1:4" x14ac:dyDescent="0.25">
      <c r="A248" s="1">
        <v>25.311</v>
      </c>
      <c r="B248" s="1">
        <v>246</v>
      </c>
      <c r="C248" s="1">
        <f t="shared" si="12"/>
        <v>0.81833333333333336</v>
      </c>
      <c r="D248" s="1">
        <f t="shared" si="13"/>
        <v>26.49945913399435</v>
      </c>
    </row>
    <row r="249" spans="1:4" x14ac:dyDescent="0.25">
      <c r="A249" s="1">
        <v>25.911999999999999</v>
      </c>
      <c r="B249" s="1">
        <v>247</v>
      </c>
      <c r="C249" s="1">
        <f t="shared" si="12"/>
        <v>0.82166666666666666</v>
      </c>
      <c r="D249" s="1">
        <f t="shared" si="13"/>
        <v>26.787187788979299</v>
      </c>
    </row>
    <row r="250" spans="1:4" x14ac:dyDescent="0.25">
      <c r="A250" s="1">
        <v>26.748999999999999</v>
      </c>
      <c r="B250" s="1">
        <v>248</v>
      </c>
      <c r="C250" s="1">
        <f t="shared" si="12"/>
        <v>0.82499999999999996</v>
      </c>
      <c r="D250" s="1">
        <f t="shared" si="13"/>
        <v>27.080345605663009</v>
      </c>
    </row>
    <row r="251" spans="1:4" x14ac:dyDescent="0.25">
      <c r="A251" s="1">
        <v>27.283000000000001</v>
      </c>
      <c r="B251" s="1">
        <v>249</v>
      </c>
      <c r="C251" s="1">
        <f t="shared" si="12"/>
        <v>0.82833333333333337</v>
      </c>
      <c r="D251" s="1">
        <f t="shared" si="13"/>
        <v>27.37914141690495</v>
      </c>
    </row>
    <row r="252" spans="1:4" x14ac:dyDescent="0.25">
      <c r="A252" s="1">
        <v>27.434000000000001</v>
      </c>
      <c r="B252" s="1">
        <v>250</v>
      </c>
      <c r="C252" s="1">
        <f t="shared" si="12"/>
        <v>0.83166666666666667</v>
      </c>
      <c r="D252" s="1">
        <f t="shared" si="13"/>
        <v>27.683796341380582</v>
      </c>
    </row>
    <row r="253" spans="1:4" x14ac:dyDescent="0.25">
      <c r="A253" s="1">
        <v>27.466000000000001</v>
      </c>
      <c r="B253" s="1">
        <v>251</v>
      </c>
      <c r="C253" s="1">
        <f t="shared" si="12"/>
        <v>0.83499999999999996</v>
      </c>
      <c r="D253" s="1">
        <f t="shared" si="13"/>
        <v>27.994544766604324</v>
      </c>
    </row>
    <row r="254" spans="1:4" x14ac:dyDescent="0.25">
      <c r="A254" s="1">
        <v>27.739000000000001</v>
      </c>
      <c r="B254" s="1">
        <v>252</v>
      </c>
      <c r="C254" s="1">
        <f t="shared" si="12"/>
        <v>0.83833333333333337</v>
      </c>
      <c r="D254" s="1">
        <f t="shared" si="13"/>
        <v>28.311635432280802</v>
      </c>
    </row>
    <row r="255" spans="1:4" x14ac:dyDescent="0.25">
      <c r="A255" s="1">
        <v>27.925999999999998</v>
      </c>
      <c r="B255" s="1">
        <v>253</v>
      </c>
      <c r="C255" s="1">
        <f t="shared" si="12"/>
        <v>0.84166666666666667</v>
      </c>
      <c r="D255" s="1">
        <f t="shared" si="13"/>
        <v>28.635332626528523</v>
      </c>
    </row>
    <row r="256" spans="1:4" x14ac:dyDescent="0.25">
      <c r="A256" s="1">
        <v>28.762</v>
      </c>
      <c r="B256" s="1">
        <v>254</v>
      </c>
      <c r="C256" s="1">
        <f t="shared" si="12"/>
        <v>0.84499999999999997</v>
      </c>
      <c r="D256" s="1">
        <f t="shared" si="13"/>
        <v>28.965917509388802</v>
      </c>
    </row>
    <row r="257" spans="1:4" x14ac:dyDescent="0.25">
      <c r="A257" s="1">
        <v>29.404</v>
      </c>
      <c r="B257" s="1">
        <v>255</v>
      </c>
      <c r="C257" s="1">
        <f t="shared" si="12"/>
        <v>0.84833333333333338</v>
      </c>
      <c r="D257" s="1">
        <f t="shared" si="13"/>
        <v>29.303689580226607</v>
      </c>
    </row>
    <row r="258" spans="1:4" x14ac:dyDescent="0.25">
      <c r="A258" s="1">
        <v>29.460999999999999</v>
      </c>
      <c r="B258" s="1">
        <v>256</v>
      </c>
      <c r="C258" s="1">
        <f t="shared" si="12"/>
        <v>0.85166666666666668</v>
      </c>
      <c r="D258" s="1">
        <f t="shared" si="13"/>
        <v>29.648968308214091</v>
      </c>
    </row>
    <row r="259" spans="1:4" x14ac:dyDescent="0.25">
      <c r="A259" s="1">
        <v>29.895</v>
      </c>
      <c r="B259" s="1">
        <v>257</v>
      </c>
      <c r="C259" s="1">
        <f t="shared" si="12"/>
        <v>0.85499999999999998</v>
      </c>
      <c r="D259" s="1">
        <f t="shared" si="13"/>
        <v>30.002094948141806</v>
      </c>
    </row>
    <row r="260" spans="1:4" x14ac:dyDescent="0.25">
      <c r="A260" s="1">
        <v>29.9</v>
      </c>
      <c r="B260" s="1">
        <v>258</v>
      </c>
      <c r="C260" s="1">
        <f t="shared" ref="C260:C302" si="14">(B260-0.5)/COUNT(B$3:B$302)</f>
        <v>0.85833333333333328</v>
      </c>
      <c r="D260" s="1">
        <f t="shared" ref="D260:D302" si="15">-LN(1-C260)*$G$8</f>
        <v>30.363434567424683</v>
      </c>
    </row>
    <row r="261" spans="1:4" x14ac:dyDescent="0.25">
      <c r="A261" s="1">
        <v>30.164999999999999</v>
      </c>
      <c r="B261" s="1">
        <v>259</v>
      </c>
      <c r="C261" s="1">
        <f t="shared" si="14"/>
        <v>0.86166666666666669</v>
      </c>
      <c r="D261" s="1">
        <f t="shared" si="15"/>
        <v>30.733378314482955</v>
      </c>
    </row>
    <row r="262" spans="1:4" x14ac:dyDescent="0.25">
      <c r="A262" s="1">
        <v>30.41</v>
      </c>
      <c r="B262" s="1">
        <v>260</v>
      </c>
      <c r="C262" s="1">
        <f t="shared" si="14"/>
        <v>0.86499999999999999</v>
      </c>
      <c r="D262" s="1">
        <f t="shared" si="15"/>
        <v>31.112345963832542</v>
      </c>
    </row>
    <row r="263" spans="1:4" x14ac:dyDescent="0.25">
      <c r="A263" s="1">
        <v>30.927</v>
      </c>
      <c r="B263" s="1">
        <v>261</v>
      </c>
      <c r="C263" s="1">
        <f t="shared" si="14"/>
        <v>0.86833333333333329</v>
      </c>
      <c r="D263" s="1">
        <f t="shared" si="15"/>
        <v>31.500788779405557</v>
      </c>
    </row>
    <row r="264" spans="1:4" x14ac:dyDescent="0.25">
      <c r="A264" s="1">
        <v>30.934999999999999</v>
      </c>
      <c r="B264" s="1">
        <v>262</v>
      </c>
      <c r="C264" s="1">
        <f t="shared" si="14"/>
        <v>0.8716666666666667</v>
      </c>
      <c r="D264" s="1">
        <f t="shared" si="15"/>
        <v>31.8991927450767</v>
      </c>
    </row>
    <row r="265" spans="1:4" x14ac:dyDescent="0.25">
      <c r="A265" s="1">
        <v>31.423999999999999</v>
      </c>
      <c r="B265" s="1">
        <v>263</v>
      </c>
      <c r="C265" s="1">
        <f t="shared" si="14"/>
        <v>0.875</v>
      </c>
      <c r="D265" s="1">
        <f t="shared" si="15"/>
        <v>32.308082220397253</v>
      </c>
    </row>
    <row r="266" spans="1:4" x14ac:dyDescent="0.25">
      <c r="A266" s="1">
        <v>31.757000000000001</v>
      </c>
      <c r="B266" s="1">
        <v>264</v>
      </c>
      <c r="C266" s="1">
        <f t="shared" si="14"/>
        <v>0.8783333333333333</v>
      </c>
      <c r="D266" s="1">
        <f t="shared" si="15"/>
        <v>32.728024090516691</v>
      </c>
    </row>
    <row r="267" spans="1:4" x14ac:dyDescent="0.25">
      <c r="A267" s="1">
        <v>31.84</v>
      </c>
      <c r="B267" s="1">
        <v>265</v>
      </c>
      <c r="C267" s="1">
        <f t="shared" si="14"/>
        <v>0.88166666666666671</v>
      </c>
      <c r="D267" s="1">
        <f t="shared" si="15"/>
        <v>33.159632492690477</v>
      </c>
    </row>
    <row r="268" spans="1:4" x14ac:dyDescent="0.25">
      <c r="A268" s="1">
        <v>32.216000000000001</v>
      </c>
      <c r="B268" s="1">
        <v>266</v>
      </c>
      <c r="C268" s="1">
        <f t="shared" si="14"/>
        <v>0.88500000000000001</v>
      </c>
      <c r="D268" s="1">
        <f t="shared" si="15"/>
        <v>33.603574218261102</v>
      </c>
    </row>
    <row r="269" spans="1:4" x14ac:dyDescent="0.25">
      <c r="A269" s="1">
        <v>33.197000000000003</v>
      </c>
      <c r="B269" s="1">
        <v>267</v>
      </c>
      <c r="C269" s="1">
        <f t="shared" si="14"/>
        <v>0.88833333333333331</v>
      </c>
      <c r="D269" s="1">
        <f t="shared" si="15"/>
        <v>34.060574909369038</v>
      </c>
    </row>
    <row r="270" spans="1:4" x14ac:dyDescent="0.25">
      <c r="A270" s="1">
        <v>33.359000000000002</v>
      </c>
      <c r="B270" s="1">
        <v>268</v>
      </c>
      <c r="C270" s="1">
        <f t="shared" si="14"/>
        <v>0.89166666666666672</v>
      </c>
      <c r="D270" s="1">
        <f t="shared" si="15"/>
        <v>34.531426194960851</v>
      </c>
    </row>
    <row r="271" spans="1:4" x14ac:dyDescent="0.25">
      <c r="A271" s="1">
        <v>33.457999999999998</v>
      </c>
      <c r="B271" s="1">
        <v>269</v>
      </c>
      <c r="C271" s="1">
        <f t="shared" si="14"/>
        <v>0.89500000000000002</v>
      </c>
      <c r="D271" s="1">
        <f t="shared" si="15"/>
        <v>35.016993942304914</v>
      </c>
    </row>
    <row r="272" spans="1:4" x14ac:dyDescent="0.25">
      <c r="A272" s="1">
        <v>33.561</v>
      </c>
      <c r="B272" s="1">
        <v>270</v>
      </c>
      <c r="C272" s="1">
        <f t="shared" si="14"/>
        <v>0.89833333333333332</v>
      </c>
      <c r="D272" s="1">
        <f t="shared" si="15"/>
        <v>35.518227840039401</v>
      </c>
    </row>
    <row r="273" spans="1:4" x14ac:dyDescent="0.25">
      <c r="A273" s="1">
        <v>33.682000000000002</v>
      </c>
      <c r="B273" s="1">
        <v>271</v>
      </c>
      <c r="C273" s="1">
        <f t="shared" si="14"/>
        <v>0.90166666666666662</v>
      </c>
      <c r="D273" s="1">
        <f t="shared" si="15"/>
        <v>36.036172579216348</v>
      </c>
    </row>
    <row r="274" spans="1:4" x14ac:dyDescent="0.25">
      <c r="A274" s="1">
        <v>33.981000000000002</v>
      </c>
      <c r="B274" s="1">
        <v>272</v>
      </c>
      <c r="C274" s="1">
        <f t="shared" si="14"/>
        <v>0.90500000000000003</v>
      </c>
      <c r="D274" s="1">
        <f t="shared" si="15"/>
        <v>36.571980963170432</v>
      </c>
    </row>
    <row r="275" spans="1:4" x14ac:dyDescent="0.25">
      <c r="A275" s="1">
        <v>34.064999999999998</v>
      </c>
      <c r="B275" s="1">
        <v>273</v>
      </c>
      <c r="C275" s="1">
        <f t="shared" si="14"/>
        <v>0.90833333333333333</v>
      </c>
      <c r="D275" s="1">
        <f t="shared" si="15"/>
        <v>37.126929359810951</v>
      </c>
    </row>
    <row r="276" spans="1:4" x14ac:dyDescent="0.25">
      <c r="A276" s="1">
        <v>34.859000000000002</v>
      </c>
      <c r="B276" s="1">
        <v>274</v>
      </c>
      <c r="C276" s="1">
        <f t="shared" si="14"/>
        <v>0.91166666666666663</v>
      </c>
      <c r="D276" s="1">
        <f t="shared" si="15"/>
        <v>37.702436017252261</v>
      </c>
    </row>
    <row r="277" spans="1:4" x14ac:dyDescent="0.25">
      <c r="A277" s="1">
        <v>35.337000000000003</v>
      </c>
      <c r="B277" s="1">
        <v>275</v>
      </c>
      <c r="C277" s="1">
        <f t="shared" si="14"/>
        <v>0.91500000000000004</v>
      </c>
      <c r="D277" s="1">
        <f t="shared" si="15"/>
        <v>38.300082904066592</v>
      </c>
    </row>
    <row r="278" spans="1:4" x14ac:dyDescent="0.25">
      <c r="A278" s="1">
        <v>35.387999999999998</v>
      </c>
      <c r="B278" s="1">
        <v>276</v>
      </c>
      <c r="C278" s="1">
        <f t="shared" si="14"/>
        <v>0.91833333333333333</v>
      </c>
      <c r="D278" s="1">
        <f t="shared" si="15"/>
        <v>38.92164192077729</v>
      </c>
    </row>
    <row r="279" spans="1:4" x14ac:dyDescent="0.25">
      <c r="A279" s="1">
        <v>36.682000000000002</v>
      </c>
      <c r="B279" s="1">
        <v>277</v>
      </c>
      <c r="C279" s="1">
        <f t="shared" si="14"/>
        <v>0.92166666666666663</v>
      </c>
      <c r="D279" s="1">
        <f t="shared" si="15"/>
        <v>39.569106576392258</v>
      </c>
    </row>
    <row r="280" spans="1:4" x14ac:dyDescent="0.25">
      <c r="A280" s="1">
        <v>36.896000000000001</v>
      </c>
      <c r="B280" s="1">
        <v>278</v>
      </c>
      <c r="C280" s="1">
        <f t="shared" si="14"/>
        <v>0.92500000000000004</v>
      </c>
      <c r="D280" s="1">
        <f t="shared" si="15"/>
        <v>40.244730557039169</v>
      </c>
    </row>
    <row r="281" spans="1:4" x14ac:dyDescent="0.25">
      <c r="A281" s="1">
        <v>37.901000000000003</v>
      </c>
      <c r="B281" s="1">
        <v>279</v>
      </c>
      <c r="C281" s="1">
        <f t="shared" si="14"/>
        <v>0.92833333333333334</v>
      </c>
      <c r="D281" s="1">
        <f t="shared" si="15"/>
        <v>40.951075068373576</v>
      </c>
    </row>
    <row r="282" spans="1:4" x14ac:dyDescent="0.25">
      <c r="A282" s="1">
        <v>37.930999999999997</v>
      </c>
      <c r="B282" s="1">
        <v>280</v>
      </c>
      <c r="C282" s="1">
        <f t="shared" si="14"/>
        <v>0.93166666666666664</v>
      </c>
      <c r="D282" s="1">
        <f t="shared" si="15"/>
        <v>41.691067461474887</v>
      </c>
    </row>
    <row r="283" spans="1:4" x14ac:dyDescent="0.25">
      <c r="A283" s="1">
        <v>38.091999999999999</v>
      </c>
      <c r="B283" s="1">
        <v>281</v>
      </c>
      <c r="C283" s="1">
        <f t="shared" si="14"/>
        <v>0.93500000000000005</v>
      </c>
      <c r="D283" s="1">
        <f t="shared" si="15"/>
        <v>42.468074531602767</v>
      </c>
    </row>
    <row r="284" spans="1:4" x14ac:dyDescent="0.25">
      <c r="A284" s="1">
        <v>39.264000000000003</v>
      </c>
      <c r="B284" s="1">
        <v>282</v>
      </c>
      <c r="C284" s="1">
        <f t="shared" si="14"/>
        <v>0.93833333333333335</v>
      </c>
      <c r="D284" s="1">
        <f t="shared" si="15"/>
        <v>43.285995129871523</v>
      </c>
    </row>
    <row r="285" spans="1:4" x14ac:dyDescent="0.25">
      <c r="A285" s="1">
        <v>40.125</v>
      </c>
      <c r="B285" s="1">
        <v>283</v>
      </c>
      <c r="C285" s="1">
        <f t="shared" si="14"/>
        <v>0.94166666666666665</v>
      </c>
      <c r="D285" s="1">
        <f t="shared" si="15"/>
        <v>44.149378535511531</v>
      </c>
    </row>
    <row r="286" spans="1:4" x14ac:dyDescent="0.25">
      <c r="A286" s="1">
        <v>40.347000000000001</v>
      </c>
      <c r="B286" s="1">
        <v>284</v>
      </c>
      <c r="C286" s="1">
        <f t="shared" si="14"/>
        <v>0.94499999999999995</v>
      </c>
      <c r="D286" s="1">
        <f t="shared" si="15"/>
        <v>45.063577696452832</v>
      </c>
    </row>
    <row r="287" spans="1:4" x14ac:dyDescent="0.25">
      <c r="A287" s="1">
        <v>40.609000000000002</v>
      </c>
      <c r="B287" s="1">
        <v>285</v>
      </c>
      <c r="C287" s="1">
        <f t="shared" si="14"/>
        <v>0.94833333333333336</v>
      </c>
      <c r="D287" s="1">
        <f t="shared" si="15"/>
        <v>46.034950439237335</v>
      </c>
    </row>
    <row r="288" spans="1:4" x14ac:dyDescent="0.25">
      <c r="A288" s="1">
        <v>41.973999999999997</v>
      </c>
      <c r="B288" s="1">
        <v>286</v>
      </c>
      <c r="C288" s="1">
        <f t="shared" si="14"/>
        <v>0.95166666666666666</v>
      </c>
      <c r="D288" s="1">
        <f t="shared" si="15"/>
        <v>47.071127877990328</v>
      </c>
    </row>
    <row r="289" spans="1:4" x14ac:dyDescent="0.25">
      <c r="A289" s="1">
        <v>42.023000000000003</v>
      </c>
      <c r="B289" s="1">
        <v>287</v>
      </c>
      <c r="C289" s="1">
        <f t="shared" si="14"/>
        <v>0.95499999999999996</v>
      </c>
      <c r="D289" s="1">
        <f t="shared" si="15"/>
        <v>48.18137889368105</v>
      </c>
    </row>
    <row r="290" spans="1:4" x14ac:dyDescent="0.25">
      <c r="A290" s="1">
        <v>43.94</v>
      </c>
      <c r="B290" s="1">
        <v>288</v>
      </c>
      <c r="C290" s="1">
        <f t="shared" si="14"/>
        <v>0.95833333333333337</v>
      </c>
      <c r="D290" s="1">
        <f t="shared" si="15"/>
        <v>49.377115150245793</v>
      </c>
    </row>
    <row r="291" spans="1:4" x14ac:dyDescent="0.25">
      <c r="A291" s="1">
        <v>48.16</v>
      </c>
      <c r="B291" s="1">
        <v>289</v>
      </c>
      <c r="C291" s="1">
        <f t="shared" si="14"/>
        <v>0.96166666666666667</v>
      </c>
      <c r="D291" s="1">
        <f t="shared" si="15"/>
        <v>50.67260714810962</v>
      </c>
    </row>
    <row r="292" spans="1:4" x14ac:dyDescent="0.25">
      <c r="A292" s="1">
        <v>49.408999999999999</v>
      </c>
      <c r="B292" s="1">
        <v>290</v>
      </c>
      <c r="C292" s="1">
        <f t="shared" si="14"/>
        <v>0.96499999999999997</v>
      </c>
      <c r="D292" s="1">
        <f t="shared" si="15"/>
        <v>52.086026872153418</v>
      </c>
    </row>
    <row r="293" spans="1:4" x14ac:dyDescent="0.25">
      <c r="A293" s="1">
        <v>49.536000000000001</v>
      </c>
      <c r="B293" s="1">
        <v>291</v>
      </c>
      <c r="C293" s="1">
        <f t="shared" si="14"/>
        <v>0.96833333333333338</v>
      </c>
      <c r="D293" s="1">
        <f t="shared" si="15"/>
        <v>53.641013893018972</v>
      </c>
    </row>
    <row r="294" spans="1:4" x14ac:dyDescent="0.25">
      <c r="A294" s="1">
        <v>50.536999999999999</v>
      </c>
      <c r="B294" s="1">
        <v>292</v>
      </c>
      <c r="C294" s="1">
        <f t="shared" si="14"/>
        <v>0.97166666666666668</v>
      </c>
      <c r="D294" s="1">
        <f t="shared" si="15"/>
        <v>55.369115833915117</v>
      </c>
    </row>
    <row r="295" spans="1:4" x14ac:dyDescent="0.25">
      <c r="A295" s="1">
        <v>55.116999999999997</v>
      </c>
      <c r="B295" s="1">
        <v>293</v>
      </c>
      <c r="C295" s="1">
        <f t="shared" si="14"/>
        <v>0.97499999999999998</v>
      </c>
      <c r="D295" s="1">
        <f t="shared" si="15"/>
        <v>57.313763486887666</v>
      </c>
    </row>
    <row r="296" spans="1:4" x14ac:dyDescent="0.25">
      <c r="A296" s="1">
        <v>55.963999999999999</v>
      </c>
      <c r="B296" s="1">
        <v>294</v>
      </c>
      <c r="C296" s="1">
        <f t="shared" si="14"/>
        <v>0.97833333333333339</v>
      </c>
      <c r="D296" s="1">
        <f t="shared" si="15"/>
        <v>59.537107461451313</v>
      </c>
    </row>
    <row r="297" spans="1:4" x14ac:dyDescent="0.25">
      <c r="A297" s="1">
        <v>56.072000000000003</v>
      </c>
      <c r="B297" s="1">
        <v>295</v>
      </c>
      <c r="C297" s="1">
        <f t="shared" si="14"/>
        <v>0.98166666666666669</v>
      </c>
      <c r="D297" s="1">
        <f t="shared" si="15"/>
        <v>62.132610626301386</v>
      </c>
    </row>
    <row r="298" spans="1:4" x14ac:dyDescent="0.25">
      <c r="A298" s="1">
        <v>56.591999999999999</v>
      </c>
      <c r="B298" s="1">
        <v>296</v>
      </c>
      <c r="C298" s="1">
        <f t="shared" si="14"/>
        <v>0.98499999999999999</v>
      </c>
      <c r="D298" s="1">
        <f t="shared" si="15"/>
        <v>65.250411823529575</v>
      </c>
    </row>
    <row r="299" spans="1:4" x14ac:dyDescent="0.25">
      <c r="A299" s="1">
        <v>60.375</v>
      </c>
      <c r="B299" s="1">
        <v>297</v>
      </c>
      <c r="C299" s="1">
        <f t="shared" si="14"/>
        <v>0.98833333333333329</v>
      </c>
      <c r="D299" s="1">
        <f t="shared" si="15"/>
        <v>69.155059802001901</v>
      </c>
    </row>
    <row r="300" spans="1:4" x14ac:dyDescent="0.25">
      <c r="A300" s="1">
        <v>76.825000000000003</v>
      </c>
      <c r="B300" s="1">
        <v>298</v>
      </c>
      <c r="C300" s="1">
        <f t="shared" si="14"/>
        <v>0.9916666666666667</v>
      </c>
      <c r="D300" s="1">
        <f t="shared" si="15"/>
        <v>74.382796416736255</v>
      </c>
    </row>
    <row r="301" spans="1:4" x14ac:dyDescent="0.25">
      <c r="A301" s="1">
        <v>87.462999999999994</v>
      </c>
      <c r="B301" s="1">
        <v>299</v>
      </c>
      <c r="C301" s="1">
        <f t="shared" si="14"/>
        <v>0.995</v>
      </c>
      <c r="D301" s="1">
        <f t="shared" si="15"/>
        <v>82.319444753378093</v>
      </c>
    </row>
    <row r="302" spans="1:4" x14ac:dyDescent="0.25">
      <c r="A302" s="1">
        <v>114.426</v>
      </c>
      <c r="B302" s="1">
        <v>300</v>
      </c>
      <c r="C302" s="1">
        <f t="shared" si="14"/>
        <v>0.99833333333333329</v>
      </c>
      <c r="D302" s="1">
        <f t="shared" si="15"/>
        <v>99.38847768322627</v>
      </c>
    </row>
  </sheetData>
  <sortState ref="A3:A302">
    <sortCondition ref="A3:A302"/>
  </sortState>
  <mergeCells count="1">
    <mergeCell ref="O10:O11"/>
  </mergeCells>
  <conditionalFormatting sqref="P9">
    <cfRule type="expression" dxfId="9" priority="1">
      <formula>$P$9&lt;$S$21</formula>
    </cfRule>
    <cfRule type="expression" dxfId="8" priority="2">
      <formula>$P$9&gt;$S$21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2:S302"/>
  <sheetViews>
    <sheetView topLeftCell="E1" zoomScaleNormal="100" workbookViewId="0">
      <selection activeCell="R3" sqref="R3:S21"/>
    </sheetView>
  </sheetViews>
  <sheetFormatPr defaultRowHeight="15" x14ac:dyDescent="0.25"/>
  <cols>
    <col min="1" max="1" width="21.28515625" customWidth="1"/>
    <col min="3" max="3" width="9.42578125" customWidth="1"/>
    <col min="4" max="4" width="15.7109375" customWidth="1"/>
    <col min="6" max="6" width="16.140625" customWidth="1"/>
    <col min="10" max="10" width="15.85546875" customWidth="1"/>
    <col min="11" max="11" width="16.42578125" customWidth="1"/>
    <col min="12" max="12" width="12.28515625" customWidth="1"/>
    <col min="13" max="13" width="19.85546875" customWidth="1"/>
    <col min="15" max="15" width="34.85546875" customWidth="1"/>
    <col min="18" max="18" width="19.140625" customWidth="1"/>
  </cols>
  <sheetData>
    <row r="2" spans="1:19" ht="18.75" x14ac:dyDescent="0.35">
      <c r="A2" s="1" t="s">
        <v>0</v>
      </c>
      <c r="B2" s="1" t="s">
        <v>1</v>
      </c>
      <c r="C2" s="1" t="s">
        <v>2</v>
      </c>
      <c r="D2" s="1" t="s">
        <v>3</v>
      </c>
      <c r="F2" t="s">
        <v>4</v>
      </c>
      <c r="G2">
        <f>COUNT(A3:A302)</f>
        <v>300</v>
      </c>
      <c r="I2" s="1" t="s">
        <v>5</v>
      </c>
      <c r="J2" s="1" t="s">
        <v>6</v>
      </c>
      <c r="K2" s="1" t="s">
        <v>7</v>
      </c>
      <c r="L2" s="1" t="s">
        <v>8</v>
      </c>
      <c r="M2" s="1" t="s">
        <v>9</v>
      </c>
      <c r="O2" s="10" t="s">
        <v>10</v>
      </c>
      <c r="P2" s="10"/>
      <c r="Q2" s="10"/>
      <c r="R2" s="9" t="s">
        <v>11</v>
      </c>
      <c r="S2" s="9" t="s">
        <v>12</v>
      </c>
    </row>
    <row r="3" spans="1:19" x14ac:dyDescent="0.25">
      <c r="A3" s="1">
        <v>3.1E-2</v>
      </c>
      <c r="B3" s="1">
        <v>1</v>
      </c>
      <c r="C3" s="1">
        <f>(B3-0.5)/COUNT(A$3:A$302)</f>
        <v>1.6666666666666668E-3</v>
      </c>
      <c r="D3" s="1">
        <f t="shared" ref="D3:D66" si="0">-LN(1-C3)*$G$8</f>
        <v>3.4416616264787911E-2</v>
      </c>
      <c r="F3" t="s">
        <v>13</v>
      </c>
      <c r="G3">
        <f>_xlfn.CEILING.MATH(SQRT(G2))</f>
        <v>18</v>
      </c>
      <c r="I3" s="1">
        <v>1</v>
      </c>
      <c r="J3" s="1">
        <v>0</v>
      </c>
      <c r="K3" s="1">
        <f>ROUNDUP(G7,2)</f>
        <v>5.7799999999999994</v>
      </c>
      <c r="L3" s="1" t="str">
        <f>J3&amp;" - "&amp;K3</f>
        <v>0 - 5.78</v>
      </c>
      <c r="M3" s="1">
        <f t="shared" ref="M3:M19" si="1">COUNTIFS(A$3:A$302,"&gt;="&amp;J3,A$3:A$302,  "&lt;"&amp;K3)</f>
        <v>69</v>
      </c>
      <c r="R3">
        <f>ROUNDUP((_xlfn.EXPON.DIST(K3,1/$G$8,TRUE)-_xlfn.EXPON.DIST(J3,1/$G$8,TRUE))*$G$2,0)</f>
        <v>74</v>
      </c>
      <c r="S3">
        <f>POWER(M3-R3, 2)/R3</f>
        <v>0.33783783783783783</v>
      </c>
    </row>
    <row r="4" spans="1:19" x14ac:dyDescent="0.25">
      <c r="A4" s="1">
        <v>0.13700000000000001</v>
      </c>
      <c r="B4" s="1">
        <v>2</v>
      </c>
      <c r="C4" s="1">
        <f t="shared" ref="C4:C67" si="2">(B4-0.5)/COUNT(A$3:A$302)</f>
        <v>5.0000000000000001E-3</v>
      </c>
      <c r="D4" s="1">
        <f t="shared" si="0"/>
        <v>0.10342255572667887</v>
      </c>
      <c r="F4" t="s">
        <v>14</v>
      </c>
      <c r="G4">
        <f>MAX(A3:A302)</f>
        <v>104.01900000000001</v>
      </c>
      <c r="I4" s="1">
        <v>2</v>
      </c>
      <c r="J4" s="1">
        <f>K3</f>
        <v>5.7799999999999994</v>
      </c>
      <c r="K4" s="1">
        <f t="shared" ref="K4:K19" si="3">J4+$K$3</f>
        <v>11.559999999999999</v>
      </c>
      <c r="L4" s="1" t="str">
        <f t="shared" ref="L4:L19" si="4">J4&amp;" - "&amp;K4</f>
        <v>5.78 - 11.56</v>
      </c>
      <c r="M4" s="1">
        <f t="shared" si="1"/>
        <v>55</v>
      </c>
      <c r="R4">
        <f t="shared" ref="R4:R20" si="5">ROUNDUP((_xlfn.EXPON.DIST(K4,1/$G$8,TRUE)-_xlfn.EXPON.DIST(J4,1/$G$8,TRUE))*$G$2,0)</f>
        <v>56</v>
      </c>
      <c r="S4">
        <f t="shared" ref="S4:S20" si="6">POWER(M4-R4, 2)/R4</f>
        <v>1.7857142857142856E-2</v>
      </c>
    </row>
    <row r="5" spans="1:19" x14ac:dyDescent="0.25">
      <c r="A5" s="1">
        <v>0.214</v>
      </c>
      <c r="B5" s="1">
        <v>3</v>
      </c>
      <c r="C5" s="1">
        <f t="shared" si="2"/>
        <v>8.3333333333333332E-3</v>
      </c>
      <c r="D5" s="1">
        <f t="shared" si="0"/>
        <v>0.1726600591776821</v>
      </c>
      <c r="F5" t="s">
        <v>15</v>
      </c>
      <c r="G5">
        <f>MIN(A3:A302)</f>
        <v>3.1E-2</v>
      </c>
      <c r="I5" s="1">
        <v>3</v>
      </c>
      <c r="J5" s="1">
        <f t="shared" ref="J5:J18" si="7">K4</f>
        <v>11.559999999999999</v>
      </c>
      <c r="K5" s="1">
        <f t="shared" si="3"/>
        <v>17.339999999999996</v>
      </c>
      <c r="L5" s="1" t="str">
        <f t="shared" si="4"/>
        <v>11.56 - 17.34</v>
      </c>
      <c r="M5" s="1">
        <f t="shared" si="1"/>
        <v>41</v>
      </c>
      <c r="R5">
        <f t="shared" si="5"/>
        <v>42</v>
      </c>
      <c r="S5">
        <f t="shared" si="6"/>
        <v>2.3809523809523808E-2</v>
      </c>
    </row>
    <row r="6" spans="1:19" x14ac:dyDescent="0.25">
      <c r="A6" s="1">
        <v>0.25600000000000001</v>
      </c>
      <c r="B6" s="1">
        <v>4</v>
      </c>
      <c r="C6" s="1">
        <f t="shared" si="2"/>
        <v>1.1666666666666667E-2</v>
      </c>
      <c r="D6" s="1">
        <f t="shared" si="0"/>
        <v>0.24213068597566664</v>
      </c>
      <c r="F6" t="s">
        <v>16</v>
      </c>
      <c r="G6">
        <f>G4-G5</f>
        <v>103.988</v>
      </c>
      <c r="I6" s="1">
        <v>4</v>
      </c>
      <c r="J6" s="1">
        <f t="shared" si="7"/>
        <v>17.339999999999996</v>
      </c>
      <c r="K6" s="1">
        <f t="shared" si="3"/>
        <v>23.119999999999997</v>
      </c>
      <c r="L6" s="1" t="str">
        <f t="shared" si="4"/>
        <v>17.34 - 23.12</v>
      </c>
      <c r="M6" s="1">
        <f t="shared" si="1"/>
        <v>37</v>
      </c>
      <c r="R6">
        <f t="shared" si="5"/>
        <v>32</v>
      </c>
      <c r="S6">
        <f t="shared" si="6"/>
        <v>0.78125</v>
      </c>
    </row>
    <row r="7" spans="1:19" x14ac:dyDescent="0.25">
      <c r="A7" s="1">
        <v>0.30199999999999999</v>
      </c>
      <c r="B7" s="1">
        <v>5</v>
      </c>
      <c r="C7" s="1">
        <f t="shared" si="2"/>
        <v>1.4999999999999999E-2</v>
      </c>
      <c r="D7" s="1">
        <f t="shared" si="0"/>
        <v>0.3118360112828571</v>
      </c>
      <c r="F7" t="s">
        <v>17</v>
      </c>
      <c r="G7">
        <f>G6/G3</f>
        <v>5.7771111111111111</v>
      </c>
      <c r="I7" s="1">
        <v>5</v>
      </c>
      <c r="J7" s="1">
        <f t="shared" si="7"/>
        <v>23.119999999999997</v>
      </c>
      <c r="K7" s="1">
        <f t="shared" si="3"/>
        <v>28.9</v>
      </c>
      <c r="L7" s="1" t="str">
        <f t="shared" si="4"/>
        <v>23.12 - 28.9</v>
      </c>
      <c r="M7" s="1">
        <f t="shared" si="1"/>
        <v>23</v>
      </c>
      <c r="O7" t="s">
        <v>18</v>
      </c>
      <c r="P7">
        <f>G3-1-1</f>
        <v>16</v>
      </c>
      <c r="R7">
        <f t="shared" si="5"/>
        <v>24</v>
      </c>
      <c r="S7">
        <f t="shared" si="6"/>
        <v>4.1666666666666664E-2</v>
      </c>
    </row>
    <row r="8" spans="1:19" x14ac:dyDescent="0.25">
      <c r="A8" s="1">
        <v>0.32700000000000001</v>
      </c>
      <c r="B8" s="1">
        <v>6</v>
      </c>
      <c r="C8" s="1">
        <f t="shared" si="2"/>
        <v>1.8333333333333333E-2</v>
      </c>
      <c r="D8" s="1">
        <f t="shared" si="0"/>
        <v>0.38177762628014511</v>
      </c>
      <c r="F8" t="s">
        <v>19</v>
      </c>
      <c r="G8">
        <f>AVERAGE(A3:A302)</f>
        <v>20.632756666666669</v>
      </c>
      <c r="I8" s="1">
        <v>6</v>
      </c>
      <c r="J8" s="1">
        <f t="shared" si="7"/>
        <v>28.9</v>
      </c>
      <c r="K8" s="1">
        <f t="shared" si="3"/>
        <v>34.68</v>
      </c>
      <c r="L8" s="1" t="str">
        <f t="shared" si="4"/>
        <v>28.9 - 34.68</v>
      </c>
      <c r="M8" s="1">
        <f t="shared" si="1"/>
        <v>21</v>
      </c>
      <c r="O8" t="s">
        <v>20</v>
      </c>
      <c r="P8">
        <v>0.05</v>
      </c>
      <c r="R8">
        <f t="shared" si="5"/>
        <v>19</v>
      </c>
      <c r="S8">
        <f t="shared" si="6"/>
        <v>0.21052631578947367</v>
      </c>
    </row>
    <row r="9" spans="1:19" x14ac:dyDescent="0.25">
      <c r="A9" s="1">
        <v>0.34</v>
      </c>
      <c r="B9" s="1">
        <v>7</v>
      </c>
      <c r="C9" s="1">
        <f t="shared" si="2"/>
        <v>2.1666666666666667E-2</v>
      </c>
      <c r="D9" s="1">
        <f t="shared" si="0"/>
        <v>0.45195713838502416</v>
      </c>
      <c r="F9" t="s">
        <v>21</v>
      </c>
      <c r="G9">
        <f>VAR(A3:A302)</f>
        <v>394.38618728841692</v>
      </c>
      <c r="I9" s="1">
        <v>7</v>
      </c>
      <c r="J9" s="1">
        <f t="shared" si="7"/>
        <v>34.68</v>
      </c>
      <c r="K9" s="1">
        <f t="shared" si="3"/>
        <v>40.46</v>
      </c>
      <c r="L9" s="1" t="str">
        <f t="shared" si="4"/>
        <v>34.68 - 40.46</v>
      </c>
      <c r="M9" s="1">
        <f t="shared" si="1"/>
        <v>15</v>
      </c>
      <c r="O9" s="11" t="s">
        <v>22</v>
      </c>
      <c r="P9">
        <v>26.3</v>
      </c>
      <c r="R9">
        <f t="shared" si="5"/>
        <v>14</v>
      </c>
      <c r="S9">
        <f t="shared" si="6"/>
        <v>7.1428571428571425E-2</v>
      </c>
    </row>
    <row r="10" spans="1:19" x14ac:dyDescent="0.25">
      <c r="A10" s="1">
        <v>0.38400000000000001</v>
      </c>
      <c r="B10" s="1">
        <v>8</v>
      </c>
      <c r="C10" s="1">
        <f t="shared" si="2"/>
        <v>2.5000000000000001E-2</v>
      </c>
      <c r="D10" s="1">
        <f t="shared" si="0"/>
        <v>0.522376171473244</v>
      </c>
      <c r="I10" s="1">
        <v>8</v>
      </c>
      <c r="J10" s="1">
        <f t="shared" si="7"/>
        <v>40.46</v>
      </c>
      <c r="K10" s="1">
        <f t="shared" si="3"/>
        <v>46.24</v>
      </c>
      <c r="L10" s="1" t="str">
        <f t="shared" si="4"/>
        <v>40.46 - 46.24</v>
      </c>
      <c r="M10" s="1">
        <f t="shared" si="1"/>
        <v>7</v>
      </c>
      <c r="O10" s="14" t="s">
        <v>23</v>
      </c>
      <c r="R10">
        <f t="shared" si="5"/>
        <v>11</v>
      </c>
      <c r="S10">
        <f t="shared" si="6"/>
        <v>1.4545454545454546</v>
      </c>
    </row>
    <row r="11" spans="1:19" x14ac:dyDescent="0.25">
      <c r="A11" s="1">
        <v>0.57699999999999996</v>
      </c>
      <c r="B11" s="1">
        <v>9</v>
      </c>
      <c r="C11" s="1">
        <f t="shared" si="2"/>
        <v>2.8333333333333332E-2</v>
      </c>
      <c r="D11" s="1">
        <f t="shared" si="0"/>
        <v>0.59303636610428134</v>
      </c>
      <c r="I11" s="1">
        <v>9</v>
      </c>
      <c r="J11" s="1">
        <f t="shared" si="7"/>
        <v>46.24</v>
      </c>
      <c r="K11" s="1">
        <f t="shared" si="3"/>
        <v>52.02</v>
      </c>
      <c r="L11" s="1" t="str">
        <f t="shared" si="4"/>
        <v>46.24 - 52.02</v>
      </c>
      <c r="M11" s="1">
        <f t="shared" si="1"/>
        <v>10</v>
      </c>
      <c r="O11" s="14"/>
      <c r="R11">
        <f t="shared" si="5"/>
        <v>8</v>
      </c>
      <c r="S11">
        <f t="shared" si="6"/>
        <v>0.5</v>
      </c>
    </row>
    <row r="12" spans="1:19" x14ac:dyDescent="0.25">
      <c r="A12" s="1">
        <v>0.68</v>
      </c>
      <c r="B12" s="1">
        <v>10</v>
      </c>
      <c r="C12" s="1">
        <f t="shared" si="2"/>
        <v>3.1666666666666669E-2</v>
      </c>
      <c r="D12" s="1">
        <f t="shared" si="0"/>
        <v>0.66393937975066075</v>
      </c>
      <c r="I12" s="1">
        <v>10</v>
      </c>
      <c r="J12" s="1">
        <f t="shared" si="7"/>
        <v>52.02</v>
      </c>
      <c r="K12" s="1">
        <f t="shared" si="3"/>
        <v>57.800000000000004</v>
      </c>
      <c r="L12" s="1" t="str">
        <f t="shared" si="4"/>
        <v>52.02 - 57.8</v>
      </c>
      <c r="M12" s="1">
        <f t="shared" si="1"/>
        <v>5</v>
      </c>
      <c r="R12">
        <f t="shared" si="5"/>
        <v>6</v>
      </c>
      <c r="S12">
        <f t="shared" si="6"/>
        <v>0.16666666666666666</v>
      </c>
    </row>
    <row r="13" spans="1:19" x14ac:dyDescent="0.25">
      <c r="A13" s="1">
        <v>0.68600000000000005</v>
      </c>
      <c r="B13" s="1">
        <v>11</v>
      </c>
      <c r="C13" s="1">
        <f t="shared" si="2"/>
        <v>3.5000000000000003E-2</v>
      </c>
      <c r="D13" s="1">
        <f t="shared" si="0"/>
        <v>0.73508688703124481</v>
      </c>
      <c r="I13" s="1">
        <v>11</v>
      </c>
      <c r="J13" s="1">
        <f t="shared" si="7"/>
        <v>57.800000000000004</v>
      </c>
      <c r="K13" s="1">
        <f t="shared" si="3"/>
        <v>63.580000000000005</v>
      </c>
      <c r="L13" s="1" t="str">
        <f t="shared" si="4"/>
        <v>57.8 - 63.58</v>
      </c>
      <c r="M13" s="1">
        <f t="shared" si="1"/>
        <v>3</v>
      </c>
      <c r="R13">
        <f t="shared" si="5"/>
        <v>5</v>
      </c>
      <c r="S13">
        <f t="shared" si="6"/>
        <v>0.8</v>
      </c>
    </row>
    <row r="14" spans="1:19" x14ac:dyDescent="0.25">
      <c r="A14" s="1">
        <v>0.84399999999999997</v>
      </c>
      <c r="B14" s="1">
        <v>12</v>
      </c>
      <c r="C14" s="1">
        <f t="shared" si="2"/>
        <v>3.833333333333333E-2</v>
      </c>
      <c r="D14" s="1">
        <f t="shared" si="0"/>
        <v>0.80648057994854416</v>
      </c>
      <c r="I14" s="1">
        <v>12</v>
      </c>
      <c r="J14" s="1">
        <f t="shared" si="7"/>
        <v>63.580000000000005</v>
      </c>
      <c r="K14" s="1">
        <f t="shared" si="3"/>
        <v>69.36</v>
      </c>
      <c r="L14" s="1" t="str">
        <f t="shared" si="4"/>
        <v>63.58 - 69.36</v>
      </c>
      <c r="M14" s="1">
        <f t="shared" si="1"/>
        <v>3</v>
      </c>
      <c r="R14">
        <f t="shared" si="5"/>
        <v>4</v>
      </c>
      <c r="S14">
        <f t="shared" si="6"/>
        <v>0.25</v>
      </c>
    </row>
    <row r="15" spans="1:19" x14ac:dyDescent="0.25">
      <c r="A15" s="1">
        <v>0.90300000000000002</v>
      </c>
      <c r="B15" s="1">
        <v>13</v>
      </c>
      <c r="C15" s="1">
        <f t="shared" si="2"/>
        <v>4.1666666666666664E-2</v>
      </c>
      <c r="D15" s="1">
        <f t="shared" si="0"/>
        <v>0.87812216813017374</v>
      </c>
      <c r="I15" s="1">
        <v>13</v>
      </c>
      <c r="J15" s="1">
        <f t="shared" si="7"/>
        <v>69.36</v>
      </c>
      <c r="K15" s="1">
        <f t="shared" si="3"/>
        <v>75.14</v>
      </c>
      <c r="L15" s="1" t="str">
        <f t="shared" si="4"/>
        <v>69.36 - 75.14</v>
      </c>
      <c r="M15" s="1">
        <f t="shared" si="1"/>
        <v>2</v>
      </c>
      <c r="R15">
        <f t="shared" si="5"/>
        <v>3</v>
      </c>
      <c r="S15">
        <f t="shared" si="6"/>
        <v>0.33333333333333331</v>
      </c>
    </row>
    <row r="16" spans="1:19" x14ac:dyDescent="0.25">
      <c r="A16" s="1">
        <v>0.94099999999999995</v>
      </c>
      <c r="B16" s="1">
        <v>14</v>
      </c>
      <c r="C16" s="1">
        <f t="shared" si="2"/>
        <v>4.4999999999999998E-2</v>
      </c>
      <c r="D16" s="1">
        <f t="shared" si="0"/>
        <v>0.95001337907449224</v>
      </c>
      <c r="I16" s="1">
        <v>14</v>
      </c>
      <c r="J16" s="1">
        <f t="shared" si="7"/>
        <v>75.14</v>
      </c>
      <c r="K16" s="1">
        <f t="shared" si="3"/>
        <v>80.92</v>
      </c>
      <c r="L16" s="1" t="str">
        <f t="shared" si="4"/>
        <v>75.14 - 80.92</v>
      </c>
      <c r="M16" s="1">
        <f t="shared" si="1"/>
        <v>3</v>
      </c>
      <c r="Q16">
        <f>1/G8</f>
        <v>4.8466621118813169E-2</v>
      </c>
      <c r="R16">
        <f t="shared" si="5"/>
        <v>2</v>
      </c>
      <c r="S16">
        <f t="shared" si="6"/>
        <v>0.5</v>
      </c>
    </row>
    <row r="17" spans="1:19" x14ac:dyDescent="0.25">
      <c r="A17" s="1">
        <v>1.0529999999999999</v>
      </c>
      <c r="B17" s="1">
        <v>15</v>
      </c>
      <c r="C17" s="1">
        <f t="shared" si="2"/>
        <v>4.8333333333333332E-2</v>
      </c>
      <c r="D17" s="1">
        <f t="shared" si="0"/>
        <v>1.0221559584005364</v>
      </c>
      <c r="I17" s="1">
        <v>15</v>
      </c>
      <c r="J17" s="1">
        <f t="shared" si="7"/>
        <v>80.92</v>
      </c>
      <c r="K17" s="1">
        <f t="shared" si="3"/>
        <v>86.7</v>
      </c>
      <c r="L17" s="1" t="str">
        <f t="shared" si="4"/>
        <v>80.92 - 86.7</v>
      </c>
      <c r="M17" s="1">
        <f t="shared" si="1"/>
        <v>2</v>
      </c>
      <c r="R17">
        <f t="shared" si="5"/>
        <v>2</v>
      </c>
      <c r="S17">
        <f t="shared" si="6"/>
        <v>0</v>
      </c>
    </row>
    <row r="18" spans="1:19" x14ac:dyDescent="0.25">
      <c r="A18" s="1">
        <v>1.135</v>
      </c>
      <c r="B18" s="1">
        <v>16</v>
      </c>
      <c r="C18" s="1">
        <f t="shared" si="2"/>
        <v>5.1666666666666666E-2</v>
      </c>
      <c r="D18" s="1">
        <f t="shared" si="0"/>
        <v>1.0945516701023632</v>
      </c>
      <c r="I18" s="1">
        <v>16</v>
      </c>
      <c r="J18" s="1">
        <f t="shared" si="7"/>
        <v>86.7</v>
      </c>
      <c r="K18" s="1">
        <f t="shared" si="3"/>
        <v>92.48</v>
      </c>
      <c r="L18" s="1" t="str">
        <f t="shared" si="4"/>
        <v>86.7 - 92.48</v>
      </c>
      <c r="M18" s="1">
        <f t="shared" si="1"/>
        <v>0</v>
      </c>
      <c r="R18">
        <f t="shared" si="5"/>
        <v>2</v>
      </c>
      <c r="S18">
        <f t="shared" si="6"/>
        <v>2</v>
      </c>
    </row>
    <row r="19" spans="1:19" x14ac:dyDescent="0.25">
      <c r="A19" s="1">
        <v>1.216</v>
      </c>
      <c r="B19" s="1">
        <v>17</v>
      </c>
      <c r="C19" s="1">
        <f t="shared" si="2"/>
        <v>5.5E-2</v>
      </c>
      <c r="D19" s="1">
        <f t="shared" si="0"/>
        <v>1.1672022968078453</v>
      </c>
      <c r="I19" s="1">
        <v>17</v>
      </c>
      <c r="J19" s="1">
        <f>K18</f>
        <v>92.48</v>
      </c>
      <c r="K19" s="1">
        <f t="shared" si="3"/>
        <v>98.26</v>
      </c>
      <c r="L19" s="1" t="str">
        <f t="shared" si="4"/>
        <v>92.48 - 98.26</v>
      </c>
      <c r="M19" s="1">
        <f t="shared" si="1"/>
        <v>0</v>
      </c>
      <c r="R19">
        <f t="shared" si="5"/>
        <v>1</v>
      </c>
      <c r="S19">
        <f t="shared" si="6"/>
        <v>1</v>
      </c>
    </row>
    <row r="20" spans="1:19" x14ac:dyDescent="0.25">
      <c r="A20" s="1">
        <v>1.2989999999999999</v>
      </c>
      <c r="B20" s="1">
        <v>18</v>
      </c>
      <c r="C20" s="1">
        <f t="shared" si="2"/>
        <v>5.8333333333333334E-2</v>
      </c>
      <c r="D20" s="1">
        <f t="shared" si="0"/>
        <v>1.2401096400420422</v>
      </c>
      <c r="I20" s="1">
        <v>18</v>
      </c>
      <c r="J20" s="1">
        <f>K19</f>
        <v>98.26</v>
      </c>
      <c r="K20" s="1">
        <f>G4</f>
        <v>104.01900000000001</v>
      </c>
      <c r="L20" s="1" t="str">
        <f>"&gt; "&amp;J20</f>
        <v>&gt; 98.26</v>
      </c>
      <c r="M20" s="13">
        <f>COUNTIFS(A$3:A$302,"&gt;="&amp;J20,A$3:A$302,  "&lt;="&amp;K20)</f>
        <v>4</v>
      </c>
      <c r="R20">
        <f t="shared" si="5"/>
        <v>1</v>
      </c>
      <c r="S20" s="12">
        <f t="shared" si="6"/>
        <v>9</v>
      </c>
    </row>
    <row r="21" spans="1:19" x14ac:dyDescent="0.25">
      <c r="A21" s="1">
        <v>1.39</v>
      </c>
      <c r="B21" s="1">
        <v>19</v>
      </c>
      <c r="C21" s="1">
        <f t="shared" si="2"/>
        <v>6.1666666666666668E-2</v>
      </c>
      <c r="D21" s="1">
        <f t="shared" si="0"/>
        <v>1.3132755204952609</v>
      </c>
      <c r="I21" s="1"/>
      <c r="J21" s="1"/>
      <c r="K21" s="1"/>
      <c r="L21" s="1"/>
      <c r="M21" s="1">
        <f>SUM(M3:M20)</f>
        <v>300</v>
      </c>
      <c r="S21">
        <f>SUM(S3:S20)</f>
        <v>17.48892151293467</v>
      </c>
    </row>
    <row r="22" spans="1:19" x14ac:dyDescent="0.25">
      <c r="A22" s="1">
        <v>1.4339999999999999</v>
      </c>
      <c r="B22" s="1">
        <v>20</v>
      </c>
      <c r="C22" s="1">
        <f t="shared" si="2"/>
        <v>6.5000000000000002E-2</v>
      </c>
      <c r="D22" s="1">
        <f t="shared" si="0"/>
        <v>1.3867017782958617</v>
      </c>
    </row>
    <row r="23" spans="1:19" x14ac:dyDescent="0.25">
      <c r="A23" s="1">
        <v>1.502</v>
      </c>
      <c r="B23" s="1">
        <v>21</v>
      </c>
      <c r="C23" s="1">
        <f t="shared" si="2"/>
        <v>6.8333333333333329E-2</v>
      </c>
      <c r="D23" s="1">
        <f t="shared" si="0"/>
        <v>1.4603902732879528</v>
      </c>
    </row>
    <row r="24" spans="1:19" x14ac:dyDescent="0.25">
      <c r="A24" s="1">
        <v>1.6080000000000001</v>
      </c>
      <c r="B24" s="1">
        <v>22</v>
      </c>
      <c r="C24" s="1">
        <f t="shared" si="2"/>
        <v>7.166666666666667E-2</v>
      </c>
      <c r="D24" s="1">
        <f t="shared" si="0"/>
        <v>1.5343428853140433</v>
      </c>
    </row>
    <row r="25" spans="1:19" x14ac:dyDescent="0.25">
      <c r="A25" s="1">
        <v>1.6439999999999999</v>
      </c>
      <c r="B25" s="1">
        <v>23</v>
      </c>
      <c r="C25" s="1">
        <f t="shared" si="2"/>
        <v>7.4999999999999997E-2</v>
      </c>
      <c r="D25" s="1">
        <f t="shared" si="0"/>
        <v>1.6085615145028063</v>
      </c>
    </row>
    <row r="26" spans="1:19" x14ac:dyDescent="0.25">
      <c r="A26" s="1">
        <v>1.7689999999999999</v>
      </c>
      <c r="B26" s="1">
        <v>24</v>
      </c>
      <c r="C26" s="1">
        <f t="shared" si="2"/>
        <v>7.8333333333333338E-2</v>
      </c>
      <c r="D26" s="1">
        <f t="shared" si="0"/>
        <v>1.6830480815620161</v>
      </c>
    </row>
    <row r="27" spans="1:19" x14ac:dyDescent="0.25">
      <c r="A27" s="1">
        <v>1.829</v>
      </c>
      <c r="B27" s="1">
        <v>25</v>
      </c>
      <c r="C27" s="1">
        <f t="shared" si="2"/>
        <v>8.1666666666666665E-2</v>
      </c>
      <c r="D27" s="1">
        <f t="shared" si="0"/>
        <v>1.7578045280767882</v>
      </c>
    </row>
    <row r="28" spans="1:19" x14ac:dyDescent="0.25">
      <c r="A28" s="1">
        <v>1.8680000000000001</v>
      </c>
      <c r="B28" s="1">
        <v>26</v>
      </c>
      <c r="C28" s="1">
        <f t="shared" si="2"/>
        <v>8.5000000000000006E-2</v>
      </c>
      <c r="D28" s="1">
        <f t="shared" si="0"/>
        <v>1.8328328168132668</v>
      </c>
    </row>
    <row r="29" spans="1:19" x14ac:dyDescent="0.25">
      <c r="A29" s="1">
        <v>1.9590000000000001</v>
      </c>
      <c r="B29" s="1">
        <v>27</v>
      </c>
      <c r="C29" s="1">
        <f t="shared" si="2"/>
        <v>8.8333333333333333E-2</v>
      </c>
      <c r="D29" s="1">
        <f t="shared" si="0"/>
        <v>1.9081349320278311</v>
      </c>
    </row>
    <row r="30" spans="1:19" x14ac:dyDescent="0.25">
      <c r="A30" s="1">
        <v>2.319</v>
      </c>
      <c r="B30" s="1">
        <v>28</v>
      </c>
      <c r="C30" s="1">
        <f t="shared" si="2"/>
        <v>9.166666666666666E-2</v>
      </c>
      <c r="D30" s="1">
        <f t="shared" si="0"/>
        <v>1.9837128797819656</v>
      </c>
    </row>
    <row r="31" spans="1:19" x14ac:dyDescent="0.25">
      <c r="A31" s="1">
        <v>2.3210000000000002</v>
      </c>
      <c r="B31" s="1">
        <v>29</v>
      </c>
      <c r="C31" s="1">
        <f t="shared" si="2"/>
        <v>9.5000000000000001E-2</v>
      </c>
      <c r="D31" s="1">
        <f t="shared" si="0"/>
        <v>2.0595686882629392</v>
      </c>
    </row>
    <row r="32" spans="1:19" x14ac:dyDescent="0.25">
      <c r="A32" s="1">
        <v>2.4630000000000001</v>
      </c>
      <c r="B32" s="1">
        <v>30</v>
      </c>
      <c r="C32" s="1">
        <f t="shared" si="2"/>
        <v>9.8333333333333328E-2</v>
      </c>
      <c r="D32" s="1">
        <f t="shared" si="0"/>
        <v>2.1357044081103793</v>
      </c>
    </row>
    <row r="33" spans="1:4" x14ac:dyDescent="0.25">
      <c r="A33" s="1">
        <v>2.4649999999999999</v>
      </c>
      <c r="B33" s="1">
        <v>31</v>
      </c>
      <c r="C33" s="1">
        <f t="shared" si="2"/>
        <v>0.10166666666666667</v>
      </c>
      <c r="D33" s="1">
        <f t="shared" si="0"/>
        <v>2.2121221127488959</v>
      </c>
    </row>
    <row r="34" spans="1:4" x14ac:dyDescent="0.25">
      <c r="A34" s="1">
        <v>2.5609999999999999</v>
      </c>
      <c r="B34" s="1">
        <v>32</v>
      </c>
      <c r="C34" s="1">
        <f t="shared" si="2"/>
        <v>0.105</v>
      </c>
      <c r="D34" s="1">
        <f t="shared" si="0"/>
        <v>2.2888238987269038</v>
      </c>
    </row>
    <row r="35" spans="1:4" x14ac:dyDescent="0.25">
      <c r="A35" s="1">
        <v>2.7480000000000002</v>
      </c>
      <c r="B35" s="1">
        <v>33</v>
      </c>
      <c r="C35" s="1">
        <f t="shared" si="2"/>
        <v>0.10833333333333334</v>
      </c>
      <c r="D35" s="1">
        <f t="shared" si="0"/>
        <v>2.3658118860617554</v>
      </c>
    </row>
    <row r="36" spans="1:4" x14ac:dyDescent="0.25">
      <c r="A36" s="1">
        <v>2.9129999999999998</v>
      </c>
      <c r="B36" s="1">
        <v>34</v>
      </c>
      <c r="C36" s="1">
        <f t="shared" si="2"/>
        <v>0.11166666666666666</v>
      </c>
      <c r="D36" s="1">
        <f t="shared" si="0"/>
        <v>2.4430882185913232</v>
      </c>
    </row>
    <row r="37" spans="1:4" x14ac:dyDescent="0.25">
      <c r="A37" s="1">
        <v>2.9649999999999999</v>
      </c>
      <c r="B37" s="1">
        <v>35</v>
      </c>
      <c r="C37" s="1">
        <f t="shared" si="2"/>
        <v>0.115</v>
      </c>
      <c r="D37" s="1">
        <f t="shared" si="0"/>
        <v>2.5206550643322241</v>
      </c>
    </row>
    <row r="38" spans="1:4" x14ac:dyDescent="0.25">
      <c r="A38" s="1">
        <v>3.0880000000000001</v>
      </c>
      <c r="B38" s="1">
        <v>36</v>
      </c>
      <c r="C38" s="1">
        <f t="shared" si="2"/>
        <v>0.11833333333333333</v>
      </c>
      <c r="D38" s="1">
        <f t="shared" si="0"/>
        <v>2.5985146158447723</v>
      </c>
    </row>
    <row r="39" spans="1:4" x14ac:dyDescent="0.25">
      <c r="A39" s="1">
        <v>3.1419999999999999</v>
      </c>
      <c r="B39" s="1">
        <v>37</v>
      </c>
      <c r="C39" s="1">
        <f t="shared" si="2"/>
        <v>0.12166666666666667</v>
      </c>
      <c r="D39" s="1">
        <f t="shared" si="0"/>
        <v>2.6766690906048627</v>
      </c>
    </row>
    <row r="40" spans="1:4" x14ac:dyDescent="0.25">
      <c r="A40" s="1">
        <v>3.1629999999999998</v>
      </c>
      <c r="B40" s="1">
        <v>38</v>
      </c>
      <c r="C40" s="1">
        <f t="shared" si="2"/>
        <v>0.125</v>
      </c>
      <c r="D40" s="1">
        <f t="shared" si="0"/>
        <v>2.7551207313829038</v>
      </c>
    </row>
    <row r="41" spans="1:4" x14ac:dyDescent="0.25">
      <c r="A41" s="1">
        <v>3.1819999999999999</v>
      </c>
      <c r="B41" s="1">
        <v>39</v>
      </c>
      <c r="C41" s="1">
        <f t="shared" si="2"/>
        <v>0.12833333333333333</v>
      </c>
      <c r="D41" s="1">
        <f t="shared" si="0"/>
        <v>2.8338718066300133</v>
      </c>
    </row>
    <row r="42" spans="1:4" x14ac:dyDescent="0.25">
      <c r="A42" s="1">
        <v>3.206</v>
      </c>
      <c r="B42" s="1">
        <v>40</v>
      </c>
      <c r="C42" s="1">
        <f t="shared" si="2"/>
        <v>0.13166666666666665</v>
      </c>
      <c r="D42" s="1">
        <f t="shared" si="0"/>
        <v>2.9129246108715847</v>
      </c>
    </row>
    <row r="43" spans="1:4" x14ac:dyDescent="0.25">
      <c r="A43" s="1">
        <v>3.3170000000000002</v>
      </c>
      <c r="B43" s="1">
        <v>41</v>
      </c>
      <c r="C43" s="1">
        <f t="shared" si="2"/>
        <v>0.13500000000000001</v>
      </c>
      <c r="D43" s="1">
        <f t="shared" si="0"/>
        <v>2.992281465108436</v>
      </c>
    </row>
    <row r="44" spans="1:4" x14ac:dyDescent="0.25">
      <c r="A44" s="1">
        <v>3.3439999999999999</v>
      </c>
      <c r="B44" s="1">
        <v>42</v>
      </c>
      <c r="C44" s="1">
        <f t="shared" si="2"/>
        <v>0.13833333333333334</v>
      </c>
      <c r="D44" s="1">
        <f t="shared" si="0"/>
        <v>3.0719447172256906</v>
      </c>
    </row>
    <row r="45" spans="1:4" x14ac:dyDescent="0.25">
      <c r="A45" s="1">
        <v>3.3809999999999998</v>
      </c>
      <c r="B45" s="1">
        <v>43</v>
      </c>
      <c r="C45" s="1">
        <f t="shared" si="2"/>
        <v>0.14166666666666666</v>
      </c>
      <c r="D45" s="1">
        <f t="shared" si="0"/>
        <v>3.1519167424096044</v>
      </c>
    </row>
    <row r="46" spans="1:4" x14ac:dyDescent="0.25">
      <c r="A46" s="1">
        <v>3.4750000000000001</v>
      </c>
      <c r="B46" s="1">
        <v>44</v>
      </c>
      <c r="C46" s="1">
        <f t="shared" si="2"/>
        <v>0.14499999999999999</v>
      </c>
      <c r="D46" s="1">
        <f t="shared" si="0"/>
        <v>3.2321999435724833</v>
      </c>
    </row>
    <row r="47" spans="1:4" x14ac:dyDescent="0.25">
      <c r="A47" s="1">
        <v>3.4889999999999999</v>
      </c>
      <c r="B47" s="1">
        <v>45</v>
      </c>
      <c r="C47" s="1">
        <f t="shared" si="2"/>
        <v>0.14833333333333334</v>
      </c>
      <c r="D47" s="1">
        <f t="shared" si="0"/>
        <v>3.3127967517858945</v>
      </c>
    </row>
    <row r="48" spans="1:4" x14ac:dyDescent="0.25">
      <c r="A48" s="1">
        <v>3.6110000000000002</v>
      </c>
      <c r="B48" s="1">
        <v>46</v>
      </c>
      <c r="C48" s="1">
        <f t="shared" si="2"/>
        <v>0.15166666666666667</v>
      </c>
      <c r="D48" s="1">
        <f t="shared" si="0"/>
        <v>3.3937096267224027</v>
      </c>
    </row>
    <row r="49" spans="1:4" x14ac:dyDescent="0.25">
      <c r="A49" s="1">
        <v>3.7080000000000002</v>
      </c>
      <c r="B49" s="1">
        <v>47</v>
      </c>
      <c r="C49" s="1">
        <f t="shared" si="2"/>
        <v>0.155</v>
      </c>
      <c r="D49" s="1">
        <f t="shared" si="0"/>
        <v>3.4749410571059718</v>
      </c>
    </row>
    <row r="50" spans="1:4" x14ac:dyDescent="0.25">
      <c r="A50" s="1">
        <v>3.819</v>
      </c>
      <c r="B50" s="1">
        <v>48</v>
      </c>
      <c r="C50" s="1">
        <f t="shared" si="2"/>
        <v>0.15833333333333333</v>
      </c>
      <c r="D50" s="1">
        <f t="shared" si="0"/>
        <v>3.5564935611712696</v>
      </c>
    </row>
    <row r="51" spans="1:4" x14ac:dyDescent="0.25">
      <c r="A51" s="1">
        <v>3.8610000000000002</v>
      </c>
      <c r="B51" s="1">
        <v>49</v>
      </c>
      <c r="C51" s="1">
        <f t="shared" si="2"/>
        <v>0.16166666666666665</v>
      </c>
      <c r="D51" s="1">
        <f t="shared" si="0"/>
        <v>3.6383696871321169</v>
      </c>
    </row>
    <row r="52" spans="1:4" x14ac:dyDescent="0.25">
      <c r="A52" s="1">
        <v>3.8889999999999998</v>
      </c>
      <c r="B52" s="1">
        <v>50</v>
      </c>
      <c r="C52" s="1">
        <f t="shared" si="2"/>
        <v>0.16500000000000001</v>
      </c>
      <c r="D52" s="1">
        <f t="shared" si="0"/>
        <v>3.7205720136592291</v>
      </c>
    </row>
    <row r="53" spans="1:4" x14ac:dyDescent="0.25">
      <c r="A53" s="1">
        <v>3.964</v>
      </c>
      <c r="B53" s="1">
        <v>51</v>
      </c>
      <c r="C53" s="1">
        <f t="shared" si="2"/>
        <v>0.16833333333333333</v>
      </c>
      <c r="D53" s="1">
        <f t="shared" si="0"/>
        <v>3.8031031503675274</v>
      </c>
    </row>
    <row r="54" spans="1:4" x14ac:dyDescent="0.25">
      <c r="A54" s="1">
        <v>4.056</v>
      </c>
      <c r="B54" s="1">
        <v>52</v>
      </c>
      <c r="C54" s="1">
        <f t="shared" si="2"/>
        <v>0.17166666666666666</v>
      </c>
      <c r="D54" s="1">
        <f t="shared" si="0"/>
        <v>3.8859657383132546</v>
      </c>
    </row>
    <row r="55" spans="1:4" x14ac:dyDescent="0.25">
      <c r="A55" s="1">
        <v>4.0789999999999997</v>
      </c>
      <c r="B55" s="1">
        <v>53</v>
      </c>
      <c r="C55" s="1">
        <f t="shared" si="2"/>
        <v>0.17499999999999999</v>
      </c>
      <c r="D55" s="1">
        <f t="shared" si="0"/>
        <v>3.9691624505010852</v>
      </c>
    </row>
    <row r="56" spans="1:4" x14ac:dyDescent="0.25">
      <c r="A56" s="1">
        <v>4.0970000000000004</v>
      </c>
      <c r="B56" s="1">
        <v>54</v>
      </c>
      <c r="C56" s="1">
        <f t="shared" si="2"/>
        <v>0.17833333333333334</v>
      </c>
      <c r="D56" s="1">
        <f t="shared" si="0"/>
        <v>4.0526959924015049</v>
      </c>
    </row>
    <row r="57" spans="1:4" x14ac:dyDescent="0.25">
      <c r="A57" s="1">
        <v>4.1660000000000004</v>
      </c>
      <c r="B57" s="1">
        <v>55</v>
      </c>
      <c r="C57" s="1">
        <f t="shared" si="2"/>
        <v>0.18166666666666667</v>
      </c>
      <c r="D57" s="1">
        <f t="shared" si="0"/>
        <v>4.1365691024787319</v>
      </c>
    </row>
    <row r="58" spans="1:4" x14ac:dyDescent="0.25">
      <c r="A58" s="1">
        <v>4.1710000000000003</v>
      </c>
      <c r="B58" s="1">
        <v>56</v>
      </c>
      <c r="C58" s="1">
        <f t="shared" si="2"/>
        <v>0.185</v>
      </c>
      <c r="D58" s="1">
        <f t="shared" si="0"/>
        <v>4.220784552729385</v>
      </c>
    </row>
    <row r="59" spans="1:4" x14ac:dyDescent="0.25">
      <c r="A59" s="1">
        <v>4.5</v>
      </c>
      <c r="B59" s="1">
        <v>57</v>
      </c>
      <c r="C59" s="1">
        <f t="shared" si="2"/>
        <v>0.18833333333333332</v>
      </c>
      <c r="D59" s="1">
        <f t="shared" si="0"/>
        <v>4.3053451492321884</v>
      </c>
    </row>
    <row r="60" spans="1:4" x14ac:dyDescent="0.25">
      <c r="A60" s="1">
        <v>4.8419999999999996</v>
      </c>
      <c r="B60" s="1">
        <v>58</v>
      </c>
      <c r="C60" s="1">
        <f t="shared" si="2"/>
        <v>0.19166666666666668</v>
      </c>
      <c r="D60" s="1">
        <f t="shared" si="0"/>
        <v>4.3902537327090165</v>
      </c>
    </row>
    <row r="61" spans="1:4" x14ac:dyDescent="0.25">
      <c r="A61" s="1">
        <v>5.0030000000000001</v>
      </c>
      <c r="B61" s="1">
        <v>59</v>
      </c>
      <c r="C61" s="1">
        <f t="shared" si="2"/>
        <v>0.19500000000000001</v>
      </c>
      <c r="D61" s="1">
        <f t="shared" si="0"/>
        <v>4.4755131790975042</v>
      </c>
    </row>
    <row r="62" spans="1:4" x14ac:dyDescent="0.25">
      <c r="A62" s="1">
        <v>5.0289999999999999</v>
      </c>
      <c r="B62" s="1">
        <v>60</v>
      </c>
      <c r="C62" s="1">
        <f t="shared" si="2"/>
        <v>0.19833333333333333</v>
      </c>
      <c r="D62" s="1">
        <f t="shared" si="0"/>
        <v>4.5611264001355352</v>
      </c>
    </row>
    <row r="63" spans="1:4" x14ac:dyDescent="0.25">
      <c r="A63" s="1">
        <v>5.0739999999999998</v>
      </c>
      <c r="B63" s="1">
        <v>61</v>
      </c>
      <c r="C63" s="1">
        <f t="shared" si="2"/>
        <v>0.20166666666666666</v>
      </c>
      <c r="D63" s="1">
        <f t="shared" si="0"/>
        <v>4.6470963439579345</v>
      </c>
    </row>
    <row r="64" spans="1:4" x14ac:dyDescent="0.25">
      <c r="A64" s="1">
        <v>5.0910000000000002</v>
      </c>
      <c r="B64" s="1">
        <v>62</v>
      </c>
      <c r="C64" s="1">
        <f t="shared" si="2"/>
        <v>0.20499999999999999</v>
      </c>
      <c r="D64" s="1">
        <f t="shared" si="0"/>
        <v>4.7334259957056162</v>
      </c>
    </row>
    <row r="65" spans="1:4" x14ac:dyDescent="0.25">
      <c r="A65" s="1">
        <v>5.1680000000000001</v>
      </c>
      <c r="B65" s="1">
        <v>63</v>
      </c>
      <c r="C65" s="1">
        <f t="shared" si="2"/>
        <v>0.20833333333333334</v>
      </c>
      <c r="D65" s="1">
        <f t="shared" si="0"/>
        <v>4.8201183781475434</v>
      </c>
    </row>
    <row r="66" spans="1:4" x14ac:dyDescent="0.25">
      <c r="A66" s="1">
        <v>5.2530000000000001</v>
      </c>
      <c r="B66" s="1">
        <v>64</v>
      </c>
      <c r="C66" s="1">
        <f t="shared" si="2"/>
        <v>0.21166666666666667</v>
      </c>
      <c r="D66" s="1">
        <f t="shared" si="0"/>
        <v>4.9071765523157929</v>
      </c>
    </row>
    <row r="67" spans="1:4" x14ac:dyDescent="0.25">
      <c r="A67" s="1">
        <v>5.2539999999999996</v>
      </c>
      <c r="B67" s="1">
        <v>65</v>
      </c>
      <c r="C67" s="1">
        <f t="shared" si="2"/>
        <v>0.215</v>
      </c>
      <c r="D67" s="1">
        <f t="shared" ref="D67:D130" si="8">-LN(1-C67)*$G$8</f>
        <v>4.9946036181541089</v>
      </c>
    </row>
    <row r="68" spans="1:4" x14ac:dyDescent="0.25">
      <c r="A68" s="1">
        <v>5.5229999999999997</v>
      </c>
      <c r="B68" s="1">
        <v>66</v>
      </c>
      <c r="C68" s="1">
        <f t="shared" ref="C68:C131" si="9">(B68-0.5)/COUNT(A$3:A$302)</f>
        <v>0.21833333333333332</v>
      </c>
      <c r="D68" s="1">
        <f t="shared" si="8"/>
        <v>5.0824027151802174</v>
      </c>
    </row>
    <row r="69" spans="1:4" x14ac:dyDescent="0.25">
      <c r="A69" s="1">
        <v>5.625</v>
      </c>
      <c r="B69" s="1">
        <v>67</v>
      </c>
      <c r="C69" s="1">
        <f t="shared" si="9"/>
        <v>0.22166666666666668</v>
      </c>
      <c r="D69" s="1">
        <f t="shared" si="8"/>
        <v>5.1705770231623207</v>
      </c>
    </row>
    <row r="70" spans="1:4" x14ac:dyDescent="0.25">
      <c r="A70" s="1">
        <v>5.6369999999999996</v>
      </c>
      <c r="B70" s="1">
        <v>68</v>
      </c>
      <c r="C70" s="1">
        <f t="shared" si="9"/>
        <v>0.22500000000000001</v>
      </c>
      <c r="D70" s="1">
        <f t="shared" si="8"/>
        <v>5.2591297628100824</v>
      </c>
    </row>
    <row r="71" spans="1:4" x14ac:dyDescent="0.25">
      <c r="A71" s="1">
        <v>5.6870000000000003</v>
      </c>
      <c r="B71" s="1">
        <v>69</v>
      </c>
      <c r="C71" s="1">
        <f t="shared" si="9"/>
        <v>0.22833333333333333</v>
      </c>
      <c r="D71" s="1">
        <f t="shared" si="8"/>
        <v>5.3480641964805375</v>
      </c>
    </row>
    <row r="72" spans="1:4" x14ac:dyDescent="0.25">
      <c r="A72" s="1">
        <v>5.8010000000000002</v>
      </c>
      <c r="B72" s="1">
        <v>70</v>
      </c>
      <c r="C72" s="1">
        <f t="shared" si="9"/>
        <v>0.23166666666666666</v>
      </c>
      <c r="D72" s="1">
        <f t="shared" si="8"/>
        <v>5.4373836288992603</v>
      </c>
    </row>
    <row r="73" spans="1:4" x14ac:dyDescent="0.25">
      <c r="A73" s="1">
        <v>5.8710000000000004</v>
      </c>
      <c r="B73" s="1">
        <v>71</v>
      </c>
      <c r="C73" s="1">
        <f t="shared" si="9"/>
        <v>0.23499999999999999</v>
      </c>
      <c r="D73" s="1">
        <f t="shared" si="8"/>
        <v>5.5270914078971991</v>
      </c>
    </row>
    <row r="74" spans="1:4" x14ac:dyDescent="0.25">
      <c r="A74" s="1">
        <v>5.8949999999999996</v>
      </c>
      <c r="B74" s="1">
        <v>72</v>
      </c>
      <c r="C74" s="1">
        <f t="shared" si="9"/>
        <v>0.23833333333333334</v>
      </c>
      <c r="D74" s="1">
        <f t="shared" si="8"/>
        <v>5.6171909251636363</v>
      </c>
    </row>
    <row r="75" spans="1:4" x14ac:dyDescent="0.25">
      <c r="A75" s="1">
        <v>6.0359999999999996</v>
      </c>
      <c r="B75" s="1">
        <v>73</v>
      </c>
      <c r="C75" s="1">
        <f t="shared" si="9"/>
        <v>0.24166666666666667</v>
      </c>
      <c r="D75" s="1">
        <f t="shared" si="8"/>
        <v>5.707685617015632</v>
      </c>
    </row>
    <row r="76" spans="1:4" x14ac:dyDescent="0.25">
      <c r="A76" s="1">
        <v>6.1020000000000003</v>
      </c>
      <c r="B76" s="1">
        <v>74</v>
      </c>
      <c r="C76" s="1">
        <f t="shared" si="9"/>
        <v>0.245</v>
      </c>
      <c r="D76" s="1">
        <f t="shared" si="8"/>
        <v>5.7985789651844062</v>
      </c>
    </row>
    <row r="77" spans="1:4" x14ac:dyDescent="0.25">
      <c r="A77" s="1">
        <v>6.3019999999999996</v>
      </c>
      <c r="B77" s="1">
        <v>75</v>
      </c>
      <c r="C77" s="1">
        <f t="shared" si="9"/>
        <v>0.24833333333333332</v>
      </c>
      <c r="D77" s="1">
        <f t="shared" si="8"/>
        <v>5.8898744976191617</v>
      </c>
    </row>
    <row r="78" spans="1:4" x14ac:dyDescent="0.25">
      <c r="A78" s="1">
        <v>6.4809999999999999</v>
      </c>
      <c r="B78" s="1">
        <v>76</v>
      </c>
      <c r="C78" s="1">
        <f t="shared" si="9"/>
        <v>0.25166666666666665</v>
      </c>
      <c r="D78" s="1">
        <f t="shared" si="8"/>
        <v>5.9815757893087307</v>
      </c>
    </row>
    <row r="79" spans="1:4" x14ac:dyDescent="0.25">
      <c r="A79" s="1">
        <v>6.5049999999999999</v>
      </c>
      <c r="B79" s="1">
        <v>77</v>
      </c>
      <c r="C79" s="1">
        <f t="shared" si="9"/>
        <v>0.255</v>
      </c>
      <c r="D79" s="1">
        <f t="shared" si="8"/>
        <v>6.0736864631215699</v>
      </c>
    </row>
    <row r="80" spans="1:4" x14ac:dyDescent="0.25">
      <c r="A80" s="1">
        <v>6.617</v>
      </c>
      <c r="B80" s="1">
        <v>78</v>
      </c>
      <c r="C80" s="1">
        <f t="shared" si="9"/>
        <v>0.25833333333333336</v>
      </c>
      <c r="D80" s="1">
        <f t="shared" si="8"/>
        <v>6.1662101906646045</v>
      </c>
    </row>
    <row r="81" spans="1:4" x14ac:dyDescent="0.25">
      <c r="A81" s="1">
        <v>6.7960000000000003</v>
      </c>
      <c r="B81" s="1">
        <v>79</v>
      </c>
      <c r="C81" s="1">
        <f t="shared" si="9"/>
        <v>0.26166666666666666</v>
      </c>
      <c r="D81" s="1">
        <f t="shared" si="8"/>
        <v>6.2591506931614083</v>
      </c>
    </row>
    <row r="82" spans="1:4" x14ac:dyDescent="0.25">
      <c r="A82" s="1">
        <v>7.1239999999999997</v>
      </c>
      <c r="B82" s="1">
        <v>80</v>
      </c>
      <c r="C82" s="1">
        <f t="shared" si="9"/>
        <v>0.26500000000000001</v>
      </c>
      <c r="D82" s="1">
        <f t="shared" si="8"/>
        <v>6.3525117423502317</v>
      </c>
    </row>
    <row r="83" spans="1:4" x14ac:dyDescent="0.25">
      <c r="A83" s="1">
        <v>7.1420000000000003</v>
      </c>
      <c r="B83" s="1">
        <v>81</v>
      </c>
      <c r="C83" s="1">
        <f t="shared" si="9"/>
        <v>0.26833333333333331</v>
      </c>
      <c r="D83" s="1">
        <f t="shared" si="8"/>
        <v>6.4462971614024829</v>
      </c>
    </row>
    <row r="84" spans="1:4" x14ac:dyDescent="0.25">
      <c r="A84" s="1">
        <v>7.3810000000000002</v>
      </c>
      <c r="B84" s="1">
        <v>82</v>
      </c>
      <c r="C84" s="1">
        <f t="shared" si="9"/>
        <v>0.27166666666666667</v>
      </c>
      <c r="D84" s="1">
        <f t="shared" si="8"/>
        <v>6.5405108258621434</v>
      </c>
    </row>
    <row r="85" spans="1:4" x14ac:dyDescent="0.25">
      <c r="A85" s="1">
        <v>7.3890000000000002</v>
      </c>
      <c r="B85" s="1">
        <v>83</v>
      </c>
      <c r="C85" s="1">
        <f t="shared" si="9"/>
        <v>0.27500000000000002</v>
      </c>
      <c r="D85" s="1">
        <f t="shared" si="8"/>
        <v>6.6351566646067264</v>
      </c>
    </row>
    <row r="86" spans="1:4" x14ac:dyDescent="0.25">
      <c r="A86" s="1">
        <v>7.4870000000000001</v>
      </c>
      <c r="B86" s="1">
        <v>84</v>
      </c>
      <c r="C86" s="1">
        <f t="shared" si="9"/>
        <v>0.27833333333333332</v>
      </c>
      <c r="D86" s="1">
        <f t="shared" si="8"/>
        <v>6.7302386608304205</v>
      </c>
    </row>
    <row r="87" spans="1:4" x14ac:dyDescent="0.25">
      <c r="A87" s="1">
        <v>7.5460000000000003</v>
      </c>
      <c r="B87" s="1">
        <v>85</v>
      </c>
      <c r="C87" s="1">
        <f t="shared" si="9"/>
        <v>0.28166666666666668</v>
      </c>
      <c r="D87" s="1">
        <f t="shared" si="8"/>
        <v>6.8257608530499452</v>
      </c>
    </row>
    <row r="88" spans="1:4" x14ac:dyDescent="0.25">
      <c r="A88" s="1">
        <v>7.65</v>
      </c>
      <c r="B88" s="1">
        <v>86</v>
      </c>
      <c r="C88" s="1">
        <f t="shared" si="9"/>
        <v>0.28499999999999998</v>
      </c>
      <c r="D88" s="1">
        <f t="shared" si="8"/>
        <v>6.9217273361338094</v>
      </c>
    </row>
    <row r="89" spans="1:4" x14ac:dyDescent="0.25">
      <c r="A89" s="1">
        <v>7.7030000000000003</v>
      </c>
      <c r="B89" s="1">
        <v>87</v>
      </c>
      <c r="C89" s="1">
        <f t="shared" si="9"/>
        <v>0.28833333333333333</v>
      </c>
      <c r="D89" s="1">
        <f t="shared" si="8"/>
        <v>7.0181422623556537</v>
      </c>
    </row>
    <row r="90" spans="1:4" x14ac:dyDescent="0.25">
      <c r="A90" s="1">
        <v>7.96</v>
      </c>
      <c r="B90" s="1">
        <v>88</v>
      </c>
      <c r="C90" s="1">
        <f t="shared" si="9"/>
        <v>0.29166666666666669</v>
      </c>
      <c r="D90" s="1">
        <f t="shared" si="8"/>
        <v>7.1150098424722605</v>
      </c>
    </row>
    <row r="91" spans="1:4" x14ac:dyDescent="0.25">
      <c r="A91" s="1">
        <v>7.9749999999999996</v>
      </c>
      <c r="B91" s="1">
        <v>89</v>
      </c>
      <c r="C91" s="1">
        <f t="shared" si="9"/>
        <v>0.29499999999999998</v>
      </c>
      <c r="D91" s="1">
        <f t="shared" si="8"/>
        <v>7.212334346827026</v>
      </c>
    </row>
    <row r="92" spans="1:4" x14ac:dyDescent="0.25">
      <c r="A92" s="1">
        <v>8.0229999999999997</v>
      </c>
      <c r="B92" s="1">
        <v>90</v>
      </c>
      <c r="C92" s="1">
        <f t="shared" si="9"/>
        <v>0.29833333333333334</v>
      </c>
      <c r="D92" s="1">
        <f t="shared" si="8"/>
        <v>7.3101201064795998</v>
      </c>
    </row>
    <row r="93" spans="1:4" x14ac:dyDescent="0.25">
      <c r="A93" s="1">
        <v>8.1259999999999994</v>
      </c>
      <c r="B93" s="1">
        <v>91</v>
      </c>
      <c r="C93" s="1">
        <f t="shared" si="9"/>
        <v>0.30166666666666669</v>
      </c>
      <c r="D93" s="1">
        <f t="shared" si="8"/>
        <v>7.4083715143623623</v>
      </c>
    </row>
    <row r="94" spans="1:4" x14ac:dyDescent="0.25">
      <c r="A94" s="1">
        <v>8.2539999999999996</v>
      </c>
      <c r="B94" s="1">
        <v>92</v>
      </c>
      <c r="C94" s="1">
        <f t="shared" si="9"/>
        <v>0.30499999999999999</v>
      </c>
      <c r="D94" s="1">
        <f t="shared" si="8"/>
        <v>7.5070930264646121</v>
      </c>
    </row>
    <row r="95" spans="1:4" x14ac:dyDescent="0.25">
      <c r="A95" s="1">
        <v>8.3610000000000007</v>
      </c>
      <c r="B95" s="1">
        <v>93</v>
      </c>
      <c r="C95" s="1">
        <f t="shared" si="9"/>
        <v>0.30833333333333335</v>
      </c>
      <c r="D95" s="1">
        <f t="shared" si="8"/>
        <v>7.6062891630452381</v>
      </c>
    </row>
    <row r="96" spans="1:4" x14ac:dyDescent="0.25">
      <c r="A96" s="1">
        <v>8.3840000000000003</v>
      </c>
      <c r="B96" s="1">
        <v>94</v>
      </c>
      <c r="C96" s="1">
        <f t="shared" si="9"/>
        <v>0.31166666666666665</v>
      </c>
      <c r="D96" s="1">
        <f t="shared" si="8"/>
        <v>7.7059645098746108</v>
      </c>
    </row>
    <row r="97" spans="1:4" x14ac:dyDescent="0.25">
      <c r="A97" s="1">
        <v>8.4629999999999992</v>
      </c>
      <c r="B97" s="1">
        <v>95</v>
      </c>
      <c r="C97" s="1">
        <f t="shared" si="9"/>
        <v>0.315</v>
      </c>
      <c r="D97" s="1">
        <f t="shared" si="8"/>
        <v>7.8061237195066964</v>
      </c>
    </row>
    <row r="98" spans="1:4" x14ac:dyDescent="0.25">
      <c r="A98" s="1">
        <v>8.4689999999999994</v>
      </c>
      <c r="B98" s="1">
        <v>96</v>
      </c>
      <c r="C98" s="1">
        <f t="shared" si="9"/>
        <v>0.31833333333333336</v>
      </c>
      <c r="D98" s="1">
        <f t="shared" si="8"/>
        <v>7.9067715125821554</v>
      </c>
    </row>
    <row r="99" spans="1:4" x14ac:dyDescent="0.25">
      <c r="A99" s="1">
        <v>8.5869999999999997</v>
      </c>
      <c r="B99" s="1">
        <v>97</v>
      </c>
      <c r="C99" s="1">
        <f t="shared" si="9"/>
        <v>0.32166666666666666</v>
      </c>
      <c r="D99" s="1">
        <f t="shared" si="8"/>
        <v>8.0079126791633737</v>
      </c>
    </row>
    <row r="100" spans="1:4" x14ac:dyDescent="0.25">
      <c r="A100" s="1">
        <v>8.6679999999999993</v>
      </c>
      <c r="B100" s="1">
        <v>98</v>
      </c>
      <c r="C100" s="1">
        <f t="shared" si="9"/>
        <v>0.32500000000000001</v>
      </c>
      <c r="D100" s="1">
        <f t="shared" si="8"/>
        <v>8.1095520801024197</v>
      </c>
    </row>
    <row r="101" spans="1:4" x14ac:dyDescent="0.25">
      <c r="A101" s="1">
        <v>8.673</v>
      </c>
      <c r="B101" s="1">
        <v>99</v>
      </c>
      <c r="C101" s="1">
        <f t="shared" si="9"/>
        <v>0.32833333333333331</v>
      </c>
      <c r="D101" s="1">
        <f t="shared" si="8"/>
        <v>8.2116946484428102</v>
      </c>
    </row>
    <row r="102" spans="1:4" x14ac:dyDescent="0.25">
      <c r="A102" s="1">
        <v>8.6989999999999998</v>
      </c>
      <c r="B102" s="1">
        <v>100</v>
      </c>
      <c r="C102" s="1">
        <f t="shared" si="9"/>
        <v>0.33166666666666667</v>
      </c>
      <c r="D102" s="1">
        <f t="shared" si="8"/>
        <v>8.3143453908561824</v>
      </c>
    </row>
    <row r="103" spans="1:4" x14ac:dyDescent="0.25">
      <c r="A103" s="1">
        <v>8.7460000000000004</v>
      </c>
      <c r="B103" s="1">
        <v>101</v>
      </c>
      <c r="C103" s="1">
        <f t="shared" si="9"/>
        <v>0.33500000000000002</v>
      </c>
      <c r="D103" s="1">
        <f t="shared" si="8"/>
        <v>8.4175093891148691</v>
      </c>
    </row>
    <row r="104" spans="1:4" x14ac:dyDescent="0.25">
      <c r="A104" s="1">
        <v>8.7810000000000006</v>
      </c>
      <c r="B104" s="1">
        <v>102</v>
      </c>
      <c r="C104" s="1">
        <f t="shared" si="9"/>
        <v>0.33833333333333332</v>
      </c>
      <c r="D104" s="1">
        <f t="shared" si="8"/>
        <v>8.521191801601482</v>
      </c>
    </row>
    <row r="105" spans="1:4" x14ac:dyDescent="0.25">
      <c r="A105" s="1">
        <v>8.8109999999999999</v>
      </c>
      <c r="B105" s="1">
        <v>103</v>
      </c>
      <c r="C105" s="1">
        <f t="shared" si="9"/>
        <v>0.34166666666666667</v>
      </c>
      <c r="D105" s="1">
        <f t="shared" si="8"/>
        <v>8.625397864856593</v>
      </c>
    </row>
    <row r="106" spans="1:4" x14ac:dyDescent="0.25">
      <c r="A106" s="1">
        <v>8.8409999999999993</v>
      </c>
      <c r="B106" s="1">
        <v>104</v>
      </c>
      <c r="C106" s="1">
        <f t="shared" si="9"/>
        <v>0.34499999999999997</v>
      </c>
      <c r="D106" s="1">
        <f t="shared" si="8"/>
        <v>8.7301328951657329</v>
      </c>
    </row>
    <row r="107" spans="1:4" x14ac:dyDescent="0.25">
      <c r="A107" s="1">
        <v>8.8889999999999993</v>
      </c>
      <c r="B107" s="1">
        <v>105</v>
      </c>
      <c r="C107" s="1">
        <f t="shared" si="9"/>
        <v>0.34833333333333333</v>
      </c>
      <c r="D107" s="1">
        <f t="shared" si="8"/>
        <v>8.8354022901868596</v>
      </c>
    </row>
    <row r="108" spans="1:4" x14ac:dyDescent="0.25">
      <c r="A108" s="1">
        <v>8.9339999999999993</v>
      </c>
      <c r="B108" s="1">
        <v>106</v>
      </c>
      <c r="C108" s="1">
        <f t="shared" si="9"/>
        <v>0.35166666666666668</v>
      </c>
      <c r="D108" s="1">
        <f t="shared" si="8"/>
        <v>8.9412115306195243</v>
      </c>
    </row>
    <row r="109" spans="1:4" x14ac:dyDescent="0.25">
      <c r="A109" s="1">
        <v>8.9589999999999996</v>
      </c>
      <c r="B109" s="1">
        <v>107</v>
      </c>
      <c r="C109" s="1">
        <f t="shared" si="9"/>
        <v>0.35499999999999998</v>
      </c>
      <c r="D109" s="1">
        <f t="shared" si="8"/>
        <v>9.0475661819171282</v>
      </c>
    </row>
    <row r="110" spans="1:4" x14ac:dyDescent="0.25">
      <c r="A110" s="1">
        <v>8.9779999999999998</v>
      </c>
      <c r="B110" s="1">
        <v>108</v>
      </c>
      <c r="C110" s="1">
        <f t="shared" si="9"/>
        <v>0.35833333333333334</v>
      </c>
      <c r="D110" s="1">
        <f t="shared" si="8"/>
        <v>9.1544718960434732</v>
      </c>
    </row>
    <row r="111" spans="1:4" x14ac:dyDescent="0.25">
      <c r="A111" s="1">
        <v>8.9830000000000005</v>
      </c>
      <c r="B111" s="1">
        <v>109</v>
      </c>
      <c r="C111" s="1">
        <f t="shared" si="9"/>
        <v>0.36166666666666669</v>
      </c>
      <c r="D111" s="1">
        <f t="shared" si="8"/>
        <v>9.26193441327508</v>
      </c>
    </row>
    <row r="112" spans="1:4" x14ac:dyDescent="0.25">
      <c r="A112" s="1">
        <v>9.1669999999999998</v>
      </c>
      <c r="B112" s="1">
        <v>110</v>
      </c>
      <c r="C112" s="1">
        <f t="shared" si="9"/>
        <v>0.36499999999999999</v>
      </c>
      <c r="D112" s="1">
        <f t="shared" si="8"/>
        <v>9.3699595640507063</v>
      </c>
    </row>
    <row r="113" spans="1:4" x14ac:dyDescent="0.25">
      <c r="A113" s="1">
        <v>9.1709999999999994</v>
      </c>
      <c r="B113" s="1">
        <v>111</v>
      </c>
      <c r="C113" s="1">
        <f t="shared" si="9"/>
        <v>0.36833333333333335</v>
      </c>
      <c r="D113" s="1">
        <f t="shared" si="8"/>
        <v>9.4785532708695168</v>
      </c>
    </row>
    <row r="114" spans="1:4" x14ac:dyDescent="0.25">
      <c r="A114" s="1">
        <v>9.2889999999999997</v>
      </c>
      <c r="B114" s="1">
        <v>112</v>
      </c>
      <c r="C114" s="1">
        <f t="shared" si="9"/>
        <v>0.37166666666666665</v>
      </c>
      <c r="D114" s="1">
        <f t="shared" si="8"/>
        <v>9.5877215502394506</v>
      </c>
    </row>
    <row r="115" spans="1:4" x14ac:dyDescent="0.25">
      <c r="A115" s="1">
        <v>9.3510000000000009</v>
      </c>
      <c r="B115" s="1">
        <v>113</v>
      </c>
      <c r="C115" s="1">
        <f t="shared" si="9"/>
        <v>0.375</v>
      </c>
      <c r="D115" s="1">
        <f t="shared" si="8"/>
        <v>9.6974705146774802</v>
      </c>
    </row>
    <row r="116" spans="1:4" x14ac:dyDescent="0.25">
      <c r="A116" s="1">
        <v>9.6039999999999992</v>
      </c>
      <c r="B116" s="1">
        <v>114</v>
      </c>
      <c r="C116" s="1">
        <f t="shared" si="9"/>
        <v>0.37833333333333335</v>
      </c>
      <c r="D116" s="1">
        <f t="shared" si="8"/>
        <v>9.8078063747632491</v>
      </c>
    </row>
    <row r="117" spans="1:4" x14ac:dyDescent="0.25">
      <c r="A117" s="1">
        <v>9.7029999999999994</v>
      </c>
      <c r="B117" s="1">
        <v>115</v>
      </c>
      <c r="C117" s="1">
        <f t="shared" si="9"/>
        <v>0.38166666666666665</v>
      </c>
      <c r="D117" s="1">
        <f t="shared" si="8"/>
        <v>9.9187354412480033</v>
      </c>
    </row>
    <row r="118" spans="1:4" x14ac:dyDescent="0.25">
      <c r="A118" s="1">
        <v>9.7119999999999997</v>
      </c>
      <c r="B118" s="1">
        <v>116</v>
      </c>
      <c r="C118" s="1">
        <f t="shared" si="9"/>
        <v>0.38500000000000001</v>
      </c>
      <c r="D118" s="1">
        <f t="shared" si="8"/>
        <v>10.0302641272205</v>
      </c>
    </row>
    <row r="119" spans="1:4" x14ac:dyDescent="0.25">
      <c r="A119" s="1">
        <v>10.234999999999999</v>
      </c>
      <c r="B119" s="1">
        <v>117</v>
      </c>
      <c r="C119" s="1">
        <f t="shared" si="9"/>
        <v>0.38833333333333331</v>
      </c>
      <c r="D119" s="1">
        <f t="shared" si="8"/>
        <v>10.142398950331724</v>
      </c>
    </row>
    <row r="120" spans="1:4" x14ac:dyDescent="0.25">
      <c r="A120" s="1">
        <v>10.353</v>
      </c>
      <c r="B120" s="1">
        <v>118</v>
      </c>
      <c r="C120" s="1">
        <f t="shared" si="9"/>
        <v>0.39166666666666666</v>
      </c>
      <c r="D120" s="1">
        <f t="shared" si="8"/>
        <v>10.255146535080469</v>
      </c>
    </row>
    <row r="121" spans="1:4" x14ac:dyDescent="0.25">
      <c r="A121" s="1">
        <v>10.56</v>
      </c>
      <c r="B121" s="1">
        <v>119</v>
      </c>
      <c r="C121" s="1">
        <f t="shared" si="9"/>
        <v>0.39500000000000002</v>
      </c>
      <c r="D121" s="1">
        <f t="shared" si="8"/>
        <v>10.368513615161653</v>
      </c>
    </row>
    <row r="122" spans="1:4" x14ac:dyDescent="0.25">
      <c r="A122" s="1">
        <v>10.785</v>
      </c>
      <c r="B122" s="1">
        <v>120</v>
      </c>
      <c r="C122" s="1">
        <f t="shared" si="9"/>
        <v>0.39833333333333332</v>
      </c>
      <c r="D122" s="1">
        <f t="shared" si="8"/>
        <v>10.482507035879509</v>
      </c>
    </row>
    <row r="123" spans="1:4" x14ac:dyDescent="0.25">
      <c r="A123" s="1">
        <v>10.789</v>
      </c>
      <c r="B123" s="1">
        <v>121</v>
      </c>
      <c r="C123" s="1">
        <f t="shared" si="9"/>
        <v>0.40166666666666667</v>
      </c>
      <c r="D123" s="1">
        <f t="shared" si="8"/>
        <v>10.597133756627851</v>
      </c>
    </row>
    <row r="124" spans="1:4" x14ac:dyDescent="0.25">
      <c r="A124" s="1">
        <v>10.837999999999999</v>
      </c>
      <c r="B124" s="1">
        <v>122</v>
      </c>
      <c r="C124" s="1">
        <f t="shared" si="9"/>
        <v>0.40500000000000003</v>
      </c>
      <c r="D124" s="1">
        <f t="shared" si="8"/>
        <v>10.712400853439588</v>
      </c>
    </row>
    <row r="125" spans="1:4" x14ac:dyDescent="0.25">
      <c r="A125" s="1">
        <v>11.378</v>
      </c>
      <c r="B125" s="1">
        <v>123</v>
      </c>
      <c r="C125" s="1">
        <f t="shared" si="9"/>
        <v>0.40833333333333333</v>
      </c>
      <c r="D125" s="1">
        <f t="shared" si="8"/>
        <v>10.828315521607832</v>
      </c>
    </row>
    <row r="126" spans="1:4" x14ac:dyDescent="0.25">
      <c r="A126" s="1">
        <v>11.519</v>
      </c>
      <c r="B126" s="1">
        <v>124</v>
      </c>
      <c r="C126" s="1">
        <f t="shared" si="9"/>
        <v>0.41166666666666668</v>
      </c>
      <c r="D126" s="1">
        <f t="shared" si="8"/>
        <v>10.944885078381121</v>
      </c>
    </row>
    <row r="127" spans="1:4" x14ac:dyDescent="0.25">
      <c r="A127" s="1">
        <v>11.632</v>
      </c>
      <c r="B127" s="1">
        <v>125</v>
      </c>
      <c r="C127" s="1">
        <f t="shared" si="9"/>
        <v>0.41499999999999998</v>
      </c>
      <c r="D127" s="1">
        <f t="shared" si="8"/>
        <v>11.06211696573515</v>
      </c>
    </row>
    <row r="128" spans="1:4" x14ac:dyDescent="0.25">
      <c r="A128" s="1">
        <v>11.945</v>
      </c>
      <c r="B128" s="1">
        <v>126</v>
      </c>
      <c r="C128" s="1">
        <f t="shared" si="9"/>
        <v>0.41833333333333333</v>
      </c>
      <c r="D128" s="1">
        <f t="shared" si="8"/>
        <v>11.180018753223703</v>
      </c>
    </row>
    <row r="129" spans="1:4" x14ac:dyDescent="0.25">
      <c r="A129" s="1">
        <v>12.134</v>
      </c>
      <c r="B129" s="1">
        <v>127</v>
      </c>
      <c r="C129" s="1">
        <f t="shared" si="9"/>
        <v>0.42166666666666669</v>
      </c>
      <c r="D129" s="1">
        <f t="shared" si="8"/>
        <v>11.298598140911555</v>
      </c>
    </row>
    <row r="130" spans="1:4" x14ac:dyDescent="0.25">
      <c r="A130" s="1">
        <v>12.345000000000001</v>
      </c>
      <c r="B130" s="1">
        <v>128</v>
      </c>
      <c r="C130" s="1">
        <f t="shared" si="9"/>
        <v>0.42499999999999999</v>
      </c>
      <c r="D130" s="1">
        <f t="shared" si="8"/>
        <v>11.41786296239208</v>
      </c>
    </row>
    <row r="131" spans="1:4" x14ac:dyDescent="0.25">
      <c r="A131" s="1">
        <v>12.432</v>
      </c>
      <c r="B131" s="1">
        <v>129</v>
      </c>
      <c r="C131" s="1">
        <f t="shared" si="9"/>
        <v>0.42833333333333334</v>
      </c>
      <c r="D131" s="1">
        <f t="shared" ref="D131:D194" si="10">-LN(1-C131)*$G$8</f>
        <v>11.53782118789262</v>
      </c>
    </row>
    <row r="132" spans="1:4" x14ac:dyDescent="0.25">
      <c r="A132" s="1">
        <v>12.484</v>
      </c>
      <c r="B132" s="1">
        <v>130</v>
      </c>
      <c r="C132" s="1">
        <f t="shared" ref="C132:C195" si="11">(B132-0.5)/COUNT(A$3:A$302)</f>
        <v>0.43166666666666664</v>
      </c>
      <c r="D132" s="1">
        <f t="shared" si="10"/>
        <v>11.658480927470649</v>
      </c>
    </row>
    <row r="133" spans="1:4" x14ac:dyDescent="0.25">
      <c r="A133" s="1">
        <v>12.852</v>
      </c>
      <c r="B133" s="1">
        <v>131</v>
      </c>
      <c r="C133" s="1">
        <f t="shared" si="11"/>
        <v>0.435</v>
      </c>
      <c r="D133" s="1">
        <f t="shared" si="10"/>
        <v>11.779850434303947</v>
      </c>
    </row>
    <row r="134" spans="1:4" x14ac:dyDescent="0.25">
      <c r="A134" s="1">
        <v>12.914</v>
      </c>
      <c r="B134" s="1">
        <v>132</v>
      </c>
      <c r="C134" s="1">
        <f t="shared" si="11"/>
        <v>0.43833333333333335</v>
      </c>
      <c r="D134" s="1">
        <f t="shared" si="10"/>
        <v>11.901938108078086</v>
      </c>
    </row>
    <row r="135" spans="1:4" x14ac:dyDescent="0.25">
      <c r="A135" s="1">
        <v>13.217000000000001</v>
      </c>
      <c r="B135" s="1">
        <v>133</v>
      </c>
      <c r="C135" s="1">
        <f t="shared" si="11"/>
        <v>0.44166666666666665</v>
      </c>
      <c r="D135" s="1">
        <f t="shared" si="10"/>
        <v>12.024752498474793</v>
      </c>
    </row>
    <row r="136" spans="1:4" x14ac:dyDescent="0.25">
      <c r="A136" s="1">
        <v>13.253</v>
      </c>
      <c r="B136" s="1">
        <v>134</v>
      </c>
      <c r="C136" s="1">
        <f t="shared" si="11"/>
        <v>0.44500000000000001</v>
      </c>
      <c r="D136" s="1">
        <f t="shared" si="10"/>
        <v>12.148302308764713</v>
      </c>
    </row>
    <row r="137" spans="1:4" x14ac:dyDescent="0.25">
      <c r="A137" s="1">
        <v>13.492000000000001</v>
      </c>
      <c r="B137" s="1">
        <v>135</v>
      </c>
      <c r="C137" s="1">
        <f t="shared" si="11"/>
        <v>0.44833333333333331</v>
      </c>
      <c r="D137" s="1">
        <f t="shared" si="10"/>
        <v>12.27259639950838</v>
      </c>
    </row>
    <row r="138" spans="1:4" x14ac:dyDescent="0.25">
      <c r="A138" s="1">
        <v>13.747999999999999</v>
      </c>
      <c r="B138" s="1">
        <v>136</v>
      </c>
      <c r="C138" s="1">
        <f t="shared" si="11"/>
        <v>0.45166666666666666</v>
      </c>
      <c r="D138" s="1">
        <f t="shared" si="10"/>
        <v>12.397643792369413</v>
      </c>
    </row>
    <row r="139" spans="1:4" x14ac:dyDescent="0.25">
      <c r="A139" s="1">
        <v>14.023999999999999</v>
      </c>
      <c r="B139" s="1">
        <v>137</v>
      </c>
      <c r="C139" s="1">
        <f t="shared" si="11"/>
        <v>0.45500000000000002</v>
      </c>
      <c r="D139" s="1">
        <f t="shared" si="10"/>
        <v>12.523453674043871</v>
      </c>
    </row>
    <row r="140" spans="1:4" x14ac:dyDescent="0.25">
      <c r="A140" s="1">
        <v>14.045</v>
      </c>
      <c r="B140" s="1">
        <v>138</v>
      </c>
      <c r="C140" s="1">
        <f t="shared" si="11"/>
        <v>0.45833333333333331</v>
      </c>
      <c r="D140" s="1">
        <f t="shared" si="10"/>
        <v>12.650035400310205</v>
      </c>
    </row>
    <row r="141" spans="1:4" x14ac:dyDescent="0.25">
      <c r="A141" s="1">
        <v>14.051</v>
      </c>
      <c r="B141" s="1">
        <v>139</v>
      </c>
      <c r="C141" s="1">
        <f t="shared" si="11"/>
        <v>0.46166666666666667</v>
      </c>
      <c r="D141" s="1">
        <f t="shared" si="10"/>
        <v>12.777398500204226</v>
      </c>
    </row>
    <row r="142" spans="1:4" x14ac:dyDescent="0.25">
      <c r="A142" s="1">
        <v>14.25</v>
      </c>
      <c r="B142" s="1">
        <v>140</v>
      </c>
      <c r="C142" s="1">
        <f t="shared" si="11"/>
        <v>0.46500000000000002</v>
      </c>
      <c r="D142" s="1">
        <f t="shared" si="10"/>
        <v>12.905552680323661</v>
      </c>
    </row>
    <row r="143" spans="1:4" x14ac:dyDescent="0.25">
      <c r="A143" s="1">
        <v>14.257999999999999</v>
      </c>
      <c r="B143" s="1">
        <v>141</v>
      </c>
      <c r="C143" s="1">
        <f t="shared" si="11"/>
        <v>0.46833333333333332</v>
      </c>
      <c r="D143" s="1">
        <f t="shared" si="10"/>
        <v>13.034507829267291</v>
      </c>
    </row>
    <row r="144" spans="1:4" x14ac:dyDescent="0.25">
      <c r="A144" s="1">
        <v>14.38</v>
      </c>
      <c r="B144" s="1">
        <v>142</v>
      </c>
      <c r="C144" s="1">
        <f t="shared" si="11"/>
        <v>0.47166666666666668</v>
      </c>
      <c r="D144" s="1">
        <f t="shared" si="10"/>
        <v>13.164274022213693</v>
      </c>
    </row>
    <row r="145" spans="1:4" x14ac:dyDescent="0.25">
      <c r="A145" s="1">
        <v>14.382</v>
      </c>
      <c r="B145" s="1">
        <v>143</v>
      </c>
      <c r="C145" s="1">
        <f t="shared" si="11"/>
        <v>0.47499999999999998</v>
      </c>
      <c r="D145" s="1">
        <f t="shared" si="10"/>
        <v>13.294861525644807</v>
      </c>
    </row>
    <row r="146" spans="1:4" x14ac:dyDescent="0.25">
      <c r="A146" s="1">
        <v>14.417</v>
      </c>
      <c r="B146" s="1">
        <v>144</v>
      </c>
      <c r="C146" s="1">
        <f t="shared" si="11"/>
        <v>0.47833333333333333</v>
      </c>
      <c r="D146" s="1">
        <f t="shared" si="10"/>
        <v>13.426280802220028</v>
      </c>
    </row>
    <row r="147" spans="1:4" x14ac:dyDescent="0.25">
      <c r="A147" s="1">
        <v>14.585000000000001</v>
      </c>
      <c r="B147" s="1">
        <v>145</v>
      </c>
      <c r="C147" s="1">
        <f t="shared" si="11"/>
        <v>0.48166666666666669</v>
      </c>
      <c r="D147" s="1">
        <f t="shared" si="10"/>
        <v>13.558542515806474</v>
      </c>
    </row>
    <row r="148" spans="1:4" x14ac:dyDescent="0.25">
      <c r="A148" s="1">
        <v>14.901999999999999</v>
      </c>
      <c r="B148" s="1">
        <v>146</v>
      </c>
      <c r="C148" s="1">
        <f t="shared" si="11"/>
        <v>0.48499999999999999</v>
      </c>
      <c r="D148" s="1">
        <f t="shared" si="10"/>
        <v>13.69165753667151</v>
      </c>
    </row>
    <row r="149" spans="1:4" x14ac:dyDescent="0.25">
      <c r="A149" s="1">
        <v>14.965</v>
      </c>
      <c r="B149" s="1">
        <v>147</v>
      </c>
      <c r="C149" s="1">
        <f t="shared" si="11"/>
        <v>0.48833333333333334</v>
      </c>
      <c r="D149" s="1">
        <f t="shared" si="10"/>
        <v>13.82563694684392</v>
      </c>
    </row>
    <row r="150" spans="1:4" x14ac:dyDescent="0.25">
      <c r="A150" s="1">
        <v>15.015000000000001</v>
      </c>
      <c r="B150" s="1">
        <v>148</v>
      </c>
      <c r="C150" s="1">
        <f t="shared" si="11"/>
        <v>0.49166666666666664</v>
      </c>
      <c r="D150" s="1">
        <f t="shared" si="10"/>
        <v>13.960492045650232</v>
      </c>
    </row>
    <row r="151" spans="1:4" x14ac:dyDescent="0.25">
      <c r="A151" s="1">
        <v>15.016</v>
      </c>
      <c r="B151" s="1">
        <v>149</v>
      </c>
      <c r="C151" s="1">
        <f t="shared" si="11"/>
        <v>0.495</v>
      </c>
      <c r="D151" s="1">
        <f t="shared" si="10"/>
        <v>14.096234355433173</v>
      </c>
    </row>
    <row r="152" spans="1:4" x14ac:dyDescent="0.25">
      <c r="A152" s="1">
        <v>15.311</v>
      </c>
      <c r="B152" s="1">
        <v>150</v>
      </c>
      <c r="C152" s="1">
        <f t="shared" si="11"/>
        <v>0.49833333333333335</v>
      </c>
      <c r="D152" s="1">
        <f t="shared" si="10"/>
        <v>14.232875627459515</v>
      </c>
    </row>
    <row r="153" spans="1:4" x14ac:dyDescent="0.25">
      <c r="A153" s="1">
        <v>15.39</v>
      </c>
      <c r="B153" s="1">
        <v>151</v>
      </c>
      <c r="C153" s="1">
        <f t="shared" si="11"/>
        <v>0.50166666666666671</v>
      </c>
      <c r="D153" s="1">
        <f>-LN(1-C153)*$G$8</f>
        <v>14.370427848024807</v>
      </c>
    </row>
    <row r="154" spans="1:4" x14ac:dyDescent="0.25">
      <c r="A154" s="1">
        <v>15.413</v>
      </c>
      <c r="B154" s="1">
        <v>152</v>
      </c>
      <c r="C154" s="1">
        <f t="shared" si="11"/>
        <v>0.505</v>
      </c>
      <c r="D154" s="1">
        <f t="shared" si="10"/>
        <v>14.508903244762987</v>
      </c>
    </row>
    <row r="155" spans="1:4" x14ac:dyDescent="0.25">
      <c r="A155" s="1">
        <v>15.432</v>
      </c>
      <c r="B155" s="1">
        <v>153</v>
      </c>
      <c r="C155" s="1">
        <f t="shared" si="11"/>
        <v>0.5083333333333333</v>
      </c>
      <c r="D155" s="1">
        <f t="shared" si="10"/>
        <v>14.648314293169186</v>
      </c>
    </row>
    <row r="156" spans="1:4" x14ac:dyDescent="0.25">
      <c r="A156" s="1">
        <v>15.576000000000001</v>
      </c>
      <c r="B156" s="1">
        <v>154</v>
      </c>
      <c r="C156" s="1">
        <f t="shared" si="11"/>
        <v>0.51166666666666671</v>
      </c>
      <c r="D156" s="1">
        <f t="shared" si="10"/>
        <v>14.788673723344361</v>
      </c>
    </row>
    <row r="157" spans="1:4" x14ac:dyDescent="0.25">
      <c r="A157" s="1">
        <v>15.69</v>
      </c>
      <c r="B157" s="1">
        <v>155</v>
      </c>
      <c r="C157" s="1">
        <f t="shared" si="11"/>
        <v>0.51500000000000001</v>
      </c>
      <c r="D157" s="1">
        <f t="shared" si="10"/>
        <v>14.929994526970923</v>
      </c>
    </row>
    <row r="158" spans="1:4" x14ac:dyDescent="0.25">
      <c r="A158" s="1">
        <v>15.894</v>
      </c>
      <c r="B158" s="1">
        <v>156</v>
      </c>
      <c r="C158" s="1">
        <f t="shared" si="11"/>
        <v>0.51833333333333331</v>
      </c>
      <c r="D158" s="1">
        <f t="shared" si="10"/>
        <v>15.072289964528942</v>
      </c>
    </row>
    <row r="159" spans="1:4" x14ac:dyDescent="0.25">
      <c r="A159" s="1">
        <v>16.119</v>
      </c>
      <c r="B159" s="1">
        <v>157</v>
      </c>
      <c r="C159" s="1">
        <f t="shared" si="11"/>
        <v>0.52166666666666661</v>
      </c>
      <c r="D159" s="1">
        <f t="shared" si="10"/>
        <v>15.215573572762883</v>
      </c>
    </row>
    <row r="160" spans="1:4" x14ac:dyDescent="0.25">
      <c r="A160" s="1">
        <v>16.183</v>
      </c>
      <c r="B160" s="1">
        <v>158</v>
      </c>
      <c r="C160" s="1">
        <f t="shared" si="11"/>
        <v>0.52500000000000002</v>
      </c>
      <c r="D160" s="1">
        <f t="shared" si="10"/>
        <v>15.359859172409447</v>
      </c>
    </row>
    <row r="161" spans="1:4" x14ac:dyDescent="0.25">
      <c r="A161" s="1">
        <v>16.317</v>
      </c>
      <c r="B161" s="1">
        <v>159</v>
      </c>
      <c r="C161" s="1">
        <f t="shared" si="11"/>
        <v>0.52833333333333332</v>
      </c>
      <c r="D161" s="1">
        <f t="shared" si="10"/>
        <v>15.505160876197484</v>
      </c>
    </row>
    <row r="162" spans="1:4" x14ac:dyDescent="0.25">
      <c r="A162" s="1">
        <v>16.792999999999999</v>
      </c>
      <c r="B162" s="1">
        <v>160</v>
      </c>
      <c r="C162" s="1">
        <f t="shared" si="11"/>
        <v>0.53166666666666662</v>
      </c>
      <c r="D162" s="1">
        <f t="shared" si="10"/>
        <v>15.651493097131672</v>
      </c>
    </row>
    <row r="163" spans="1:4" x14ac:dyDescent="0.25">
      <c r="A163" s="1">
        <v>16.809000000000001</v>
      </c>
      <c r="B163" s="1">
        <v>161</v>
      </c>
      <c r="C163" s="1">
        <f t="shared" si="11"/>
        <v>0.53500000000000003</v>
      </c>
      <c r="D163" s="1">
        <f t="shared" si="10"/>
        <v>15.798870557071988</v>
      </c>
    </row>
    <row r="164" spans="1:4" x14ac:dyDescent="0.25">
      <c r="A164" s="1">
        <v>16.920000000000002</v>
      </c>
      <c r="B164" s="1">
        <v>162</v>
      </c>
      <c r="C164" s="1">
        <f t="shared" si="11"/>
        <v>0.53833333333333333</v>
      </c>
      <c r="D164" s="1">
        <f t="shared" si="10"/>
        <v>15.947308295621799</v>
      </c>
    </row>
    <row r="165" spans="1:4" x14ac:dyDescent="0.25">
      <c r="A165" s="1">
        <v>17.055</v>
      </c>
      <c r="B165" s="1">
        <v>163</v>
      </c>
      <c r="C165" s="1">
        <f t="shared" si="11"/>
        <v>0.54166666666666663</v>
      </c>
      <c r="D165" s="1">
        <f t="shared" si="10"/>
        <v>16.096821679338046</v>
      </c>
    </row>
    <row r="166" spans="1:4" x14ac:dyDescent="0.25">
      <c r="A166" s="1">
        <v>17.135000000000002</v>
      </c>
      <c r="B166" s="1">
        <v>164</v>
      </c>
      <c r="C166" s="1">
        <f t="shared" si="11"/>
        <v>0.54500000000000004</v>
      </c>
      <c r="D166" s="1">
        <f t="shared" si="10"/>
        <v>16.247426411277537</v>
      </c>
    </row>
    <row r="167" spans="1:4" x14ac:dyDescent="0.25">
      <c r="A167" s="1">
        <v>17.23</v>
      </c>
      <c r="B167" s="1">
        <v>165</v>
      </c>
      <c r="C167" s="1">
        <f t="shared" si="11"/>
        <v>0.54833333333333334</v>
      </c>
      <c r="D167" s="1">
        <f t="shared" si="10"/>
        <v>16.399138540894192</v>
      </c>
    </row>
    <row r="168" spans="1:4" x14ac:dyDescent="0.25">
      <c r="A168" s="1">
        <v>17.382000000000001</v>
      </c>
      <c r="B168" s="1">
        <v>166</v>
      </c>
      <c r="C168" s="1">
        <f t="shared" si="11"/>
        <v>0.55166666666666664</v>
      </c>
      <c r="D168" s="1">
        <f t="shared" si="10"/>
        <v>16.551974474302938</v>
      </c>
    </row>
    <row r="169" spans="1:4" x14ac:dyDescent="0.25">
      <c r="A169" s="1">
        <v>17.484000000000002</v>
      </c>
      <c r="B169" s="1">
        <v>167</v>
      </c>
      <c r="C169" s="1">
        <f t="shared" si="11"/>
        <v>0.55500000000000005</v>
      </c>
      <c r="D169" s="1">
        <f t="shared" si="10"/>
        <v>16.705950984926513</v>
      </c>
    </row>
    <row r="170" spans="1:4" x14ac:dyDescent="0.25">
      <c r="A170" s="1">
        <v>17.591000000000001</v>
      </c>
      <c r="B170" s="1">
        <v>168</v>
      </c>
      <c r="C170" s="1">
        <f t="shared" si="11"/>
        <v>0.55833333333333335</v>
      </c>
      <c r="D170" s="1">
        <f t="shared" si="10"/>
        <v>16.861085224542581</v>
      </c>
    </row>
    <row r="171" spans="1:4" x14ac:dyDescent="0.25">
      <c r="A171" s="1">
        <v>17.611000000000001</v>
      </c>
      <c r="B171" s="1">
        <v>169</v>
      </c>
      <c r="C171" s="1">
        <f t="shared" si="11"/>
        <v>0.56166666666666665</v>
      </c>
      <c r="D171" s="1">
        <f t="shared" si="10"/>
        <v>17.017394734749328</v>
      </c>
    </row>
    <row r="172" spans="1:4" x14ac:dyDescent="0.25">
      <c r="A172" s="1">
        <v>17.792999999999999</v>
      </c>
      <c r="B172" s="1">
        <v>170</v>
      </c>
      <c r="C172" s="1">
        <f t="shared" si="11"/>
        <v>0.56499999999999995</v>
      </c>
      <c r="D172" s="1">
        <f t="shared" si="10"/>
        <v>17.174897458868628</v>
      </c>
    </row>
    <row r="173" spans="1:4" x14ac:dyDescent="0.25">
      <c r="A173" s="1">
        <v>17.911000000000001</v>
      </c>
      <c r="B173" s="1">
        <v>171</v>
      </c>
      <c r="C173" s="1">
        <f t="shared" si="11"/>
        <v>0.56833333333333336</v>
      </c>
      <c r="D173" s="1">
        <f t="shared" si="10"/>
        <v>17.3336117543071</v>
      </c>
    </row>
    <row r="174" spans="1:4" x14ac:dyDescent="0.25">
      <c r="A174" s="1">
        <v>18.065999999999999</v>
      </c>
      <c r="B174" s="1">
        <v>172</v>
      </c>
      <c r="C174" s="1">
        <f t="shared" si="11"/>
        <v>0.57166666666666666</v>
      </c>
      <c r="D174" s="1">
        <f t="shared" si="10"/>
        <v>17.493556405396234</v>
      </c>
    </row>
    <row r="175" spans="1:4" x14ac:dyDescent="0.25">
      <c r="A175" s="1">
        <v>18.074000000000002</v>
      </c>
      <c r="B175" s="1">
        <v>173</v>
      </c>
      <c r="C175" s="1">
        <f t="shared" si="11"/>
        <v>0.57499999999999996</v>
      </c>
      <c r="D175" s="1">
        <f t="shared" si="10"/>
        <v>17.65475063673416</v>
      </c>
    </row>
    <row r="176" spans="1:4" x14ac:dyDescent="0.25">
      <c r="A176" s="1">
        <v>18.155999999999999</v>
      </c>
      <c r="B176" s="1">
        <v>174</v>
      </c>
      <c r="C176" s="1">
        <f t="shared" si="11"/>
        <v>0.57833333333333337</v>
      </c>
      <c r="D176" s="1">
        <f t="shared" si="10"/>
        <v>17.817214127052647</v>
      </c>
    </row>
    <row r="177" spans="1:4" x14ac:dyDescent="0.25">
      <c r="A177" s="1">
        <v>18.216999999999999</v>
      </c>
      <c r="B177" s="1">
        <v>175</v>
      </c>
      <c r="C177" s="1">
        <f t="shared" si="11"/>
        <v>0.58166666666666667</v>
      </c>
      <c r="D177" s="1">
        <f t="shared" si="10"/>
        <v>17.980967023634406</v>
      </c>
    </row>
    <row r="178" spans="1:4" x14ac:dyDescent="0.25">
      <c r="A178" s="1">
        <v>18.408000000000001</v>
      </c>
      <c r="B178" s="1">
        <v>176</v>
      </c>
      <c r="C178" s="1">
        <f t="shared" si="11"/>
        <v>0.58499999999999996</v>
      </c>
      <c r="D178" s="1">
        <f t="shared" si="10"/>
        <v>18.146029957307142</v>
      </c>
    </row>
    <row r="179" spans="1:4" x14ac:dyDescent="0.25">
      <c r="A179" s="1">
        <v>18.805</v>
      </c>
      <c r="B179" s="1">
        <v>177</v>
      </c>
      <c r="C179" s="1">
        <f t="shared" si="11"/>
        <v>0.58833333333333337</v>
      </c>
      <c r="D179" s="1">
        <f t="shared" si="10"/>
        <v>18.312424058042176</v>
      </c>
    </row>
    <row r="180" spans="1:4" x14ac:dyDescent="0.25">
      <c r="A180" s="1">
        <v>18.919</v>
      </c>
      <c r="B180" s="1">
        <v>178</v>
      </c>
      <c r="C180" s="1">
        <f t="shared" si="11"/>
        <v>0.59166666666666667</v>
      </c>
      <c r="D180" s="1">
        <f t="shared" si="10"/>
        <v>18.480170971187196</v>
      </c>
    </row>
    <row r="181" spans="1:4" x14ac:dyDescent="0.25">
      <c r="A181" s="1">
        <v>19.096</v>
      </c>
      <c r="B181" s="1">
        <v>179</v>
      </c>
      <c r="C181" s="1">
        <f t="shared" si="11"/>
        <v>0.59499999999999997</v>
      </c>
      <c r="D181" s="1">
        <f t="shared" si="10"/>
        <v>18.649292874364324</v>
      </c>
    </row>
    <row r="182" spans="1:4" x14ac:dyDescent="0.25">
      <c r="A182" s="1">
        <v>19.18</v>
      </c>
      <c r="B182" s="1">
        <v>180</v>
      </c>
      <c r="C182" s="1">
        <f t="shared" si="11"/>
        <v>0.59833333333333338</v>
      </c>
      <c r="D182" s="1">
        <f t="shared" si="10"/>
        <v>18.819812495066451</v>
      </c>
    </row>
    <row r="183" spans="1:4" x14ac:dyDescent="0.25">
      <c r="A183" s="1">
        <v>19.277999999999999</v>
      </c>
      <c r="B183" s="1">
        <v>181</v>
      </c>
      <c r="C183" s="1">
        <f t="shared" si="11"/>
        <v>0.60166666666666668</v>
      </c>
      <c r="D183" s="1">
        <f t="shared" si="10"/>
        <v>18.991753128986758</v>
      </c>
    </row>
    <row r="184" spans="1:4" x14ac:dyDescent="0.25">
      <c r="A184" s="1">
        <v>19.292000000000002</v>
      </c>
      <c r="B184" s="1">
        <v>182</v>
      </c>
      <c r="C184" s="1">
        <f t="shared" si="11"/>
        <v>0.60499999999999998</v>
      </c>
      <c r="D184" s="1">
        <f t="shared" si="10"/>
        <v>19.165138659118494</v>
      </c>
    </row>
    <row r="185" spans="1:4" x14ac:dyDescent="0.25">
      <c r="A185" s="1">
        <v>19.739999999999998</v>
      </c>
      <c r="B185" s="1">
        <v>183</v>
      </c>
      <c r="C185" s="1">
        <f t="shared" si="11"/>
        <v>0.60833333333333328</v>
      </c>
      <c r="D185" s="1">
        <f t="shared" si="10"/>
        <v>19.339993575663989</v>
      </c>
    </row>
    <row r="186" spans="1:4" x14ac:dyDescent="0.25">
      <c r="A186" s="1">
        <v>19.832000000000001</v>
      </c>
      <c r="B186" s="1">
        <v>184</v>
      </c>
      <c r="C186" s="1">
        <f t="shared" si="11"/>
        <v>0.61166666666666669</v>
      </c>
      <c r="D186" s="1">
        <f t="shared" si="10"/>
        <v>19.516342996794581</v>
      </c>
    </row>
    <row r="187" spans="1:4" x14ac:dyDescent="0.25">
      <c r="A187" s="1">
        <v>19.986999999999998</v>
      </c>
      <c r="B187" s="1">
        <v>185</v>
      </c>
      <c r="C187" s="1">
        <f t="shared" si="11"/>
        <v>0.61499999999999999</v>
      </c>
      <c r="D187" s="1">
        <f t="shared" si="10"/>
        <v>19.694212690305374</v>
      </c>
    </row>
    <row r="188" spans="1:4" x14ac:dyDescent="0.25">
      <c r="A188" s="1">
        <v>19.995000000000001</v>
      </c>
      <c r="B188" s="1">
        <v>186</v>
      </c>
      <c r="C188" s="1">
        <f t="shared" si="11"/>
        <v>0.61833333333333329</v>
      </c>
      <c r="D188" s="1">
        <f t="shared" si="10"/>
        <v>19.873629096211548</v>
      </c>
    </row>
    <row r="189" spans="1:4" x14ac:dyDescent="0.25">
      <c r="A189" s="1">
        <v>20.015999999999998</v>
      </c>
      <c r="B189" s="1">
        <v>187</v>
      </c>
      <c r="C189" s="1">
        <f t="shared" si="11"/>
        <v>0.6216666666666667</v>
      </c>
      <c r="D189" s="1">
        <f t="shared" si="10"/>
        <v>20.054619350335791</v>
      </c>
    </row>
    <row r="190" spans="1:4" x14ac:dyDescent="0.25">
      <c r="A190" s="1">
        <v>20.36</v>
      </c>
      <c r="B190" s="1">
        <v>188</v>
      </c>
      <c r="C190" s="1">
        <f t="shared" si="11"/>
        <v>0.625</v>
      </c>
      <c r="D190" s="1">
        <f t="shared" si="10"/>
        <v>20.237211308939383</v>
      </c>
    </row>
    <row r="191" spans="1:4" x14ac:dyDescent="0.25">
      <c r="A191" s="1">
        <v>20.553999999999998</v>
      </c>
      <c r="B191" s="1">
        <v>189</v>
      </c>
      <c r="C191" s="1">
        <f t="shared" si="11"/>
        <v>0.6283333333333333</v>
      </c>
      <c r="D191" s="1">
        <f t="shared" si="10"/>
        <v>20.421433574453069</v>
      </c>
    </row>
    <row r="192" spans="1:4" x14ac:dyDescent="0.25">
      <c r="A192" s="1">
        <v>20.69</v>
      </c>
      <c r="B192" s="1">
        <v>190</v>
      </c>
      <c r="C192" s="1">
        <f t="shared" si="11"/>
        <v>0.63166666666666671</v>
      </c>
      <c r="D192" s="1">
        <f t="shared" si="10"/>
        <v>20.607315522366893</v>
      </c>
    </row>
    <row r="193" spans="1:4" x14ac:dyDescent="0.25">
      <c r="A193" s="1">
        <v>20.922999999999998</v>
      </c>
      <c r="B193" s="1">
        <v>191</v>
      </c>
      <c r="C193" s="1">
        <f t="shared" si="11"/>
        <v>0.63500000000000001</v>
      </c>
      <c r="D193" s="1">
        <f t="shared" si="10"/>
        <v>20.794887329342377</v>
      </c>
    </row>
    <row r="194" spans="1:4" x14ac:dyDescent="0.25">
      <c r="A194" s="1">
        <v>20.96</v>
      </c>
      <c r="B194" s="1">
        <v>192</v>
      </c>
      <c r="C194" s="1">
        <f t="shared" si="11"/>
        <v>0.63833333333333331</v>
      </c>
      <c r="D194" s="1">
        <f t="shared" si="10"/>
        <v>20.984180002614373</v>
      </c>
    </row>
    <row r="195" spans="1:4" x14ac:dyDescent="0.25">
      <c r="A195" s="1">
        <v>21.105</v>
      </c>
      <c r="B195" s="1">
        <v>193</v>
      </c>
      <c r="C195" s="1">
        <f t="shared" si="11"/>
        <v>0.64166666666666672</v>
      </c>
      <c r="D195" s="1">
        <f t="shared" ref="D195:D258" si="12">-LN(1-C195)*$G$8</f>
        <v>21.175225410754095</v>
      </c>
    </row>
    <row r="196" spans="1:4" x14ac:dyDescent="0.25">
      <c r="A196" s="1">
        <v>21.16</v>
      </c>
      <c r="B196" s="1">
        <v>194</v>
      </c>
      <c r="C196" s="1">
        <f t="shared" ref="C196:C259" si="13">(B196-0.5)/COUNT(A$3:A$302)</f>
        <v>0.64500000000000002</v>
      </c>
      <c r="D196" s="1">
        <f t="shared" si="12"/>
        <v>21.368056315869737</v>
      </c>
    </row>
    <row r="197" spans="1:4" x14ac:dyDescent="0.25">
      <c r="A197" s="1">
        <v>21.209</v>
      </c>
      <c r="B197" s="1">
        <v>195</v>
      </c>
      <c r="C197" s="1">
        <f t="shared" si="13"/>
        <v>0.64833333333333332</v>
      </c>
      <c r="D197" s="1">
        <f t="shared" si="12"/>
        <v>21.562706407326115</v>
      </c>
    </row>
    <row r="198" spans="1:4" x14ac:dyDescent="0.25">
      <c r="A198" s="1">
        <v>21.245999999999999</v>
      </c>
      <c r="B198" s="1">
        <v>196</v>
      </c>
      <c r="C198" s="1">
        <f t="shared" si="13"/>
        <v>0.65166666666666662</v>
      </c>
      <c r="D198" s="1">
        <f t="shared" si="12"/>
        <v>21.759210337070009</v>
      </c>
    </row>
    <row r="199" spans="1:4" x14ac:dyDescent="0.25">
      <c r="A199" s="1">
        <v>21.43</v>
      </c>
      <c r="B199" s="1">
        <v>197</v>
      </c>
      <c r="C199" s="1">
        <f t="shared" si="13"/>
        <v>0.65500000000000003</v>
      </c>
      <c r="D199" s="1">
        <f t="shared" si="12"/>
        <v>21.957603756653981</v>
      </c>
    </row>
    <row r="200" spans="1:4" x14ac:dyDescent="0.25">
      <c r="A200" s="1">
        <v>21.576000000000001</v>
      </c>
      <c r="B200" s="1">
        <v>198</v>
      </c>
      <c r="C200" s="1">
        <f t="shared" si="13"/>
        <v>0.65833333333333333</v>
      </c>
      <c r="D200" s="1">
        <f t="shared" si="12"/>
        <v>22.157923356057459</v>
      </c>
    </row>
    <row r="201" spans="1:4" x14ac:dyDescent="0.25">
      <c r="A201" s="1">
        <v>22.029</v>
      </c>
      <c r="B201" s="1">
        <v>199</v>
      </c>
      <c r="C201" s="1">
        <f t="shared" si="13"/>
        <v>0.66166666666666663</v>
      </c>
      <c r="D201" s="1">
        <f t="shared" si="12"/>
        <v>22.360206904411015</v>
      </c>
    </row>
    <row r="202" spans="1:4" x14ac:dyDescent="0.25">
      <c r="A202" s="1">
        <v>22.087</v>
      </c>
      <c r="B202" s="1">
        <v>200</v>
      </c>
      <c r="C202" s="1">
        <f t="shared" si="13"/>
        <v>0.66500000000000004</v>
      </c>
      <c r="D202" s="1">
        <f t="shared" si="12"/>
        <v>22.564493292736703</v>
      </c>
    </row>
    <row r="203" spans="1:4" x14ac:dyDescent="0.25">
      <c r="A203" s="1">
        <v>22.472999999999999</v>
      </c>
      <c r="B203" s="1">
        <v>201</v>
      </c>
      <c r="C203" s="1">
        <f t="shared" si="13"/>
        <v>0.66833333333333333</v>
      </c>
      <c r="D203" s="1">
        <f t="shared" si="12"/>
        <v>22.770822578825548</v>
      </c>
    </row>
    <row r="204" spans="1:4" x14ac:dyDescent="0.25">
      <c r="A204" s="1">
        <v>22.568000000000001</v>
      </c>
      <c r="B204" s="1">
        <v>202</v>
      </c>
      <c r="C204" s="1">
        <f t="shared" si="13"/>
        <v>0.67166666666666663</v>
      </c>
      <c r="D204" s="1">
        <f t="shared" si="12"/>
        <v>22.979236034381724</v>
      </c>
    </row>
    <row r="205" spans="1:4" x14ac:dyDescent="0.25">
      <c r="A205" s="1">
        <v>23.175000000000001</v>
      </c>
      <c r="B205" s="1">
        <v>203</v>
      </c>
      <c r="C205" s="1">
        <f t="shared" si="13"/>
        <v>0.67500000000000004</v>
      </c>
      <c r="D205" s="1">
        <f t="shared" si="12"/>
        <v>23.189776194572115</v>
      </c>
    </row>
    <row r="206" spans="1:4" x14ac:dyDescent="0.25">
      <c r="A206" s="1">
        <v>23.294</v>
      </c>
      <c r="B206" s="1">
        <v>204</v>
      </c>
      <c r="C206" s="1">
        <f t="shared" si="13"/>
        <v>0.67833333333333334</v>
      </c>
      <c r="D206" s="1">
        <f t="shared" si="12"/>
        <v>23.402486910130115</v>
      </c>
    </row>
    <row r="207" spans="1:4" x14ac:dyDescent="0.25">
      <c r="A207" s="1">
        <v>23.742999999999999</v>
      </c>
      <c r="B207" s="1">
        <v>205</v>
      </c>
      <c r="C207" s="1">
        <f t="shared" si="13"/>
        <v>0.68166666666666664</v>
      </c>
      <c r="D207" s="1">
        <f t="shared" si="12"/>
        <v>23.617413402173359</v>
      </c>
    </row>
    <row r="208" spans="1:4" x14ac:dyDescent="0.25">
      <c r="A208" s="1">
        <v>23.818999999999999</v>
      </c>
      <c r="B208" s="1">
        <v>206</v>
      </c>
      <c r="C208" s="1">
        <f t="shared" si="13"/>
        <v>0.68500000000000005</v>
      </c>
      <c r="D208" s="1">
        <f t="shared" si="12"/>
        <v>23.834602319906715</v>
      </c>
    </row>
    <row r="209" spans="1:4" x14ac:dyDescent="0.25">
      <c r="A209" s="1">
        <v>23.827999999999999</v>
      </c>
      <c r="B209" s="1">
        <v>207</v>
      </c>
      <c r="C209" s="1">
        <f t="shared" si="13"/>
        <v>0.68833333333333335</v>
      </c>
      <c r="D209" s="1">
        <f t="shared" si="12"/>
        <v>24.054101801394729</v>
      </c>
    </row>
    <row r="210" spans="1:4" x14ac:dyDescent="0.25">
      <c r="A210" s="1">
        <v>24.11</v>
      </c>
      <c r="B210" s="1">
        <v>208</v>
      </c>
      <c r="C210" s="1">
        <f t="shared" si="13"/>
        <v>0.69166666666666665</v>
      </c>
      <c r="D210" s="1">
        <f t="shared" si="12"/>
        <v>24.275961537601674</v>
      </c>
    </row>
    <row r="211" spans="1:4" x14ac:dyDescent="0.25">
      <c r="A211" s="1">
        <v>24.111000000000001</v>
      </c>
      <c r="B211" s="1">
        <v>209</v>
      </c>
      <c r="C211" s="1">
        <f t="shared" si="13"/>
        <v>0.69499999999999995</v>
      </c>
      <c r="D211" s="1">
        <f t="shared" si="12"/>
        <v>24.50023283991213</v>
      </c>
    </row>
    <row r="212" spans="1:4" x14ac:dyDescent="0.25">
      <c r="A212" s="1">
        <v>24.17</v>
      </c>
      <c r="B212" s="1">
        <v>210</v>
      </c>
      <c r="C212" s="1">
        <f t="shared" si="13"/>
        <v>0.69833333333333336</v>
      </c>
      <c r="D212" s="1">
        <f t="shared" si="12"/>
        <v>24.72696871136181</v>
      </c>
    </row>
    <row r="213" spans="1:4" x14ac:dyDescent="0.25">
      <c r="A213" s="1">
        <v>24.632000000000001</v>
      </c>
      <c r="B213" s="1">
        <v>211</v>
      </c>
      <c r="C213" s="1">
        <f t="shared" si="13"/>
        <v>0.70166666666666666</v>
      </c>
      <c r="D213" s="1">
        <f t="shared" si="12"/>
        <v>24.956223921825771</v>
      </c>
    </row>
    <row r="214" spans="1:4" x14ac:dyDescent="0.25">
      <c r="A214" s="1">
        <v>24.684999999999999</v>
      </c>
      <c r="B214" s="1">
        <v>212</v>
      </c>
      <c r="C214" s="1">
        <f t="shared" si="13"/>
        <v>0.70499999999999996</v>
      </c>
      <c r="D214" s="1">
        <f t="shared" si="12"/>
        <v>25.188055087431088</v>
      </c>
    </row>
    <row r="215" spans="1:4" x14ac:dyDescent="0.25">
      <c r="A215" s="1">
        <v>25.303000000000001</v>
      </c>
      <c r="B215" s="1">
        <v>213</v>
      </c>
      <c r="C215" s="1">
        <f t="shared" si="13"/>
        <v>0.70833333333333337</v>
      </c>
      <c r="D215" s="1">
        <f t="shared" si="12"/>
        <v>25.422520754481774</v>
      </c>
    </row>
    <row r="216" spans="1:4" x14ac:dyDescent="0.25">
      <c r="A216" s="1">
        <v>25.382999999999999</v>
      </c>
      <c r="B216" s="1">
        <v>214</v>
      </c>
      <c r="C216" s="1">
        <f t="shared" si="13"/>
        <v>0.71166666666666667</v>
      </c>
      <c r="D216" s="1">
        <f t="shared" si="12"/>
        <v>25.659681488207305</v>
      </c>
    </row>
    <row r="217" spans="1:4" x14ac:dyDescent="0.25">
      <c r="A217" s="1">
        <v>25.398</v>
      </c>
      <c r="B217" s="1">
        <v>215</v>
      </c>
      <c r="C217" s="1">
        <f t="shared" si="13"/>
        <v>0.71499999999999997</v>
      </c>
      <c r="D217" s="1">
        <f t="shared" si="12"/>
        <v>25.899599966671349</v>
      </c>
    </row>
    <row r="218" spans="1:4" x14ac:dyDescent="0.25">
      <c r="A218" s="1">
        <v>25.754000000000001</v>
      </c>
      <c r="B218" s="1">
        <v>216</v>
      </c>
      <c r="C218" s="1">
        <f t="shared" si="13"/>
        <v>0.71833333333333338</v>
      </c>
      <c r="D218" s="1">
        <f t="shared" si="12"/>
        <v>26.14234108020484</v>
      </c>
    </row>
    <row r="219" spans="1:4" x14ac:dyDescent="0.25">
      <c r="A219" s="1">
        <v>25.965</v>
      </c>
      <c r="B219" s="1">
        <v>217</v>
      </c>
      <c r="C219" s="1">
        <f t="shared" si="13"/>
        <v>0.72166666666666668</v>
      </c>
      <c r="D219" s="1">
        <f t="shared" si="12"/>
        <v>26.387972036758097</v>
      </c>
    </row>
    <row r="220" spans="1:4" x14ac:dyDescent="0.25">
      <c r="A220" s="1">
        <v>26.128</v>
      </c>
      <c r="B220" s="1">
        <v>218</v>
      </c>
      <c r="C220" s="1">
        <f t="shared" si="13"/>
        <v>0.72499999999999998</v>
      </c>
      <c r="D220" s="1">
        <f t="shared" si="12"/>
        <v>26.636562473599948</v>
      </c>
    </row>
    <row r="221" spans="1:4" x14ac:dyDescent="0.25">
      <c r="A221" s="1">
        <v>26.52</v>
      </c>
      <c r="B221" s="1">
        <v>219</v>
      </c>
      <c r="C221" s="1">
        <f t="shared" si="13"/>
        <v>0.72833333333333339</v>
      </c>
      <c r="D221" s="1">
        <f t="shared" si="12"/>
        <v>26.888184575828255</v>
      </c>
    </row>
    <row r="222" spans="1:4" x14ac:dyDescent="0.25">
      <c r="A222" s="1">
        <v>26.638999999999999</v>
      </c>
      <c r="B222" s="1">
        <v>220</v>
      </c>
      <c r="C222" s="1">
        <f t="shared" si="13"/>
        <v>0.73166666666666669</v>
      </c>
      <c r="D222" s="1">
        <f t="shared" si="12"/>
        <v>27.142913202196372</v>
      </c>
    </row>
    <row r="223" spans="1:4" x14ac:dyDescent="0.25">
      <c r="A223" s="1">
        <v>27.942</v>
      </c>
      <c r="B223" s="1">
        <v>221</v>
      </c>
      <c r="C223" s="1">
        <f t="shared" si="13"/>
        <v>0.73499999999999999</v>
      </c>
      <c r="D223" s="1">
        <f t="shared" si="12"/>
        <v>27.400826018804484</v>
      </c>
    </row>
    <row r="224" spans="1:4" x14ac:dyDescent="0.25">
      <c r="A224" s="1">
        <v>28.6</v>
      </c>
      <c r="B224" s="1">
        <v>222</v>
      </c>
      <c r="C224" s="1">
        <f t="shared" si="13"/>
        <v>0.73833333333333329</v>
      </c>
      <c r="D224" s="1">
        <f t="shared" si="12"/>
        <v>27.662003641252973</v>
      </c>
    </row>
    <row r="225" spans="1:4" x14ac:dyDescent="0.25">
      <c r="A225" s="1">
        <v>28.748000000000001</v>
      </c>
      <c r="B225" s="1">
        <v>223</v>
      </c>
      <c r="C225" s="1">
        <f t="shared" si="13"/>
        <v>0.7416666666666667</v>
      </c>
      <c r="D225" s="1">
        <f t="shared" si="12"/>
        <v>27.926529785908951</v>
      </c>
    </row>
    <row r="226" spans="1:4" x14ac:dyDescent="0.25">
      <c r="A226" s="1">
        <v>28.82</v>
      </c>
      <c r="B226" s="1">
        <v>224</v>
      </c>
      <c r="C226" s="1">
        <f t="shared" si="13"/>
        <v>0.745</v>
      </c>
      <c r="D226" s="1">
        <f t="shared" si="12"/>
        <v>28.194491430996063</v>
      </c>
    </row>
    <row r="227" spans="1:4" x14ac:dyDescent="0.25">
      <c r="A227" s="1">
        <v>28.846</v>
      </c>
      <c r="B227" s="1">
        <v>225</v>
      </c>
      <c r="C227" s="1">
        <f t="shared" si="13"/>
        <v>0.74833333333333329</v>
      </c>
      <c r="D227" s="1">
        <f t="shared" si="12"/>
        <v>28.465978988283268</v>
      </c>
    </row>
    <row r="228" spans="1:4" x14ac:dyDescent="0.25">
      <c r="A228" s="1">
        <v>28.901</v>
      </c>
      <c r="B228" s="1">
        <v>226</v>
      </c>
      <c r="C228" s="1">
        <f t="shared" si="13"/>
        <v>0.75166666666666671</v>
      </c>
      <c r="D228" s="1">
        <f t="shared" si="12"/>
        <v>28.741086486220439</v>
      </c>
    </row>
    <row r="229" spans="1:4" x14ac:dyDescent="0.25">
      <c r="A229" s="1">
        <v>29.055</v>
      </c>
      <c r="B229" s="1">
        <v>227</v>
      </c>
      <c r="C229" s="1">
        <f t="shared" si="13"/>
        <v>0.755</v>
      </c>
      <c r="D229" s="1">
        <f t="shared" si="12"/>
        <v>29.019911765449098</v>
      </c>
    </row>
    <row r="230" spans="1:4" x14ac:dyDescent="0.25">
      <c r="A230" s="1">
        <v>29.082999999999998</v>
      </c>
      <c r="B230" s="1">
        <v>228</v>
      </c>
      <c r="C230" s="1">
        <f t="shared" si="13"/>
        <v>0.7583333333333333</v>
      </c>
      <c r="D230" s="1">
        <f t="shared" si="12"/>
        <v>29.302556687705593</v>
      </c>
    </row>
    <row r="231" spans="1:4" x14ac:dyDescent="0.25">
      <c r="A231" s="1">
        <v>29.097999999999999</v>
      </c>
      <c r="B231" s="1">
        <v>229</v>
      </c>
      <c r="C231" s="1">
        <f t="shared" si="13"/>
        <v>0.76166666666666671</v>
      </c>
      <c r="D231" s="1">
        <f t="shared" si="12"/>
        <v>29.589127359232684</v>
      </c>
    </row>
    <row r="232" spans="1:4" x14ac:dyDescent="0.25">
      <c r="A232" s="1">
        <v>29.259</v>
      </c>
      <c r="B232" s="1">
        <v>230</v>
      </c>
      <c r="C232" s="1">
        <f t="shared" si="13"/>
        <v>0.76500000000000001</v>
      </c>
      <c r="D232" s="1">
        <f t="shared" si="12"/>
        <v>29.879734369925895</v>
      </c>
    </row>
    <row r="233" spans="1:4" x14ac:dyDescent="0.25">
      <c r="A233" s="1">
        <v>29.565000000000001</v>
      </c>
      <c r="B233" s="1">
        <v>231</v>
      </c>
      <c r="C233" s="1">
        <f t="shared" si="13"/>
        <v>0.76833333333333331</v>
      </c>
      <c r="D233" s="1">
        <f t="shared" si="12"/>
        <v>30.17449304956348</v>
      </c>
    </row>
    <row r="234" spans="1:4" x14ac:dyDescent="0.25">
      <c r="A234" s="1">
        <v>29.602</v>
      </c>
      <c r="B234" s="1">
        <v>232</v>
      </c>
      <c r="C234" s="1">
        <f t="shared" si="13"/>
        <v>0.77166666666666661</v>
      </c>
      <c r="D234" s="1">
        <f t="shared" si="12"/>
        <v>30.473523742605561</v>
      </c>
    </row>
    <row r="235" spans="1:4" x14ac:dyDescent="0.25">
      <c r="A235" s="1">
        <v>30.408999999999999</v>
      </c>
      <c r="B235" s="1">
        <v>233</v>
      </c>
      <c r="C235" s="1">
        <f t="shared" si="13"/>
        <v>0.77500000000000002</v>
      </c>
      <c r="D235" s="1">
        <f t="shared" si="12"/>
        <v>30.776952103201289</v>
      </c>
    </row>
    <row r="236" spans="1:4" x14ac:dyDescent="0.25">
      <c r="A236" s="1">
        <v>30.442</v>
      </c>
      <c r="B236" s="1">
        <v>234</v>
      </c>
      <c r="C236" s="1">
        <f t="shared" si="13"/>
        <v>0.77833333333333332</v>
      </c>
      <c r="D236" s="1">
        <f t="shared" si="12"/>
        <v>31.084909412213737</v>
      </c>
    </row>
    <row r="237" spans="1:4" x14ac:dyDescent="0.25">
      <c r="A237" s="1">
        <v>30.481999999999999</v>
      </c>
      <c r="B237" s="1">
        <v>235</v>
      </c>
      <c r="C237" s="1">
        <f t="shared" si="13"/>
        <v>0.78166666666666662</v>
      </c>
      <c r="D237" s="1">
        <f t="shared" si="12"/>
        <v>31.397532918264599</v>
      </c>
    </row>
    <row r="238" spans="1:4" x14ac:dyDescent="0.25">
      <c r="A238" s="1">
        <v>30.82</v>
      </c>
      <c r="B238" s="1">
        <v>236</v>
      </c>
      <c r="C238" s="1">
        <f t="shared" si="13"/>
        <v>0.78500000000000003</v>
      </c>
      <c r="D238" s="1">
        <f t="shared" si="12"/>
        <v>31.714966205015998</v>
      </c>
    </row>
    <row r="239" spans="1:4" x14ac:dyDescent="0.25">
      <c r="A239" s="1">
        <v>30.954000000000001</v>
      </c>
      <c r="B239" s="1">
        <v>237</v>
      </c>
      <c r="C239" s="1">
        <f t="shared" si="13"/>
        <v>0.78833333333333333</v>
      </c>
      <c r="D239" s="1">
        <f t="shared" si="12"/>
        <v>32.037359587149574</v>
      </c>
    </row>
    <row r="240" spans="1:4" x14ac:dyDescent="0.25">
      <c r="A240" s="1">
        <v>31.457999999999998</v>
      </c>
      <c r="B240" s="1">
        <v>238</v>
      </c>
      <c r="C240" s="1">
        <f t="shared" si="13"/>
        <v>0.79166666666666663</v>
      </c>
      <c r="D240" s="1">
        <f t="shared" si="12"/>
        <v>32.364870537776341</v>
      </c>
    </row>
    <row r="241" spans="1:4" x14ac:dyDescent="0.25">
      <c r="A241" s="1">
        <v>32.335999999999999</v>
      </c>
      <c r="B241" s="1">
        <v>239</v>
      </c>
      <c r="C241" s="1">
        <f t="shared" si="13"/>
        <v>0.79500000000000004</v>
      </c>
      <c r="D241" s="1">
        <f t="shared" si="12"/>
        <v>32.697664150319369</v>
      </c>
    </row>
    <row r="242" spans="1:4" x14ac:dyDescent="0.25">
      <c r="A242" s="1">
        <v>32.426000000000002</v>
      </c>
      <c r="B242" s="1">
        <v>240</v>
      </c>
      <c r="C242" s="1">
        <f t="shared" si="13"/>
        <v>0.79833333333333334</v>
      </c>
      <c r="D242" s="1">
        <f t="shared" si="12"/>
        <v>33.035913638260524</v>
      </c>
    </row>
    <row r="243" spans="1:4" x14ac:dyDescent="0.25">
      <c r="A243" s="1">
        <v>32.438000000000002</v>
      </c>
      <c r="B243" s="1">
        <v>241</v>
      </c>
      <c r="C243" s="1">
        <f t="shared" si="13"/>
        <v>0.80166666666666664</v>
      </c>
      <c r="D243" s="1">
        <f t="shared" si="12"/>
        <v>33.379800876538454</v>
      </c>
    </row>
    <row r="244" spans="1:4" x14ac:dyDescent="0.25">
      <c r="A244" s="1">
        <v>33.043999999999997</v>
      </c>
      <c r="B244" s="1">
        <v>242</v>
      </c>
      <c r="C244" s="1">
        <f t="shared" si="13"/>
        <v>0.80500000000000005</v>
      </c>
      <c r="D244" s="1">
        <f t="shared" si="12"/>
        <v>33.729516988834021</v>
      </c>
    </row>
    <row r="245" spans="1:4" x14ac:dyDescent="0.25">
      <c r="A245" s="1">
        <v>33.305999999999997</v>
      </c>
      <c r="B245" s="1">
        <v>243</v>
      </c>
      <c r="C245" s="1">
        <f t="shared" si="13"/>
        <v>0.80833333333333335</v>
      </c>
      <c r="D245" s="1">
        <f t="shared" si="12"/>
        <v>34.085262985490949</v>
      </c>
    </row>
    <row r="246" spans="1:4" x14ac:dyDescent="0.25">
      <c r="A246" s="1">
        <v>34.494</v>
      </c>
      <c r="B246" s="1">
        <v>244</v>
      </c>
      <c r="C246" s="1">
        <f t="shared" si="13"/>
        <v>0.81166666666666665</v>
      </c>
      <c r="D246" s="1">
        <f t="shared" si="12"/>
        <v>34.447250457402809</v>
      </c>
    </row>
    <row r="247" spans="1:4" x14ac:dyDescent="0.25">
      <c r="A247" s="1">
        <v>34.526000000000003</v>
      </c>
      <c r="B247" s="1">
        <v>245</v>
      </c>
      <c r="C247" s="1">
        <f t="shared" si="13"/>
        <v>0.81499999999999995</v>
      </c>
      <c r="D247" s="1">
        <f t="shared" si="12"/>
        <v>34.815702331863577</v>
      </c>
    </row>
    <row r="248" spans="1:4" x14ac:dyDescent="0.25">
      <c r="A248" s="1">
        <v>34.534999999999997</v>
      </c>
      <c r="B248" s="1">
        <v>246</v>
      </c>
      <c r="C248" s="1">
        <f t="shared" si="13"/>
        <v>0.81833333333333336</v>
      </c>
      <c r="D248" s="1">
        <f t="shared" si="12"/>
        <v>35.190853697142742</v>
      </c>
    </row>
    <row r="249" spans="1:4" x14ac:dyDescent="0.25">
      <c r="A249" s="1">
        <v>34.840000000000003</v>
      </c>
      <c r="B249" s="1">
        <v>247</v>
      </c>
      <c r="C249" s="1">
        <f t="shared" si="13"/>
        <v>0.82166666666666666</v>
      </c>
      <c r="D249" s="1">
        <f t="shared" si="12"/>
        <v>35.572952703422523</v>
      </c>
    </row>
    <row r="250" spans="1:4" x14ac:dyDescent="0.25">
      <c r="A250" s="1">
        <v>35.529000000000003</v>
      </c>
      <c r="B250" s="1">
        <v>248</v>
      </c>
      <c r="C250" s="1">
        <f t="shared" si="13"/>
        <v>0.82499999999999996</v>
      </c>
      <c r="D250" s="1">
        <f t="shared" si="12"/>
        <v>35.962261548743669</v>
      </c>
    </row>
    <row r="251" spans="1:4" x14ac:dyDescent="0.25">
      <c r="A251" s="1">
        <v>35.57</v>
      </c>
      <c r="B251" s="1">
        <v>249</v>
      </c>
      <c r="C251" s="1">
        <f t="shared" si="13"/>
        <v>0.82833333333333337</v>
      </c>
      <c r="D251" s="1">
        <f t="shared" si="12"/>
        <v>36.359057559770378</v>
      </c>
    </row>
    <row r="252" spans="1:4" x14ac:dyDescent="0.25">
      <c r="A252" s="1">
        <v>35.654000000000003</v>
      </c>
      <c r="B252" s="1">
        <v>250</v>
      </c>
      <c r="C252" s="1">
        <f t="shared" si="13"/>
        <v>0.83166666666666667</v>
      </c>
      <c r="D252" s="1">
        <f t="shared" si="12"/>
        <v>36.763634378532039</v>
      </c>
    </row>
    <row r="253" spans="1:4" x14ac:dyDescent="0.25">
      <c r="A253" s="1">
        <v>36.020000000000003</v>
      </c>
      <c r="B253" s="1">
        <v>251</v>
      </c>
      <c r="C253" s="1">
        <f t="shared" si="13"/>
        <v>0.83499999999999996</v>
      </c>
      <c r="D253" s="1">
        <f t="shared" si="12"/>
        <v>37.176303267861854</v>
      </c>
    </row>
    <row r="254" spans="1:4" x14ac:dyDescent="0.25">
      <c r="A254" s="1">
        <v>36.347999999999999</v>
      </c>
      <c r="B254" s="1">
        <v>252</v>
      </c>
      <c r="C254" s="1">
        <f t="shared" si="13"/>
        <v>0.83833333333333337</v>
      </c>
      <c r="D254" s="1">
        <f t="shared" si="12"/>
        <v>37.597394550069794</v>
      </c>
    </row>
    <row r="255" spans="1:4" x14ac:dyDescent="0.25">
      <c r="A255" s="1">
        <v>36.393999999999998</v>
      </c>
      <c r="B255" s="1">
        <v>253</v>
      </c>
      <c r="C255" s="1">
        <f t="shared" si="13"/>
        <v>0.84166666666666667</v>
      </c>
      <c r="D255" s="1">
        <f t="shared" si="12"/>
        <v>38.027259195508314</v>
      </c>
    </row>
    <row r="256" spans="1:4" x14ac:dyDescent="0.25">
      <c r="A256" s="1">
        <v>37.201999999999998</v>
      </c>
      <c r="B256" s="1">
        <v>254</v>
      </c>
      <c r="C256" s="1">
        <f t="shared" si="13"/>
        <v>0.84499999999999997</v>
      </c>
      <c r="D256" s="1">
        <f t="shared" si="12"/>
        <v>38.46627058017085</v>
      </c>
    </row>
    <row r="257" spans="1:4" x14ac:dyDescent="0.25">
      <c r="A257" s="1">
        <v>37.688000000000002</v>
      </c>
      <c r="B257" s="1">
        <v>255</v>
      </c>
      <c r="C257" s="1">
        <f t="shared" si="13"/>
        <v>0.84833333333333338</v>
      </c>
      <c r="D257" s="1">
        <f t="shared" si="12"/>
        <v>38.914826434376408</v>
      </c>
    </row>
    <row r="258" spans="1:4" x14ac:dyDescent="0.25">
      <c r="A258" s="1">
        <v>37.814999999999998</v>
      </c>
      <c r="B258" s="1">
        <v>256</v>
      </c>
      <c r="C258" s="1">
        <f t="shared" si="13"/>
        <v>0.85166666666666668</v>
      </c>
      <c r="D258" s="1">
        <f t="shared" si="12"/>
        <v>39.373351008025381</v>
      </c>
    </row>
    <row r="259" spans="1:4" x14ac:dyDescent="0.25">
      <c r="A259" s="1">
        <v>38.119999999999997</v>
      </c>
      <c r="B259" s="1">
        <v>257</v>
      </c>
      <c r="C259" s="1">
        <f t="shared" si="13"/>
        <v>0.85499999999999998</v>
      </c>
      <c r="D259" s="1">
        <f t="shared" ref="D259:D302" si="14">-LN(1-C259)*$G$8</f>
        <v>39.842297481967499</v>
      </c>
    </row>
    <row r="260" spans="1:4" x14ac:dyDescent="0.25">
      <c r="A260" s="1">
        <v>39.179000000000002</v>
      </c>
      <c r="B260" s="1">
        <v>258</v>
      </c>
      <c r="C260" s="1">
        <f t="shared" ref="C260:C302" si="15">(B260-0.5)/COUNT(A$3:A$302)</f>
        <v>0.85833333333333328</v>
      </c>
      <c r="D260" s="1">
        <f t="shared" si="14"/>
        <v>40.322150659833028</v>
      </c>
    </row>
    <row r="261" spans="1:4" x14ac:dyDescent="0.25">
      <c r="A261" s="1">
        <v>39.430999999999997</v>
      </c>
      <c r="B261" s="1">
        <v>259</v>
      </c>
      <c r="C261" s="1">
        <f t="shared" si="15"/>
        <v>0.86166666666666669</v>
      </c>
      <c r="D261" s="1">
        <f t="shared" si="14"/>
        <v>40.813429980406013</v>
      </c>
    </row>
    <row r="262" spans="1:4" x14ac:dyDescent="0.25">
      <c r="A262" s="1">
        <v>39.722999999999999</v>
      </c>
      <c r="B262" s="1">
        <v>260</v>
      </c>
      <c r="C262" s="1">
        <f t="shared" si="15"/>
        <v>0.86499999999999999</v>
      </c>
      <c r="D262" s="1">
        <f t="shared" si="14"/>
        <v>41.316692897463192</v>
      </c>
    </row>
    <row r="263" spans="1:4" x14ac:dyDescent="0.25">
      <c r="A263" s="1">
        <v>40.393999999999998</v>
      </c>
      <c r="B263" s="1">
        <v>261</v>
      </c>
      <c r="C263" s="1">
        <f t="shared" si="15"/>
        <v>0.86833333333333329</v>
      </c>
      <c r="D263" s="1">
        <f t="shared" si="14"/>
        <v>41.832538682217354</v>
      </c>
    </row>
    <row r="264" spans="1:4" x14ac:dyDescent="0.25">
      <c r="A264" s="1">
        <v>40.540999999999997</v>
      </c>
      <c r="B264" s="1">
        <v>262</v>
      </c>
      <c r="C264" s="1">
        <f t="shared" si="15"/>
        <v>0.8716666666666667</v>
      </c>
      <c r="D264" s="1">
        <f t="shared" si="14"/>
        <v>42.361612713404242</v>
      </c>
    </row>
    <row r="265" spans="1:4" x14ac:dyDescent="0.25">
      <c r="A265" s="1">
        <v>41.307000000000002</v>
      </c>
      <c r="B265" s="1">
        <v>263</v>
      </c>
      <c r="C265" s="1">
        <f t="shared" si="15"/>
        <v>0.875</v>
      </c>
      <c r="D265" s="1">
        <f t="shared" si="14"/>
        <v>42.90461133203825</v>
      </c>
    </row>
    <row r="266" spans="1:4" x14ac:dyDescent="0.25">
      <c r="A266" s="1">
        <v>43.01</v>
      </c>
      <c r="B266" s="1">
        <v>264</v>
      </c>
      <c r="C266" s="1">
        <f t="shared" si="15"/>
        <v>0.8783333333333333</v>
      </c>
      <c r="D266" s="1">
        <f t="shared" si="14"/>
        <v>43.462287352441237</v>
      </c>
    </row>
    <row r="267" spans="1:4" x14ac:dyDescent="0.25">
      <c r="A267" s="1">
        <v>43.325000000000003</v>
      </c>
      <c r="B267" s="1">
        <v>265</v>
      </c>
      <c r="C267" s="1">
        <f t="shared" si="15"/>
        <v>0.88166666666666671</v>
      </c>
      <c r="D267" s="1">
        <f t="shared" si="14"/>
        <v>44.035456338968608</v>
      </c>
    </row>
    <row r="268" spans="1:4" x14ac:dyDescent="0.25">
      <c r="A268" s="1">
        <v>43.444000000000003</v>
      </c>
      <c r="B268" s="1">
        <v>266</v>
      </c>
      <c r="C268" s="1">
        <f t="shared" si="15"/>
        <v>0.88500000000000001</v>
      </c>
      <c r="D268" s="1">
        <f t="shared" si="14"/>
        <v>44.625003779752852</v>
      </c>
    </row>
    <row r="269" spans="1:4" x14ac:dyDescent="0.25">
      <c r="A269" s="1">
        <v>45.268999999999998</v>
      </c>
      <c r="B269" s="1">
        <v>267</v>
      </c>
      <c r="C269" s="1">
        <f t="shared" si="15"/>
        <v>0.88833333333333331</v>
      </c>
      <c r="D269" s="1">
        <f t="shared" si="14"/>
        <v>45.231893315835563</v>
      </c>
    </row>
    <row r="270" spans="1:4" x14ac:dyDescent="0.25">
      <c r="A270" s="1">
        <v>45.981000000000002</v>
      </c>
      <c r="B270" s="1">
        <v>268</v>
      </c>
      <c r="C270" s="1">
        <f t="shared" si="15"/>
        <v>0.89166666666666672</v>
      </c>
      <c r="D270" s="1">
        <f t="shared" si="14"/>
        <v>45.857176217670983</v>
      </c>
    </row>
    <row r="271" spans="1:4" x14ac:dyDescent="0.25">
      <c r="A271" s="1">
        <v>46.646999999999998</v>
      </c>
      <c r="B271" s="1">
        <v>269</v>
      </c>
      <c r="C271" s="1">
        <f t="shared" si="15"/>
        <v>0.89500000000000002</v>
      </c>
      <c r="D271" s="1">
        <f t="shared" si="14"/>
        <v>46.502002343005579</v>
      </c>
    </row>
    <row r="272" spans="1:4" x14ac:dyDescent="0.25">
      <c r="A272" s="1">
        <v>46.984000000000002</v>
      </c>
      <c r="B272" s="1">
        <v>270</v>
      </c>
      <c r="C272" s="1">
        <f t="shared" si="15"/>
        <v>0.89833333333333332</v>
      </c>
      <c r="D272" s="1">
        <f t="shared" si="14"/>
        <v>47.167632863011001</v>
      </c>
    </row>
    <row r="273" spans="1:4" x14ac:dyDescent="0.25">
      <c r="A273" s="1">
        <v>47.314999999999998</v>
      </c>
      <c r="B273" s="1">
        <v>271</v>
      </c>
      <c r="C273" s="1">
        <f t="shared" si="15"/>
        <v>0.90166666666666662</v>
      </c>
      <c r="D273" s="1">
        <f t="shared" si="14"/>
        <v>47.855455110529952</v>
      </c>
    </row>
    <row r="274" spans="1:4" x14ac:dyDescent="0.25">
      <c r="A274" s="1">
        <v>48.002000000000002</v>
      </c>
      <c r="B274" s="1">
        <v>272</v>
      </c>
      <c r="C274" s="1">
        <f t="shared" si="15"/>
        <v>0.90500000000000003</v>
      </c>
      <c r="D274" s="1">
        <f t="shared" si="14"/>
        <v>48.566999989770224</v>
      </c>
    </row>
    <row r="275" spans="1:4" x14ac:dyDescent="0.25">
      <c r="A275" s="1">
        <v>48.183999999999997</v>
      </c>
      <c r="B275" s="1">
        <v>273</v>
      </c>
      <c r="C275" s="1">
        <f t="shared" si="15"/>
        <v>0.90833333333333333</v>
      </c>
      <c r="D275" s="1">
        <f t="shared" si="14"/>
        <v>49.303962496698823</v>
      </c>
    </row>
    <row r="276" spans="1:4" x14ac:dyDescent="0.25">
      <c r="A276" s="1">
        <v>48.46</v>
      </c>
      <c r="B276" s="1">
        <v>274</v>
      </c>
      <c r="C276" s="1">
        <f t="shared" si="15"/>
        <v>0.91166666666666663</v>
      </c>
      <c r="D276" s="1">
        <f t="shared" si="14"/>
        <v>50.068226041903337</v>
      </c>
    </row>
    <row r="277" spans="1:4" x14ac:dyDescent="0.25">
      <c r="A277" s="1">
        <v>48.552</v>
      </c>
      <c r="B277" s="1">
        <v>275</v>
      </c>
      <c r="C277" s="1">
        <f t="shared" si="15"/>
        <v>0.91500000000000004</v>
      </c>
      <c r="D277" s="1">
        <f t="shared" si="14"/>
        <v>50.861891454094945</v>
      </c>
    </row>
    <row r="278" spans="1:4" x14ac:dyDescent="0.25">
      <c r="A278" s="1">
        <v>49.280999999999999</v>
      </c>
      <c r="B278" s="1">
        <v>276</v>
      </c>
      <c r="C278" s="1">
        <f t="shared" si="15"/>
        <v>0.91833333333333333</v>
      </c>
      <c r="D278" s="1">
        <f t="shared" si="14"/>
        <v>51.687311788547966</v>
      </c>
    </row>
    <row r="279" spans="1:4" x14ac:dyDescent="0.25">
      <c r="A279" s="1">
        <v>49.728999999999999</v>
      </c>
      <c r="B279" s="1">
        <v>277</v>
      </c>
      <c r="C279" s="1">
        <f t="shared" si="15"/>
        <v>0.92166666666666663</v>
      </c>
      <c r="D279" s="1">
        <f t="shared" si="14"/>
        <v>52.547134393024756</v>
      </c>
    </row>
    <row r="280" spans="1:4" x14ac:dyDescent="0.25">
      <c r="A280" s="1">
        <v>51.817999999999998</v>
      </c>
      <c r="B280" s="1">
        <v>278</v>
      </c>
      <c r="C280" s="1">
        <f t="shared" si="15"/>
        <v>0.92500000000000004</v>
      </c>
      <c r="D280" s="1">
        <f t="shared" si="14"/>
        <v>53.444352126300167</v>
      </c>
    </row>
    <row r="281" spans="1:4" x14ac:dyDescent="0.25">
      <c r="A281" s="1">
        <v>52.122</v>
      </c>
      <c r="B281" s="1">
        <v>279</v>
      </c>
      <c r="C281" s="1">
        <f t="shared" si="15"/>
        <v>0.92833333333333334</v>
      </c>
      <c r="D281" s="1">
        <f t="shared" si="14"/>
        <v>54.382366228114861</v>
      </c>
    </row>
    <row r="282" spans="1:4" x14ac:dyDescent="0.25">
      <c r="A282" s="1">
        <v>52.816000000000003</v>
      </c>
      <c r="B282" s="1">
        <v>280</v>
      </c>
      <c r="C282" s="1">
        <f t="shared" si="15"/>
        <v>0.93166666666666664</v>
      </c>
      <c r="D282" s="1">
        <f t="shared" si="14"/>
        <v>55.365064173418233</v>
      </c>
    </row>
    <row r="283" spans="1:4" x14ac:dyDescent="0.25">
      <c r="A283" s="1">
        <v>53.823999999999998</v>
      </c>
      <c r="B283" s="1">
        <v>281</v>
      </c>
      <c r="C283" s="1">
        <f t="shared" si="15"/>
        <v>0.93500000000000005</v>
      </c>
      <c r="D283" s="1">
        <f t="shared" si="14"/>
        <v>56.396917011932899</v>
      </c>
    </row>
    <row r="284" spans="1:4" x14ac:dyDescent="0.25">
      <c r="A284" s="1">
        <v>54.195</v>
      </c>
      <c r="B284" s="1">
        <v>282</v>
      </c>
      <c r="C284" s="1">
        <f t="shared" si="15"/>
        <v>0.93833333333333335</v>
      </c>
      <c r="D284" s="1">
        <f t="shared" si="14"/>
        <v>57.483102354962455</v>
      </c>
    </row>
    <row r="285" spans="1:4" x14ac:dyDescent="0.25">
      <c r="A285" s="1">
        <v>57.424999999999997</v>
      </c>
      <c r="B285" s="1">
        <v>283</v>
      </c>
      <c r="C285" s="1">
        <f t="shared" si="15"/>
        <v>0.94166666666666665</v>
      </c>
      <c r="D285" s="1">
        <f t="shared" si="14"/>
        <v>58.629661571842533</v>
      </c>
    </row>
    <row r="286" spans="1:4" x14ac:dyDescent="0.25">
      <c r="A286" s="1">
        <v>58.456000000000003</v>
      </c>
      <c r="B286" s="1">
        <v>284</v>
      </c>
      <c r="C286" s="1">
        <f t="shared" si="15"/>
        <v>0.94499999999999995</v>
      </c>
      <c r="D286" s="1">
        <f t="shared" si="14"/>
        <v>59.843703290960704</v>
      </c>
    </row>
    <row r="287" spans="1:4" x14ac:dyDescent="0.25">
      <c r="A287" s="1">
        <v>60.780999999999999</v>
      </c>
      <c r="B287" s="1">
        <v>285</v>
      </c>
      <c r="C287" s="1">
        <f t="shared" si="15"/>
        <v>0.94833333333333336</v>
      </c>
      <c r="D287" s="1">
        <f t="shared" si="14"/>
        <v>61.133670603269728</v>
      </c>
    </row>
    <row r="288" spans="1:4" x14ac:dyDescent="0.25">
      <c r="A288" s="1">
        <v>62.322000000000003</v>
      </c>
      <c r="B288" s="1">
        <v>286</v>
      </c>
      <c r="C288" s="1">
        <f t="shared" si="15"/>
        <v>0.95166666666666666</v>
      </c>
      <c r="D288" s="1">
        <f t="shared" si="14"/>
        <v>62.509697505066363</v>
      </c>
    </row>
    <row r="289" spans="1:4" x14ac:dyDescent="0.25">
      <c r="A289" s="1">
        <v>67.927999999999997</v>
      </c>
      <c r="B289" s="1">
        <v>287</v>
      </c>
      <c r="C289" s="1">
        <f t="shared" si="15"/>
        <v>0.95499999999999996</v>
      </c>
      <c r="D289" s="1">
        <f t="shared" si="14"/>
        <v>63.984092920562041</v>
      </c>
    </row>
    <row r="290" spans="1:4" x14ac:dyDescent="0.25">
      <c r="A290" s="1">
        <v>68.786000000000001</v>
      </c>
      <c r="B290" s="1">
        <v>288</v>
      </c>
      <c r="C290" s="1">
        <f t="shared" si="15"/>
        <v>0.95833333333333337</v>
      </c>
      <c r="D290" s="1">
        <f t="shared" si="14"/>
        <v>65.572011355137136</v>
      </c>
    </row>
    <row r="291" spans="1:4" x14ac:dyDescent="0.25">
      <c r="A291" s="1">
        <v>69.159000000000006</v>
      </c>
      <c r="B291" s="1">
        <v>289</v>
      </c>
      <c r="C291" s="1">
        <f t="shared" si="15"/>
        <v>0.96166666666666667</v>
      </c>
      <c r="D291" s="1">
        <f t="shared" si="14"/>
        <v>67.292403802851723</v>
      </c>
    </row>
    <row r="292" spans="1:4" x14ac:dyDescent="0.25">
      <c r="A292" s="1">
        <v>70.617000000000004</v>
      </c>
      <c r="B292" s="1">
        <v>290</v>
      </c>
      <c r="C292" s="1">
        <f t="shared" si="15"/>
        <v>0.96499999999999997</v>
      </c>
      <c r="D292" s="1">
        <f t="shared" si="14"/>
        <v>69.169402366104421</v>
      </c>
    </row>
    <row r="293" spans="1:4" x14ac:dyDescent="0.25">
      <c r="A293" s="1">
        <v>72.037999999999997</v>
      </c>
      <c r="B293" s="1">
        <v>291</v>
      </c>
      <c r="C293" s="1">
        <f t="shared" si="15"/>
        <v>0.96833333333333338</v>
      </c>
      <c r="D293" s="1">
        <f t="shared" si="14"/>
        <v>71.234400012869116</v>
      </c>
    </row>
    <row r="294" spans="1:4" x14ac:dyDescent="0.25">
      <c r="A294" s="1">
        <v>75.712000000000003</v>
      </c>
      <c r="B294" s="1">
        <v>292</v>
      </c>
      <c r="C294" s="1">
        <f t="shared" si="15"/>
        <v>0.97166666666666668</v>
      </c>
      <c r="D294" s="1">
        <f t="shared" si="14"/>
        <v>73.529291477193809</v>
      </c>
    </row>
    <row r="295" spans="1:4" x14ac:dyDescent="0.25">
      <c r="A295" s="1">
        <v>76.846999999999994</v>
      </c>
      <c r="B295" s="1">
        <v>293</v>
      </c>
      <c r="C295" s="1">
        <f t="shared" si="15"/>
        <v>0.97499999999999998</v>
      </c>
      <c r="D295" s="1">
        <f t="shared" si="14"/>
        <v>76.11175214939901</v>
      </c>
    </row>
    <row r="296" spans="1:4" x14ac:dyDescent="0.25">
      <c r="A296" s="1">
        <v>80.814999999999998</v>
      </c>
      <c r="B296" s="1">
        <v>294</v>
      </c>
      <c r="C296" s="1">
        <f t="shared" si="15"/>
        <v>0.97833333333333339</v>
      </c>
      <c r="D296" s="1">
        <f t="shared" si="14"/>
        <v>79.064317035031806</v>
      </c>
    </row>
    <row r="297" spans="1:4" x14ac:dyDescent="0.25">
      <c r="A297" s="1">
        <v>83.198999999999998</v>
      </c>
      <c r="B297" s="1">
        <v>295</v>
      </c>
      <c r="C297" s="1">
        <f t="shared" si="15"/>
        <v>0.98166666666666669</v>
      </c>
      <c r="D297" s="1">
        <f t="shared" si="14"/>
        <v>82.511103314059611</v>
      </c>
    </row>
    <row r="298" spans="1:4" x14ac:dyDescent="0.25">
      <c r="A298" s="1">
        <v>85.453999999999994</v>
      </c>
      <c r="B298" s="1">
        <v>296</v>
      </c>
      <c r="C298" s="1">
        <f t="shared" si="15"/>
        <v>0.98499999999999999</v>
      </c>
      <c r="D298" s="1">
        <f t="shared" si="14"/>
        <v>86.651492943660912</v>
      </c>
    </row>
    <row r="299" spans="1:4" x14ac:dyDescent="0.25">
      <c r="A299" s="1">
        <v>99.447999999999993</v>
      </c>
      <c r="B299" s="1">
        <v>297</v>
      </c>
      <c r="C299" s="1">
        <f t="shared" si="15"/>
        <v>0.98833333333333329</v>
      </c>
      <c r="D299" s="1">
        <f t="shared" si="14"/>
        <v>91.836802389203243</v>
      </c>
    </row>
    <row r="300" spans="1:4" x14ac:dyDescent="0.25">
      <c r="A300" s="1">
        <v>102.108</v>
      </c>
      <c r="B300" s="1">
        <v>298</v>
      </c>
      <c r="C300" s="1">
        <f t="shared" si="15"/>
        <v>0.9916666666666667</v>
      </c>
      <c r="D300" s="1">
        <f t="shared" si="14"/>
        <v>98.779152172497959</v>
      </c>
    </row>
    <row r="301" spans="1:4" x14ac:dyDescent="0.25">
      <c r="A301" s="1">
        <v>103.123</v>
      </c>
      <c r="B301" s="1">
        <v>299</v>
      </c>
      <c r="C301" s="1">
        <f t="shared" si="15"/>
        <v>0.995</v>
      </c>
      <c r="D301" s="1">
        <f t="shared" si="14"/>
        <v>109.31889296675976</v>
      </c>
    </row>
    <row r="302" spans="1:4" x14ac:dyDescent="0.25">
      <c r="A302" s="1">
        <v>104.01900000000001</v>
      </c>
      <c r="B302" s="1">
        <v>300</v>
      </c>
      <c r="C302" s="1">
        <f t="shared" si="15"/>
        <v>0.99833333333333329</v>
      </c>
      <c r="D302" s="1">
        <f t="shared" si="14"/>
        <v>131.98629298985819</v>
      </c>
    </row>
  </sheetData>
  <sortState ref="A3:A302">
    <sortCondition ref="A3:A302"/>
  </sortState>
  <mergeCells count="1">
    <mergeCell ref="O10:O11"/>
  </mergeCells>
  <conditionalFormatting sqref="P9">
    <cfRule type="expression" dxfId="7" priority="1">
      <formula>$P$9&lt;$S$21</formula>
    </cfRule>
    <cfRule type="expression" dxfId="6" priority="2">
      <formula>$P$9&gt;$S$21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2:S302"/>
  <sheetViews>
    <sheetView zoomScale="85" zoomScaleNormal="85" workbookViewId="0">
      <selection activeCell="R3" sqref="R3:S21"/>
    </sheetView>
  </sheetViews>
  <sheetFormatPr defaultRowHeight="15" x14ac:dyDescent="0.25"/>
  <cols>
    <col min="1" max="1" width="20" customWidth="1"/>
    <col min="4" max="4" width="11.7109375" customWidth="1"/>
    <col min="6" max="6" width="18" customWidth="1"/>
    <col min="10" max="10" width="16.28515625" customWidth="1"/>
    <col min="11" max="11" width="16.140625" customWidth="1"/>
    <col min="13" max="13" width="23.5703125" customWidth="1"/>
    <col min="15" max="15" width="34.5703125" customWidth="1"/>
    <col min="18" max="18" width="20.28515625" customWidth="1"/>
  </cols>
  <sheetData>
    <row r="2" spans="1:19" ht="18.75" x14ac:dyDescent="0.35">
      <c r="A2" s="1" t="s">
        <v>0</v>
      </c>
      <c r="B2" s="1" t="s">
        <v>1</v>
      </c>
      <c r="C2" s="1" t="s">
        <v>2</v>
      </c>
      <c r="D2" s="1" t="s">
        <v>3</v>
      </c>
      <c r="F2" t="s">
        <v>4</v>
      </c>
      <c r="G2">
        <f>COUNT(A3:A302)</f>
        <v>300</v>
      </c>
      <c r="I2" s="1" t="s">
        <v>5</v>
      </c>
      <c r="J2" s="1" t="s">
        <v>6</v>
      </c>
      <c r="K2" s="1" t="s">
        <v>7</v>
      </c>
      <c r="L2" s="1" t="s">
        <v>8</v>
      </c>
      <c r="M2" s="1" t="s">
        <v>9</v>
      </c>
      <c r="O2" s="10" t="s">
        <v>10</v>
      </c>
      <c r="P2" s="10"/>
      <c r="Q2" s="10"/>
      <c r="R2" s="9" t="s">
        <v>11</v>
      </c>
      <c r="S2" s="9" t="s">
        <v>12</v>
      </c>
    </row>
    <row r="3" spans="1:19" x14ac:dyDescent="0.25">
      <c r="A3" s="1">
        <v>7.0000000000000001E-3</v>
      </c>
      <c r="B3" s="1">
        <v>1</v>
      </c>
      <c r="C3" s="1">
        <f t="shared" ref="C3:C66" si="0">(B3-0.5)/COUNT(B$3:B$302)</f>
        <v>1.6666666666666668E-3</v>
      </c>
      <c r="D3" s="1">
        <f t="shared" ref="D3:D66" si="1">-LN(1-C3)*$G$8</f>
        <v>7.6804299154012148E-3</v>
      </c>
      <c r="F3" t="s">
        <v>13</v>
      </c>
      <c r="G3">
        <f>_xlfn.CEILING.MATH(SQRT(G2))</f>
        <v>18</v>
      </c>
      <c r="I3" s="1">
        <v>1</v>
      </c>
      <c r="J3" s="1">
        <v>0</v>
      </c>
      <c r="K3" s="1">
        <f>ROUNDUP(G7,2)</f>
        <v>1.64</v>
      </c>
      <c r="L3" s="1" t="str">
        <f>J3&amp;" - "&amp;K3</f>
        <v>0 - 1.64</v>
      </c>
      <c r="M3" s="1">
        <f t="shared" ref="M3:M19" si="2">COUNTIFS(A$3:A$302,"&gt;="&amp;J3,A$3:A$302,  "&lt;"&amp;K3)</f>
        <v>92</v>
      </c>
      <c r="R3">
        <f>ROUNDUP((_xlfn.EXPON.DIST(K3,1/$G$8,TRUE)-_xlfn.EXPON.DIST(J3,1/$G$8,TRUE))*$G$2,0)</f>
        <v>90</v>
      </c>
      <c r="S3">
        <f>POWER(M3-R3, 2)/R3</f>
        <v>4.4444444444444446E-2</v>
      </c>
    </row>
    <row r="4" spans="1:19" x14ac:dyDescent="0.25">
      <c r="A4" s="1">
        <v>6.9000000000000006E-2</v>
      </c>
      <c r="B4" s="1">
        <v>2</v>
      </c>
      <c r="C4" s="1">
        <f t="shared" si="0"/>
        <v>5.0000000000000001E-3</v>
      </c>
      <c r="D4" s="1">
        <f t="shared" si="1"/>
        <v>2.3079831114691036E-2</v>
      </c>
      <c r="F4" t="s">
        <v>14</v>
      </c>
      <c r="G4">
        <f>MAX(A3:A302)</f>
        <v>29.375</v>
      </c>
      <c r="I4" s="1">
        <v>2</v>
      </c>
      <c r="J4" s="1">
        <f>K3</f>
        <v>1.64</v>
      </c>
      <c r="K4" s="1">
        <f t="shared" ref="K4:K19" si="3">J4+$K$3</f>
        <v>3.28</v>
      </c>
      <c r="L4" s="1" t="str">
        <f t="shared" ref="L4:L19" si="4">J4&amp;" - "&amp;K4</f>
        <v>1.64 - 3.28</v>
      </c>
      <c r="M4" s="1">
        <f t="shared" si="2"/>
        <v>70</v>
      </c>
      <c r="R4">
        <f t="shared" ref="R4:R20" si="5">ROUNDUP((_xlfn.EXPON.DIST(K4,1/$G$8,TRUE)-_xlfn.EXPON.DIST(J4,1/$G$8,TRUE))*$G$2,0)</f>
        <v>63</v>
      </c>
      <c r="S4">
        <f t="shared" ref="S4:S20" si="6">POWER(M4-R4, 2)/R4</f>
        <v>0.77777777777777779</v>
      </c>
    </row>
    <row r="5" spans="1:19" x14ac:dyDescent="0.25">
      <c r="A5" s="1">
        <v>7.0999999999999994E-2</v>
      </c>
      <c r="B5" s="1">
        <v>3</v>
      </c>
      <c r="C5" s="1">
        <f t="shared" si="0"/>
        <v>8.3333333333333332E-3</v>
      </c>
      <c r="D5" s="1">
        <f t="shared" si="1"/>
        <v>3.8530908253754374E-2</v>
      </c>
      <c r="F5" t="s">
        <v>15</v>
      </c>
      <c r="G5">
        <f>MIN(A3:A302)</f>
        <v>7.0000000000000001E-3</v>
      </c>
      <c r="I5" s="1">
        <v>3</v>
      </c>
      <c r="J5" s="1">
        <f t="shared" ref="J5:J18" si="7">K4</f>
        <v>3.28</v>
      </c>
      <c r="K5" s="1">
        <f t="shared" si="3"/>
        <v>4.92</v>
      </c>
      <c r="L5" s="1" t="str">
        <f t="shared" si="4"/>
        <v>3.28 - 4.92</v>
      </c>
      <c r="M5" s="1">
        <f t="shared" si="2"/>
        <v>41</v>
      </c>
      <c r="R5">
        <f t="shared" si="5"/>
        <v>45</v>
      </c>
      <c r="S5">
        <f t="shared" si="6"/>
        <v>0.35555555555555557</v>
      </c>
    </row>
    <row r="6" spans="1:19" x14ac:dyDescent="0.25">
      <c r="A6" s="1">
        <v>0.11</v>
      </c>
      <c r="B6" s="1">
        <v>4</v>
      </c>
      <c r="C6" s="1">
        <f t="shared" si="0"/>
        <v>1.1666666666666667E-2</v>
      </c>
      <c r="D6" s="1">
        <f t="shared" si="1"/>
        <v>5.4034009319701128E-2</v>
      </c>
      <c r="F6" t="s">
        <v>16</v>
      </c>
      <c r="G6">
        <f>G4-G5</f>
        <v>29.367999999999999</v>
      </c>
      <c r="I6" s="1">
        <v>4</v>
      </c>
      <c r="J6" s="1">
        <f t="shared" si="7"/>
        <v>4.92</v>
      </c>
      <c r="K6" s="1">
        <f t="shared" si="3"/>
        <v>6.56</v>
      </c>
      <c r="L6" s="1" t="str">
        <f t="shared" si="4"/>
        <v>4.92 - 6.56</v>
      </c>
      <c r="M6" s="1">
        <f t="shared" si="2"/>
        <v>22</v>
      </c>
      <c r="R6">
        <f t="shared" si="5"/>
        <v>31</v>
      </c>
      <c r="S6">
        <f t="shared" si="6"/>
        <v>2.6129032258064515</v>
      </c>
    </row>
    <row r="7" spans="1:19" x14ac:dyDescent="0.25">
      <c r="A7" s="1">
        <v>0.19700000000000001</v>
      </c>
      <c r="B7" s="1">
        <v>5</v>
      </c>
      <c r="C7" s="1">
        <f t="shared" si="0"/>
        <v>1.4999999999999999E-2</v>
      </c>
      <c r="D7" s="1">
        <f t="shared" si="1"/>
        <v>6.9589485826549349E-2</v>
      </c>
      <c r="F7" t="s">
        <v>17</v>
      </c>
      <c r="G7">
        <f>G6/G3</f>
        <v>1.6315555555555554</v>
      </c>
      <c r="I7" s="1">
        <v>5</v>
      </c>
      <c r="J7" s="1">
        <f t="shared" si="7"/>
        <v>6.56</v>
      </c>
      <c r="K7" s="1">
        <f t="shared" si="3"/>
        <v>8.1999999999999993</v>
      </c>
      <c r="L7" s="1" t="str">
        <f t="shared" si="4"/>
        <v>6.56 - 8.2</v>
      </c>
      <c r="M7" s="1">
        <f t="shared" si="2"/>
        <v>22</v>
      </c>
      <c r="O7" t="s">
        <v>18</v>
      </c>
      <c r="P7">
        <f>G3-1-1</f>
        <v>16</v>
      </c>
      <c r="R7">
        <f t="shared" si="5"/>
        <v>22</v>
      </c>
      <c r="S7">
        <f t="shared" si="6"/>
        <v>0</v>
      </c>
    </row>
    <row r="8" spans="1:19" x14ac:dyDescent="0.25">
      <c r="A8" s="1">
        <v>0.216</v>
      </c>
      <c r="B8" s="1">
        <v>6</v>
      </c>
      <c r="C8" s="1">
        <f t="shared" si="0"/>
        <v>1.8333333333333333E-2</v>
      </c>
      <c r="D8" s="1">
        <f t="shared" si="1"/>
        <v>8.519769286305115E-2</v>
      </c>
      <c r="F8" t="s">
        <v>19</v>
      </c>
      <c r="G8">
        <f>AVERAGE(A3:A302)</f>
        <v>4.6044166666666664</v>
      </c>
      <c r="I8" s="1">
        <v>6</v>
      </c>
      <c r="J8" s="1">
        <f t="shared" si="7"/>
        <v>8.1999999999999993</v>
      </c>
      <c r="K8" s="1">
        <f t="shared" si="3"/>
        <v>9.84</v>
      </c>
      <c r="L8" s="1" t="str">
        <f t="shared" si="4"/>
        <v>8.2 - 9.84</v>
      </c>
      <c r="M8" s="1">
        <f t="shared" si="2"/>
        <v>16</v>
      </c>
      <c r="O8" t="s">
        <v>20</v>
      </c>
      <c r="P8">
        <v>0.05</v>
      </c>
      <c r="R8">
        <f t="shared" si="5"/>
        <v>16</v>
      </c>
      <c r="S8">
        <f t="shared" si="6"/>
        <v>0</v>
      </c>
    </row>
    <row r="9" spans="1:19" x14ac:dyDescent="0.25">
      <c r="A9" s="1">
        <v>0.24199999999999999</v>
      </c>
      <c r="B9" s="1">
        <v>7</v>
      </c>
      <c r="C9" s="1">
        <f t="shared" si="0"/>
        <v>2.1666666666666667E-2</v>
      </c>
      <c r="D9" s="1">
        <f t="shared" si="1"/>
        <v>0.10085898914132711</v>
      </c>
      <c r="F9" t="s">
        <v>21</v>
      </c>
      <c r="G9">
        <f>VAR(A3:A302)</f>
        <v>22.62537499303232</v>
      </c>
      <c r="I9" s="1">
        <v>7</v>
      </c>
      <c r="J9" s="1">
        <f t="shared" si="7"/>
        <v>9.84</v>
      </c>
      <c r="K9" s="1">
        <f t="shared" si="3"/>
        <v>11.48</v>
      </c>
      <c r="L9" s="1" t="str">
        <f t="shared" si="4"/>
        <v>9.84 - 11.48</v>
      </c>
      <c r="M9" s="1">
        <f t="shared" si="2"/>
        <v>13</v>
      </c>
      <c r="O9" s="11" t="s">
        <v>22</v>
      </c>
      <c r="P9">
        <v>26.3</v>
      </c>
      <c r="R9">
        <f t="shared" si="5"/>
        <v>11</v>
      </c>
      <c r="S9">
        <f t="shared" si="6"/>
        <v>0.36363636363636365</v>
      </c>
    </row>
    <row r="10" spans="1:19" x14ac:dyDescent="0.25">
      <c r="A10" s="1">
        <v>0.25</v>
      </c>
      <c r="B10" s="1">
        <v>8</v>
      </c>
      <c r="C10" s="1">
        <f t="shared" si="0"/>
        <v>2.5000000000000001E-2</v>
      </c>
      <c r="D10" s="1">
        <f t="shared" si="1"/>
        <v>0.1165737370463308</v>
      </c>
      <c r="I10" s="1">
        <v>8</v>
      </c>
      <c r="J10" s="1">
        <f t="shared" si="7"/>
        <v>11.48</v>
      </c>
      <c r="K10" s="1">
        <f t="shared" si="3"/>
        <v>13.120000000000001</v>
      </c>
      <c r="L10" s="1" t="str">
        <f t="shared" si="4"/>
        <v>11.48 - 13.12</v>
      </c>
      <c r="M10" s="1">
        <f t="shared" si="2"/>
        <v>5</v>
      </c>
      <c r="O10" s="14" t="s">
        <v>23</v>
      </c>
      <c r="R10">
        <f t="shared" si="5"/>
        <v>8</v>
      </c>
      <c r="S10">
        <f t="shared" si="6"/>
        <v>1.125</v>
      </c>
    </row>
    <row r="11" spans="1:19" x14ac:dyDescent="0.25">
      <c r="A11" s="1">
        <v>0.255</v>
      </c>
      <c r="B11" s="1">
        <v>9</v>
      </c>
      <c r="C11" s="1">
        <f t="shared" si="0"/>
        <v>2.8333333333333332E-2</v>
      </c>
      <c r="D11" s="1">
        <f t="shared" si="1"/>
        <v>0.13234230268616493</v>
      </c>
      <c r="I11" s="1">
        <v>9</v>
      </c>
      <c r="J11" s="1">
        <f t="shared" si="7"/>
        <v>13.120000000000001</v>
      </c>
      <c r="K11" s="1">
        <f t="shared" si="3"/>
        <v>14.760000000000002</v>
      </c>
      <c r="L11" s="1" t="str">
        <f t="shared" si="4"/>
        <v>13.12 - 14.76</v>
      </c>
      <c r="M11" s="1">
        <f t="shared" si="2"/>
        <v>4</v>
      </c>
      <c r="O11" s="14"/>
      <c r="R11">
        <f t="shared" si="5"/>
        <v>6</v>
      </c>
      <c r="S11">
        <f t="shared" si="6"/>
        <v>0.66666666666666663</v>
      </c>
    </row>
    <row r="12" spans="1:19" x14ac:dyDescent="0.25">
      <c r="A12" s="1">
        <v>0.28199999999999997</v>
      </c>
      <c r="B12" s="1">
        <v>10</v>
      </c>
      <c r="C12" s="1">
        <f t="shared" si="0"/>
        <v>3.1666666666666669E-2</v>
      </c>
      <c r="D12" s="1">
        <f t="shared" si="1"/>
        <v>0.14816505594325677</v>
      </c>
      <c r="I12" s="1">
        <v>10</v>
      </c>
      <c r="J12" s="1">
        <f t="shared" si="7"/>
        <v>14.760000000000002</v>
      </c>
      <c r="K12" s="1">
        <f t="shared" si="3"/>
        <v>16.400000000000002</v>
      </c>
      <c r="L12" s="1" t="str">
        <f t="shared" si="4"/>
        <v>14.76 - 16.4</v>
      </c>
      <c r="M12" s="1">
        <f t="shared" si="2"/>
        <v>5</v>
      </c>
      <c r="R12">
        <f t="shared" si="5"/>
        <v>4</v>
      </c>
      <c r="S12">
        <f t="shared" si="6"/>
        <v>0.25</v>
      </c>
    </row>
    <row r="13" spans="1:19" x14ac:dyDescent="0.25">
      <c r="A13" s="1">
        <v>0.28799999999999998</v>
      </c>
      <c r="B13" s="1">
        <v>11</v>
      </c>
      <c r="C13" s="1">
        <f t="shared" si="0"/>
        <v>3.5000000000000003E-2</v>
      </c>
      <c r="D13" s="1">
        <f t="shared" si="1"/>
        <v>0.16404237052641923</v>
      </c>
      <c r="I13" s="1">
        <v>11</v>
      </c>
      <c r="J13" s="1">
        <f t="shared" si="7"/>
        <v>16.400000000000002</v>
      </c>
      <c r="K13" s="1">
        <f t="shared" si="3"/>
        <v>18.040000000000003</v>
      </c>
      <c r="L13" s="1" t="str">
        <f t="shared" si="4"/>
        <v>16.4 - 18.04</v>
      </c>
      <c r="M13" s="1">
        <f t="shared" si="2"/>
        <v>5</v>
      </c>
      <c r="R13">
        <f t="shared" si="5"/>
        <v>3</v>
      </c>
      <c r="S13">
        <f t="shared" si="6"/>
        <v>1.3333333333333333</v>
      </c>
    </row>
    <row r="14" spans="1:19" x14ac:dyDescent="0.25">
      <c r="A14" s="1">
        <v>0.28899999999999998</v>
      </c>
      <c r="B14" s="1">
        <v>12</v>
      </c>
      <c r="C14" s="1">
        <f t="shared" si="0"/>
        <v>3.833333333333333E-2</v>
      </c>
      <c r="D14" s="1">
        <f t="shared" si="1"/>
        <v>0.17997462402380915</v>
      </c>
      <c r="I14" s="1">
        <v>12</v>
      </c>
      <c r="J14" s="1">
        <f t="shared" si="7"/>
        <v>18.040000000000003</v>
      </c>
      <c r="K14" s="1">
        <f t="shared" si="3"/>
        <v>19.680000000000003</v>
      </c>
      <c r="L14" s="1" t="str">
        <f t="shared" si="4"/>
        <v>18.04 - 19.68</v>
      </c>
      <c r="M14" s="1">
        <f t="shared" si="2"/>
        <v>0</v>
      </c>
      <c r="R14">
        <f t="shared" si="5"/>
        <v>2</v>
      </c>
      <c r="S14">
        <f t="shared" si="6"/>
        <v>2</v>
      </c>
    </row>
    <row r="15" spans="1:19" x14ac:dyDescent="0.25">
      <c r="A15" s="1">
        <v>0.33</v>
      </c>
      <c r="B15" s="1">
        <v>13</v>
      </c>
      <c r="C15" s="1">
        <f t="shared" si="0"/>
        <v>4.1666666666666664E-2</v>
      </c>
      <c r="D15" s="1">
        <f t="shared" si="1"/>
        <v>0.19596219795681077</v>
      </c>
      <c r="I15" s="1">
        <v>13</v>
      </c>
      <c r="J15" s="1">
        <f t="shared" si="7"/>
        <v>19.680000000000003</v>
      </c>
      <c r="K15" s="1">
        <f t="shared" si="3"/>
        <v>21.320000000000004</v>
      </c>
      <c r="L15" s="1" t="str">
        <f t="shared" si="4"/>
        <v>19.68 - 21.32</v>
      </c>
      <c r="M15" s="1">
        <f t="shared" si="2"/>
        <v>0</v>
      </c>
      <c r="R15">
        <f t="shared" si="5"/>
        <v>2</v>
      </c>
      <c r="S15">
        <f t="shared" si="6"/>
        <v>2</v>
      </c>
    </row>
    <row r="16" spans="1:19" x14ac:dyDescent="0.25">
      <c r="A16" s="1">
        <v>0.39400000000000002</v>
      </c>
      <c r="B16" s="1">
        <v>14</v>
      </c>
      <c r="C16" s="1">
        <f t="shared" si="0"/>
        <v>4.4999999999999998E-2</v>
      </c>
      <c r="D16" s="1">
        <f t="shared" si="1"/>
        <v>0.21200547783485268</v>
      </c>
      <c r="I16" s="1">
        <v>14</v>
      </c>
      <c r="J16" s="1">
        <f t="shared" si="7"/>
        <v>21.320000000000004</v>
      </c>
      <c r="K16" s="1">
        <f t="shared" si="3"/>
        <v>22.960000000000004</v>
      </c>
      <c r="L16" s="1" t="str">
        <f t="shared" si="4"/>
        <v>21.32 - 22.96</v>
      </c>
      <c r="M16" s="1">
        <f t="shared" si="2"/>
        <v>1</v>
      </c>
      <c r="Q16">
        <f>1/G8</f>
        <v>0.21718277740575173</v>
      </c>
      <c r="R16">
        <f t="shared" si="5"/>
        <v>1</v>
      </c>
      <c r="S16">
        <f t="shared" si="6"/>
        <v>0</v>
      </c>
    </row>
    <row r="17" spans="1:19" x14ac:dyDescent="0.25">
      <c r="A17" s="1">
        <v>0.44400000000000001</v>
      </c>
      <c r="B17" s="1">
        <v>15</v>
      </c>
      <c r="C17" s="1">
        <f t="shared" si="0"/>
        <v>4.8333333333333332E-2</v>
      </c>
      <c r="D17" s="1">
        <f t="shared" si="1"/>
        <v>0.22810485321118357</v>
      </c>
      <c r="I17" s="1">
        <v>15</v>
      </c>
      <c r="J17" s="1">
        <f t="shared" si="7"/>
        <v>22.960000000000004</v>
      </c>
      <c r="K17" s="1">
        <f t="shared" si="3"/>
        <v>24.600000000000005</v>
      </c>
      <c r="L17" s="1" t="str">
        <f t="shared" si="4"/>
        <v>22.96 - 24.6</v>
      </c>
      <c r="M17" s="1">
        <f t="shared" si="2"/>
        <v>2</v>
      </c>
      <c r="R17">
        <f t="shared" si="5"/>
        <v>1</v>
      </c>
      <c r="S17">
        <f t="shared" si="6"/>
        <v>1</v>
      </c>
    </row>
    <row r="18" spans="1:19" x14ac:dyDescent="0.25">
      <c r="A18" s="1">
        <v>0.45300000000000001</v>
      </c>
      <c r="B18" s="1">
        <v>16</v>
      </c>
      <c r="C18" s="1">
        <f t="shared" si="0"/>
        <v>5.1666666666666666E-2</v>
      </c>
      <c r="D18" s="1">
        <f t="shared" si="1"/>
        <v>0.24426071773963093</v>
      </c>
      <c r="I18" s="1">
        <v>16</v>
      </c>
      <c r="J18" s="1">
        <f t="shared" si="7"/>
        <v>24.600000000000005</v>
      </c>
      <c r="K18" s="1">
        <f t="shared" si="3"/>
        <v>26.240000000000006</v>
      </c>
      <c r="L18" s="1" t="str">
        <f t="shared" si="4"/>
        <v>24.6 - 26.24</v>
      </c>
      <c r="M18" s="1">
        <f t="shared" si="2"/>
        <v>0</v>
      </c>
      <c r="R18">
        <f t="shared" si="5"/>
        <v>1</v>
      </c>
      <c r="S18">
        <f t="shared" si="6"/>
        <v>1</v>
      </c>
    </row>
    <row r="19" spans="1:19" x14ac:dyDescent="0.25">
      <c r="A19" s="1">
        <v>0.47599999999999998</v>
      </c>
      <c r="B19" s="1">
        <v>17</v>
      </c>
      <c r="C19" s="1">
        <f t="shared" si="0"/>
        <v>5.5E-2</v>
      </c>
      <c r="D19" s="1">
        <f t="shared" si="1"/>
        <v>0.26047346923235443</v>
      </c>
      <c r="I19" s="1">
        <v>17</v>
      </c>
      <c r="J19" s="1">
        <f>K18</f>
        <v>26.240000000000006</v>
      </c>
      <c r="K19" s="1">
        <f t="shared" si="3"/>
        <v>27.880000000000006</v>
      </c>
      <c r="L19" s="1" t="str">
        <f t="shared" si="4"/>
        <v>26.24 - 27.88</v>
      </c>
      <c r="M19" s="1">
        <f t="shared" si="2"/>
        <v>1</v>
      </c>
      <c r="R19">
        <f t="shared" si="5"/>
        <v>1</v>
      </c>
      <c r="S19">
        <f t="shared" si="6"/>
        <v>0</v>
      </c>
    </row>
    <row r="20" spans="1:19" ht="15.75" thickBot="1" x14ac:dyDescent="0.3">
      <c r="A20" s="1">
        <v>0.47899999999999998</v>
      </c>
      <c r="B20" s="1">
        <v>18</v>
      </c>
      <c r="C20" s="1">
        <f t="shared" si="0"/>
        <v>5.8333333333333334E-2</v>
      </c>
      <c r="D20" s="1">
        <f t="shared" si="1"/>
        <v>0.27674350971861955</v>
      </c>
      <c r="I20" s="1">
        <v>18</v>
      </c>
      <c r="J20" s="1">
        <f>K19</f>
        <v>27.880000000000006</v>
      </c>
      <c r="K20" s="1">
        <f>G4</f>
        <v>29.375</v>
      </c>
      <c r="L20" s="1" t="str">
        <f>"&gt; "&amp;J20</f>
        <v>&gt; 27.88</v>
      </c>
      <c r="M20" s="13">
        <f>COUNTIFS(A$3:A$302,"&gt;="&amp;J20,A$3:A$302,  "&lt;="&amp;K20)</f>
        <v>1</v>
      </c>
      <c r="R20">
        <f t="shared" si="5"/>
        <v>1</v>
      </c>
      <c r="S20" s="12">
        <f t="shared" si="6"/>
        <v>0</v>
      </c>
    </row>
    <row r="21" spans="1:19" ht="15.75" thickTop="1" x14ac:dyDescent="0.25">
      <c r="A21" s="1">
        <v>0.48599999999999999</v>
      </c>
      <c r="B21" s="1">
        <v>19</v>
      </c>
      <c r="C21" s="1">
        <f t="shared" si="0"/>
        <v>6.1666666666666668E-2</v>
      </c>
      <c r="D21" s="1">
        <f t="shared" si="1"/>
        <v>0.29307124550461844</v>
      </c>
      <c r="I21" s="1"/>
      <c r="J21" s="1"/>
      <c r="K21" s="1"/>
      <c r="L21" s="1"/>
      <c r="M21" s="1">
        <f>SUM(M3:M20)</f>
        <v>300</v>
      </c>
      <c r="S21">
        <f>SUM(S3:S20)</f>
        <v>13.529317367220592</v>
      </c>
    </row>
    <row r="22" spans="1:19" x14ac:dyDescent="0.25">
      <c r="A22" s="1">
        <v>0.497</v>
      </c>
      <c r="B22" s="1">
        <v>20</v>
      </c>
      <c r="C22" s="1">
        <f t="shared" si="0"/>
        <v>6.5000000000000002E-2</v>
      </c>
      <c r="D22" s="1">
        <f t="shared" si="1"/>
        <v>0.30945708723434934</v>
      </c>
    </row>
    <row r="23" spans="1:19" x14ac:dyDescent="0.25">
      <c r="A23" s="1">
        <v>0.51800000000000002</v>
      </c>
      <c r="B23" s="1">
        <v>21</v>
      </c>
      <c r="C23" s="1">
        <f t="shared" si="0"/>
        <v>6.8333333333333329E-2</v>
      </c>
      <c r="D23" s="1">
        <f t="shared" si="1"/>
        <v>0.32590144995158687</v>
      </c>
    </row>
    <row r="24" spans="1:19" x14ac:dyDescent="0.25">
      <c r="A24" s="1">
        <v>0.55000000000000004</v>
      </c>
      <c r="B24" s="1">
        <v>22</v>
      </c>
      <c r="C24" s="1">
        <f t="shared" si="0"/>
        <v>7.166666666666667E-2</v>
      </c>
      <c r="D24" s="1">
        <f t="shared" si="1"/>
        <v>0.34240475316295921</v>
      </c>
    </row>
    <row r="25" spans="1:19" x14ac:dyDescent="0.25">
      <c r="A25" s="1">
        <v>0.57199999999999995</v>
      </c>
      <c r="B25" s="1">
        <v>23</v>
      </c>
      <c r="C25" s="1">
        <f t="shared" si="0"/>
        <v>7.4999999999999997E-2</v>
      </c>
      <c r="D25" s="1">
        <f t="shared" si="1"/>
        <v>0.35896742090216549</v>
      </c>
    </row>
    <row r="26" spans="1:19" x14ac:dyDescent="0.25">
      <c r="A26" s="1">
        <v>0.58099999999999996</v>
      </c>
      <c r="B26" s="1">
        <v>24</v>
      </c>
      <c r="C26" s="1">
        <f t="shared" si="0"/>
        <v>7.8333333333333338E-2</v>
      </c>
      <c r="D26" s="1">
        <f t="shared" si="1"/>
        <v>0.37558988179534769</v>
      </c>
    </row>
    <row r="27" spans="1:19" x14ac:dyDescent="0.25">
      <c r="A27" s="1">
        <v>0.58199999999999996</v>
      </c>
      <c r="B27" s="1">
        <v>25</v>
      </c>
      <c r="C27" s="1">
        <f t="shared" si="0"/>
        <v>8.1666666666666665E-2</v>
      </c>
      <c r="D27" s="1">
        <f t="shared" si="1"/>
        <v>0.39227256912764591</v>
      </c>
    </row>
    <row r="28" spans="1:19" x14ac:dyDescent="0.25">
      <c r="A28" s="1">
        <v>0.58199999999999996</v>
      </c>
      <c r="B28" s="1">
        <v>26</v>
      </c>
      <c r="C28" s="1">
        <f t="shared" si="0"/>
        <v>8.5000000000000006E-2</v>
      </c>
      <c r="D28" s="1">
        <f t="shared" si="1"/>
        <v>0.40901592091096978</v>
      </c>
    </row>
    <row r="29" spans="1:19" x14ac:dyDescent="0.25">
      <c r="A29" s="1">
        <v>0.58699999999999997</v>
      </c>
      <c r="B29" s="1">
        <v>27</v>
      </c>
      <c r="C29" s="1">
        <f t="shared" si="0"/>
        <v>8.8333333333333333E-2</v>
      </c>
      <c r="D29" s="1">
        <f t="shared" si="1"/>
        <v>0.42582037995300082</v>
      </c>
    </row>
    <row r="30" spans="1:19" x14ac:dyDescent="0.25">
      <c r="A30" s="1">
        <v>0.58899999999999997</v>
      </c>
      <c r="B30" s="1">
        <v>28</v>
      </c>
      <c r="C30" s="1">
        <f t="shared" si="0"/>
        <v>9.166666666666666E-2</v>
      </c>
      <c r="D30" s="1">
        <f t="shared" si="1"/>
        <v>0.44268639392745923</v>
      </c>
    </row>
    <row r="31" spans="1:19" x14ac:dyDescent="0.25">
      <c r="A31" s="1">
        <v>0.61899999999999999</v>
      </c>
      <c r="B31" s="1">
        <v>29</v>
      </c>
      <c r="C31" s="1">
        <f t="shared" si="0"/>
        <v>9.5000000000000001E-2</v>
      </c>
      <c r="D31" s="1">
        <f t="shared" si="1"/>
        <v>0.45961441544566656</v>
      </c>
    </row>
    <row r="32" spans="1:19" x14ac:dyDescent="0.25">
      <c r="A32" s="1">
        <v>0.62</v>
      </c>
      <c r="B32" s="1">
        <v>30</v>
      </c>
      <c r="C32" s="1">
        <f t="shared" si="0"/>
        <v>9.8333333333333328E-2</v>
      </c>
      <c r="D32" s="1">
        <f t="shared" si="1"/>
        <v>0.47660490212942452</v>
      </c>
    </row>
    <row r="33" spans="1:4" x14ac:dyDescent="0.25">
      <c r="A33" s="1">
        <v>0.63600000000000001</v>
      </c>
      <c r="B33" s="1">
        <v>31</v>
      </c>
      <c r="C33" s="1">
        <f t="shared" si="0"/>
        <v>0.10166666666666667</v>
      </c>
      <c r="D33" s="1">
        <f t="shared" si="1"/>
        <v>0.49365831668524301</v>
      </c>
    </row>
    <row r="34" spans="1:4" x14ac:dyDescent="0.25">
      <c r="A34" s="1">
        <v>0.64300000000000002</v>
      </c>
      <c r="B34" s="1">
        <v>32</v>
      </c>
      <c r="C34" s="1">
        <f t="shared" si="0"/>
        <v>0.105</v>
      </c>
      <c r="D34" s="1">
        <f t="shared" si="1"/>
        <v>0.51077512697995275</v>
      </c>
    </row>
    <row r="35" spans="1:4" x14ac:dyDescent="0.25">
      <c r="A35" s="1">
        <v>0.68799999999999994</v>
      </c>
      <c r="B35" s="1">
        <v>33</v>
      </c>
      <c r="C35" s="1">
        <f t="shared" si="0"/>
        <v>0.10833333333333334</v>
      </c>
      <c r="D35" s="1">
        <f t="shared" si="1"/>
        <v>0.52795580611772408</v>
      </c>
    </row>
    <row r="36" spans="1:4" x14ac:dyDescent="0.25">
      <c r="A36" s="1">
        <v>0.71699999999999997</v>
      </c>
      <c r="B36" s="1">
        <v>34</v>
      </c>
      <c r="C36" s="1">
        <f t="shared" si="0"/>
        <v>0.11166666666666666</v>
      </c>
      <c r="D36" s="1">
        <f t="shared" si="1"/>
        <v>0.54520083251852736</v>
      </c>
    </row>
    <row r="37" spans="1:4" x14ac:dyDescent="0.25">
      <c r="A37" s="1">
        <v>0.72599999999999998</v>
      </c>
      <c r="B37" s="1">
        <v>35</v>
      </c>
      <c r="C37" s="1">
        <f t="shared" si="0"/>
        <v>0.115</v>
      </c>
      <c r="D37" s="1">
        <f t="shared" si="1"/>
        <v>0.56251068999807408</v>
      </c>
    </row>
    <row r="38" spans="1:4" x14ac:dyDescent="0.25">
      <c r="A38" s="1">
        <v>0.73199999999999998</v>
      </c>
      <c r="B38" s="1">
        <v>36</v>
      </c>
      <c r="C38" s="1">
        <f t="shared" si="0"/>
        <v>0.11833333333333333</v>
      </c>
      <c r="D38" s="1">
        <f t="shared" si="1"/>
        <v>0.57988586784925966</v>
      </c>
    </row>
    <row r="39" spans="1:4" x14ac:dyDescent="0.25">
      <c r="A39" s="1">
        <v>0.76600000000000001</v>
      </c>
      <c r="B39" s="1">
        <v>37</v>
      </c>
      <c r="C39" s="1">
        <f t="shared" si="0"/>
        <v>0.12166666666666667</v>
      </c>
      <c r="D39" s="1">
        <f t="shared" si="1"/>
        <v>0.59732686092515364</v>
      </c>
    </row>
    <row r="40" spans="1:4" x14ac:dyDescent="0.25">
      <c r="A40" s="1">
        <v>0.78900000000000003</v>
      </c>
      <c r="B40" s="1">
        <v>38</v>
      </c>
      <c r="C40" s="1">
        <f t="shared" si="0"/>
        <v>0.125</v>
      </c>
      <c r="D40" s="1">
        <f t="shared" si="1"/>
        <v>0.61483416972356231</v>
      </c>
    </row>
    <row r="41" spans="1:4" x14ac:dyDescent="0.25">
      <c r="A41" s="1">
        <v>0.78900000000000003</v>
      </c>
      <c r="B41" s="1">
        <v>39</v>
      </c>
      <c r="C41" s="1">
        <f t="shared" si="0"/>
        <v>0.12833333333333333</v>
      </c>
      <c r="D41" s="1">
        <f t="shared" si="1"/>
        <v>0.63240830047321228</v>
      </c>
    </row>
    <row r="42" spans="1:4" x14ac:dyDescent="0.25">
      <c r="A42" s="1">
        <v>0.80700000000000005</v>
      </c>
      <c r="B42" s="1">
        <v>40</v>
      </c>
      <c r="C42" s="1">
        <f t="shared" si="0"/>
        <v>0.13166666666666665</v>
      </c>
      <c r="D42" s="1">
        <f t="shared" si="1"/>
        <v>0.65004976522157909</v>
      </c>
    </row>
    <row r="43" spans="1:4" x14ac:dyDescent="0.25">
      <c r="A43" s="1">
        <v>0.83299999999999996</v>
      </c>
      <c r="B43" s="1">
        <v>41</v>
      </c>
      <c r="C43" s="1">
        <f t="shared" si="0"/>
        <v>0.13500000000000001</v>
      </c>
      <c r="D43" s="1">
        <f t="shared" si="1"/>
        <v>0.66775908192440758</v>
      </c>
    </row>
    <row r="44" spans="1:4" x14ac:dyDescent="0.25">
      <c r="A44" s="1">
        <v>0.84499999999999997</v>
      </c>
      <c r="B44" s="1">
        <v>42</v>
      </c>
      <c r="C44" s="1">
        <f t="shared" si="0"/>
        <v>0.13833333333333334</v>
      </c>
      <c r="D44" s="1">
        <f t="shared" si="1"/>
        <v>0.68553677453695827</v>
      </c>
    </row>
    <row r="45" spans="1:4" x14ac:dyDescent="0.25">
      <c r="A45" s="1">
        <v>0.84899999999999998</v>
      </c>
      <c r="B45" s="1">
        <v>43</v>
      </c>
      <c r="C45" s="1">
        <f t="shared" si="0"/>
        <v>0.14166666666666666</v>
      </c>
      <c r="D45" s="1">
        <f t="shared" si="1"/>
        <v>0.70338337310702648</v>
      </c>
    </row>
    <row r="46" spans="1:4" x14ac:dyDescent="0.25">
      <c r="A46" s="1">
        <v>0.85</v>
      </c>
      <c r="B46" s="1">
        <v>44</v>
      </c>
      <c r="C46" s="1">
        <f t="shared" si="0"/>
        <v>0.14499999999999999</v>
      </c>
      <c r="D46" s="1">
        <f t="shared" si="1"/>
        <v>0.72129941386976715</v>
      </c>
    </row>
    <row r="47" spans="1:4" x14ac:dyDescent="0.25">
      <c r="A47" s="1">
        <v>0.85</v>
      </c>
      <c r="B47" s="1">
        <v>45</v>
      </c>
      <c r="C47" s="1">
        <f t="shared" si="0"/>
        <v>0.14833333333333334</v>
      </c>
      <c r="D47" s="1">
        <f t="shared" si="1"/>
        <v>0.73928543934437108</v>
      </c>
    </row>
    <row r="48" spans="1:4" x14ac:dyDescent="0.25">
      <c r="A48" s="1">
        <v>0.85599999999999998</v>
      </c>
      <c r="B48" s="1">
        <v>46</v>
      </c>
      <c r="C48" s="1">
        <f t="shared" si="0"/>
        <v>0.15166666666666667</v>
      </c>
      <c r="D48" s="1">
        <f t="shared" si="1"/>
        <v>0.75734199843264149</v>
      </c>
    </row>
    <row r="49" spans="1:4" x14ac:dyDescent="0.25">
      <c r="A49" s="1">
        <v>0.90600000000000003</v>
      </c>
      <c r="B49" s="1">
        <v>47</v>
      </c>
      <c r="C49" s="1">
        <f t="shared" si="0"/>
        <v>0.155</v>
      </c>
      <c r="D49" s="1">
        <f t="shared" si="1"/>
        <v>0.77546964651950778</v>
      </c>
    </row>
    <row r="50" spans="1:4" x14ac:dyDescent="0.25">
      <c r="A50" s="1">
        <v>0.93100000000000005</v>
      </c>
      <c r="B50" s="1">
        <v>48</v>
      </c>
      <c r="C50" s="1">
        <f t="shared" si="0"/>
        <v>0.15833333333333333</v>
      </c>
      <c r="D50" s="1">
        <f t="shared" si="1"/>
        <v>0.79366894557552303</v>
      </c>
    </row>
    <row r="51" spans="1:4" x14ac:dyDescent="0.25">
      <c r="A51" s="1">
        <v>0.94</v>
      </c>
      <c r="B51" s="1">
        <v>49</v>
      </c>
      <c r="C51" s="1">
        <f t="shared" si="0"/>
        <v>0.16166666666666665</v>
      </c>
      <c r="D51" s="1">
        <f t="shared" si="1"/>
        <v>0.81194046426140354</v>
      </c>
    </row>
    <row r="52" spans="1:4" x14ac:dyDescent="0.25">
      <c r="A52" s="1">
        <v>0.95099999999999996</v>
      </c>
      <c r="B52" s="1">
        <v>50</v>
      </c>
      <c r="C52" s="1">
        <f t="shared" si="0"/>
        <v>0.16500000000000001</v>
      </c>
      <c r="D52" s="1">
        <f t="shared" si="1"/>
        <v>0.83028477803464185</v>
      </c>
    </row>
    <row r="53" spans="1:4" x14ac:dyDescent="0.25">
      <c r="A53" s="1">
        <v>0.95099999999999996</v>
      </c>
      <c r="B53" s="1">
        <v>51</v>
      </c>
      <c r="C53" s="1">
        <f t="shared" si="0"/>
        <v>0.16833333333333333</v>
      </c>
      <c r="D53" s="1">
        <f t="shared" si="1"/>
        <v>0.8487024692582561</v>
      </c>
    </row>
    <row r="54" spans="1:4" x14ac:dyDescent="0.25">
      <c r="A54" s="1">
        <v>0.95599999999999996</v>
      </c>
      <c r="B54" s="1">
        <v>52</v>
      </c>
      <c r="C54" s="1">
        <f t="shared" si="0"/>
        <v>0.17166666666666666</v>
      </c>
      <c r="D54" s="1">
        <f t="shared" si="1"/>
        <v>0.8671941273117254</v>
      </c>
    </row>
    <row r="55" spans="1:4" x14ac:dyDescent="0.25">
      <c r="A55" s="1">
        <v>0.98699999999999999</v>
      </c>
      <c r="B55" s="1">
        <v>53</v>
      </c>
      <c r="C55" s="1">
        <f t="shared" si="0"/>
        <v>0.17499999999999999</v>
      </c>
      <c r="D55" s="1">
        <f t="shared" si="1"/>
        <v>0.88576034870415776</v>
      </c>
    </row>
    <row r="56" spans="1:4" x14ac:dyDescent="0.25">
      <c r="A56" s="1">
        <v>0.999</v>
      </c>
      <c r="B56" s="1">
        <v>54</v>
      </c>
      <c r="C56" s="1">
        <f t="shared" si="0"/>
        <v>0.17833333333333334</v>
      </c>
      <c r="D56" s="1">
        <f t="shared" si="1"/>
        <v>0.90440173718974826</v>
      </c>
    </row>
    <row r="57" spans="1:4" x14ac:dyDescent="0.25">
      <c r="A57" s="1">
        <v>1.0009999999999999</v>
      </c>
      <c r="B57" s="1">
        <v>55</v>
      </c>
      <c r="C57" s="1">
        <f t="shared" si="0"/>
        <v>0.18166666666666667</v>
      </c>
      <c r="D57" s="1">
        <f t="shared" si="1"/>
        <v>0.92311890388559059</v>
      </c>
    </row>
    <row r="58" spans="1:4" x14ac:dyDescent="0.25">
      <c r="A58" s="1">
        <v>1.012</v>
      </c>
      <c r="B58" s="1">
        <v>56</v>
      </c>
      <c r="C58" s="1">
        <f t="shared" si="0"/>
        <v>0.185</v>
      </c>
      <c r="D58" s="1">
        <f t="shared" si="1"/>
        <v>0.94191246739188617</v>
      </c>
    </row>
    <row r="59" spans="1:4" x14ac:dyDescent="0.25">
      <c r="A59" s="1">
        <v>1.0229999999999999</v>
      </c>
      <c r="B59" s="1">
        <v>57</v>
      </c>
      <c r="C59" s="1">
        <f t="shared" si="0"/>
        <v>0.18833333333333332</v>
      </c>
      <c r="D59" s="1">
        <f t="shared" si="1"/>
        <v>0.96078305391461682</v>
      </c>
    </row>
    <row r="60" spans="1:4" x14ac:dyDescent="0.25">
      <c r="A60" s="1">
        <v>1.0329999999999999</v>
      </c>
      <c r="B60" s="1">
        <v>58</v>
      </c>
      <c r="C60" s="1">
        <f t="shared" si="0"/>
        <v>0.19166666666666668</v>
      </c>
      <c r="D60" s="1">
        <f t="shared" si="1"/>
        <v>0.97973129739074793</v>
      </c>
    </row>
    <row r="61" spans="1:4" x14ac:dyDescent="0.25">
      <c r="A61" s="1">
        <v>1.0349999999999999</v>
      </c>
      <c r="B61" s="1">
        <v>59</v>
      </c>
      <c r="C61" s="1">
        <f t="shared" si="0"/>
        <v>0.19500000000000001</v>
      </c>
      <c r="D61" s="1">
        <f t="shared" si="1"/>
        <v>0.99875783961601172</v>
      </c>
    </row>
    <row r="62" spans="1:4" x14ac:dyDescent="0.25">
      <c r="A62" s="1">
        <v>1.038</v>
      </c>
      <c r="B62" s="1">
        <v>60</v>
      </c>
      <c r="C62" s="1">
        <f t="shared" si="0"/>
        <v>0.19833333333333333</v>
      </c>
      <c r="D62" s="1">
        <f t="shared" si="1"/>
        <v>1.0178633303753428</v>
      </c>
    </row>
    <row r="63" spans="1:4" x14ac:dyDescent="0.25">
      <c r="A63" s="1">
        <v>1.056</v>
      </c>
      <c r="B63" s="1">
        <v>61</v>
      </c>
      <c r="C63" s="1">
        <f t="shared" si="0"/>
        <v>0.20166666666666666</v>
      </c>
      <c r="D63" s="1">
        <f t="shared" si="1"/>
        <v>1.0370484275760361</v>
      </c>
    </row>
    <row r="64" spans="1:4" x14ac:dyDescent="0.25">
      <c r="A64" s="1">
        <v>1.075</v>
      </c>
      <c r="B64" s="1">
        <v>62</v>
      </c>
      <c r="C64" s="1">
        <f t="shared" si="0"/>
        <v>0.20499999999999999</v>
      </c>
      <c r="D64" s="1">
        <f t="shared" si="1"/>
        <v>1.0563137973836845</v>
      </c>
    </row>
    <row r="65" spans="1:4" x14ac:dyDescent="0.25">
      <c r="A65" s="1">
        <v>1.0780000000000001</v>
      </c>
      <c r="B65" s="1">
        <v>63</v>
      </c>
      <c r="C65" s="1">
        <f t="shared" si="0"/>
        <v>0.20833333333333334</v>
      </c>
      <c r="D65" s="1">
        <f t="shared" si="1"/>
        <v>1.0756601143609756</v>
      </c>
    </row>
    <row r="66" spans="1:4" x14ac:dyDescent="0.25">
      <c r="A66" s="1">
        <v>1.079</v>
      </c>
      <c r="B66" s="1">
        <v>64</v>
      </c>
      <c r="C66" s="1">
        <f t="shared" si="0"/>
        <v>0.21166666666666667</v>
      </c>
      <c r="D66" s="1">
        <f t="shared" si="1"/>
        <v>1.0950880616094134</v>
      </c>
    </row>
    <row r="67" spans="1:4" x14ac:dyDescent="0.25">
      <c r="A67" s="1">
        <v>1.0940000000000001</v>
      </c>
      <c r="B67" s="1">
        <v>65</v>
      </c>
      <c r="C67" s="1">
        <f t="shared" ref="C67:C130" si="8">(B67-0.5)/COUNT(B$3:B$302)</f>
        <v>0.215</v>
      </c>
      <c r="D67" s="1">
        <f t="shared" ref="D67:D130" si="9">-LN(1-C67)*$G$8</f>
        <v>1.1145983309140501</v>
      </c>
    </row>
    <row r="68" spans="1:4" x14ac:dyDescent="0.25">
      <c r="A68" s="1">
        <v>1.1060000000000001</v>
      </c>
      <c r="B68" s="1">
        <v>66</v>
      </c>
      <c r="C68" s="1">
        <f t="shared" si="8"/>
        <v>0.21833333333333332</v>
      </c>
      <c r="D68" s="1">
        <f t="shared" si="9"/>
        <v>1.1341916228912881</v>
      </c>
    </row>
    <row r="69" spans="1:4" x14ac:dyDescent="0.25">
      <c r="A69" s="1">
        <v>1.1299999999999999</v>
      </c>
      <c r="B69" s="1">
        <v>67</v>
      </c>
      <c r="C69" s="1">
        <f t="shared" si="8"/>
        <v>0.22166666666666668</v>
      </c>
      <c r="D69" s="1">
        <f t="shared" si="9"/>
        <v>1.1538686471398458</v>
      </c>
    </row>
    <row r="70" spans="1:4" x14ac:dyDescent="0.25">
      <c r="A70" s="1">
        <v>1.151</v>
      </c>
      <c r="B70" s="1">
        <v>68</v>
      </c>
      <c r="C70" s="1">
        <f t="shared" si="8"/>
        <v>0.22500000000000001</v>
      </c>
      <c r="D70" s="1">
        <f t="shared" si="9"/>
        <v>1.1736301223949612</v>
      </c>
    </row>
    <row r="71" spans="1:4" x14ac:dyDescent="0.25">
      <c r="A71" s="1">
        <v>1.1930000000000001</v>
      </c>
      <c r="B71" s="1">
        <v>69</v>
      </c>
      <c r="C71" s="1">
        <f t="shared" si="8"/>
        <v>0.22833333333333333</v>
      </c>
      <c r="D71" s="1">
        <f t="shared" si="9"/>
        <v>1.19347677668592</v>
      </c>
    </row>
    <row r="72" spans="1:4" x14ac:dyDescent="0.25">
      <c r="A72" s="1">
        <v>1.212</v>
      </c>
      <c r="B72" s="1">
        <v>70</v>
      </c>
      <c r="C72" s="1">
        <f t="shared" si="8"/>
        <v>0.23166666666666666</v>
      </c>
      <c r="D72" s="1">
        <f t="shared" si="9"/>
        <v>1.2134093474969929</v>
      </c>
    </row>
    <row r="73" spans="1:4" x14ac:dyDescent="0.25">
      <c r="A73" s="1">
        <v>1.222</v>
      </c>
      <c r="B73" s="1">
        <v>71</v>
      </c>
      <c r="C73" s="1">
        <f t="shared" si="8"/>
        <v>0.23499999999999999</v>
      </c>
      <c r="D73" s="1">
        <f t="shared" si="9"/>
        <v>1.2334285819318693</v>
      </c>
    </row>
    <row r="74" spans="1:4" x14ac:dyDescent="0.25">
      <c r="A74" s="1">
        <v>1.234</v>
      </c>
      <c r="B74" s="1">
        <v>72</v>
      </c>
      <c r="C74" s="1">
        <f t="shared" si="8"/>
        <v>0.23833333333333334</v>
      </c>
      <c r="D74" s="1">
        <f t="shared" si="9"/>
        <v>1.2535352368816866</v>
      </c>
    </row>
    <row r="75" spans="1:4" x14ac:dyDescent="0.25">
      <c r="A75" s="1">
        <v>1.2789999999999999</v>
      </c>
      <c r="B75" s="1">
        <v>73</v>
      </c>
      <c r="C75" s="1">
        <f t="shared" si="8"/>
        <v>0.24166666666666667</v>
      </c>
      <c r="D75" s="1">
        <f t="shared" si="9"/>
        <v>1.2737300791967394</v>
      </c>
    </row>
    <row r="76" spans="1:4" x14ac:dyDescent="0.25">
      <c r="A76" s="1">
        <v>1.2989999999999999</v>
      </c>
      <c r="B76" s="1">
        <v>74</v>
      </c>
      <c r="C76" s="1">
        <f t="shared" si="8"/>
        <v>0.245</v>
      </c>
      <c r="D76" s="1">
        <f t="shared" si="9"/>
        <v>1.2940138858619714</v>
      </c>
    </row>
    <row r="77" spans="1:4" x14ac:dyDescent="0.25">
      <c r="A77" s="1">
        <v>1.32</v>
      </c>
      <c r="B77" s="1">
        <v>75</v>
      </c>
      <c r="C77" s="1">
        <f t="shared" si="8"/>
        <v>0.24833333333333332</v>
      </c>
      <c r="D77" s="1">
        <f t="shared" si="9"/>
        <v>1.3143874441763537</v>
      </c>
    </row>
    <row r="78" spans="1:4" x14ac:dyDescent="0.25">
      <c r="A78" s="1">
        <v>1.335</v>
      </c>
      <c r="B78" s="1">
        <v>76</v>
      </c>
      <c r="C78" s="1">
        <f t="shared" si="8"/>
        <v>0.25166666666666665</v>
      </c>
      <c r="D78" s="1">
        <f t="shared" si="9"/>
        <v>1.3348515519362467</v>
      </c>
    </row>
    <row r="79" spans="1:4" x14ac:dyDescent="0.25">
      <c r="A79" s="1">
        <v>1.341</v>
      </c>
      <c r="B79" s="1">
        <v>77</v>
      </c>
      <c r="C79" s="1">
        <f t="shared" si="8"/>
        <v>0.255</v>
      </c>
      <c r="D79" s="1">
        <f t="shared" si="9"/>
        <v>1.3554070176228514</v>
      </c>
    </row>
    <row r="80" spans="1:4" x14ac:dyDescent="0.25">
      <c r="A80" s="1">
        <v>1.351</v>
      </c>
      <c r="B80" s="1">
        <v>78</v>
      </c>
      <c r="C80" s="1">
        <f t="shared" si="8"/>
        <v>0.25833333333333336</v>
      </c>
      <c r="D80" s="1">
        <f t="shared" si="9"/>
        <v>1.3760546605938717</v>
      </c>
    </row>
    <row r="81" spans="1:4" x14ac:dyDescent="0.25">
      <c r="A81" s="1">
        <v>1.3959999999999999</v>
      </c>
      <c r="B81" s="1">
        <v>79</v>
      </c>
      <c r="C81" s="1">
        <f t="shared" si="8"/>
        <v>0.26166666666666666</v>
      </c>
      <c r="D81" s="1">
        <f t="shared" si="9"/>
        <v>1.3967953112794882</v>
      </c>
    </row>
    <row r="82" spans="1:4" x14ac:dyDescent="0.25">
      <c r="A82" s="1">
        <v>1.4019999999999999</v>
      </c>
      <c r="B82" s="1">
        <v>80</v>
      </c>
      <c r="C82" s="1">
        <f t="shared" si="8"/>
        <v>0.26500000000000001</v>
      </c>
      <c r="D82" s="1">
        <f t="shared" si="9"/>
        <v>1.4176298113827628</v>
      </c>
    </row>
    <row r="83" spans="1:4" x14ac:dyDescent="0.25">
      <c r="A83" s="1">
        <v>1.403</v>
      </c>
      <c r="B83" s="1">
        <v>81</v>
      </c>
      <c r="C83" s="1">
        <f t="shared" si="8"/>
        <v>0.26833333333333331</v>
      </c>
      <c r="D83" s="1">
        <f t="shared" si="9"/>
        <v>1.4385590140846074</v>
      </c>
    </row>
    <row r="84" spans="1:4" x14ac:dyDescent="0.25">
      <c r="A84" s="1">
        <v>1.421</v>
      </c>
      <c r="B84" s="1">
        <v>82</v>
      </c>
      <c r="C84" s="1">
        <f t="shared" si="8"/>
        <v>0.27166666666666667</v>
      </c>
      <c r="D84" s="1">
        <f t="shared" si="9"/>
        <v>1.4595837842534247</v>
      </c>
    </row>
    <row r="85" spans="1:4" x14ac:dyDescent="0.25">
      <c r="A85" s="1">
        <v>1.44</v>
      </c>
      <c r="B85" s="1">
        <v>83</v>
      </c>
      <c r="C85" s="1">
        <f t="shared" si="8"/>
        <v>0.27500000000000002</v>
      </c>
      <c r="D85" s="1">
        <f t="shared" si="9"/>
        <v>1.4807049986595562</v>
      </c>
    </row>
    <row r="86" spans="1:4" x14ac:dyDescent="0.25">
      <c r="A86" s="1">
        <v>1.5189999999999999</v>
      </c>
      <c r="B86" s="1">
        <v>84</v>
      </c>
      <c r="C86" s="1">
        <f t="shared" si="8"/>
        <v>0.27833333333333332</v>
      </c>
      <c r="D86" s="1">
        <f t="shared" si="9"/>
        <v>1.5019235461946803</v>
      </c>
    </row>
    <row r="87" spans="1:4" x14ac:dyDescent="0.25">
      <c r="A87" s="1">
        <v>1.5349999999999999</v>
      </c>
      <c r="B87" s="1">
        <v>85</v>
      </c>
      <c r="C87" s="1">
        <f t="shared" si="8"/>
        <v>0.28166666666666668</v>
      </c>
      <c r="D87" s="1">
        <f t="shared" si="9"/>
        <v>1.5232403280962803</v>
      </c>
    </row>
    <row r="88" spans="1:4" x14ac:dyDescent="0.25">
      <c r="A88" s="1">
        <v>1.54</v>
      </c>
      <c r="B88" s="1">
        <v>86</v>
      </c>
      <c r="C88" s="1">
        <f t="shared" si="8"/>
        <v>0.28499999999999998</v>
      </c>
      <c r="D88" s="1">
        <f t="shared" si="9"/>
        <v>1.544656258177334</v>
      </c>
    </row>
    <row r="89" spans="1:4" x14ac:dyDescent="0.25">
      <c r="A89" s="1">
        <v>1.5940000000000001</v>
      </c>
      <c r="B89" s="1">
        <v>87</v>
      </c>
      <c r="C89" s="1">
        <f t="shared" si="8"/>
        <v>0.28833333333333333</v>
      </c>
      <c r="D89" s="1">
        <f t="shared" si="9"/>
        <v>1.5661722630613784</v>
      </c>
    </row>
    <row r="90" spans="1:4" x14ac:dyDescent="0.25">
      <c r="A90" s="1">
        <v>1.621</v>
      </c>
      <c r="B90" s="1">
        <v>88</v>
      </c>
      <c r="C90" s="1">
        <f t="shared" si="8"/>
        <v>0.29166666666666669</v>
      </c>
      <c r="D90" s="1">
        <f t="shared" si="9"/>
        <v>1.5877892824230782</v>
      </c>
    </row>
    <row r="91" spans="1:4" x14ac:dyDescent="0.25">
      <c r="A91" s="1">
        <v>1.6259999999999999</v>
      </c>
      <c r="B91" s="1">
        <v>89</v>
      </c>
      <c r="C91" s="1">
        <f t="shared" si="8"/>
        <v>0.29499999999999998</v>
      </c>
      <c r="D91" s="1">
        <f t="shared" si="9"/>
        <v>1.6095082692344778</v>
      </c>
    </row>
    <row r="92" spans="1:4" x14ac:dyDescent="0.25">
      <c r="A92" s="1">
        <v>1.627</v>
      </c>
      <c r="B92" s="1">
        <v>90</v>
      </c>
      <c r="C92" s="1">
        <f t="shared" si="8"/>
        <v>0.29833333333333334</v>
      </c>
      <c r="D92" s="1">
        <f t="shared" si="9"/>
        <v>1.6313301900170929</v>
      </c>
    </row>
    <row r="93" spans="1:4" x14ac:dyDescent="0.25">
      <c r="A93" s="1">
        <v>1.6319999999999999</v>
      </c>
      <c r="B93" s="1">
        <v>91</v>
      </c>
      <c r="C93" s="1">
        <f t="shared" si="8"/>
        <v>0.30166666666666669</v>
      </c>
      <c r="D93" s="1">
        <f t="shared" si="9"/>
        <v>1.6532560250999888</v>
      </c>
    </row>
    <row r="94" spans="1:4" x14ac:dyDescent="0.25">
      <c r="A94" s="1">
        <v>1.6339999999999999</v>
      </c>
      <c r="B94" s="1">
        <v>92</v>
      </c>
      <c r="C94" s="1">
        <f t="shared" si="8"/>
        <v>0.30499999999999999</v>
      </c>
      <c r="D94" s="1">
        <f t="shared" si="9"/>
        <v>1.675286768884046</v>
      </c>
    </row>
    <row r="95" spans="1:4" x14ac:dyDescent="0.25">
      <c r="A95" s="1">
        <v>1.649</v>
      </c>
      <c r="B95" s="1">
        <v>93</v>
      </c>
      <c r="C95" s="1">
        <f t="shared" si="8"/>
        <v>0.30833333333333335</v>
      </c>
      <c r="D95" s="1">
        <f t="shared" si="9"/>
        <v>1.6974234301125801</v>
      </c>
    </row>
    <row r="96" spans="1:4" x14ac:dyDescent="0.25">
      <c r="A96" s="1">
        <v>1.6850000000000001</v>
      </c>
      <c r="B96" s="1">
        <v>94</v>
      </c>
      <c r="C96" s="1">
        <f t="shared" si="8"/>
        <v>0.31166666666666665</v>
      </c>
      <c r="D96" s="1">
        <f t="shared" si="9"/>
        <v>1.7196670321484826</v>
      </c>
    </row>
    <row r="97" spans="1:4" x14ac:dyDescent="0.25">
      <c r="A97" s="1">
        <v>1.7010000000000001</v>
      </c>
      <c r="B97" s="1">
        <v>95</v>
      </c>
      <c r="C97" s="1">
        <f t="shared" si="8"/>
        <v>0.315</v>
      </c>
      <c r="D97" s="1">
        <f t="shared" si="9"/>
        <v>1.7420186132581066</v>
      </c>
    </row>
    <row r="98" spans="1:4" x14ac:dyDescent="0.25">
      <c r="A98" s="1">
        <v>1.73</v>
      </c>
      <c r="B98" s="1">
        <v>96</v>
      </c>
      <c r="C98" s="1">
        <f t="shared" si="8"/>
        <v>0.31833333333333336</v>
      </c>
      <c r="D98" s="1">
        <f t="shared" si="9"/>
        <v>1.7644792269020675</v>
      </c>
    </row>
    <row r="99" spans="1:4" x14ac:dyDescent="0.25">
      <c r="A99" s="1">
        <v>1.738</v>
      </c>
      <c r="B99" s="1">
        <v>97</v>
      </c>
      <c r="C99" s="1">
        <f t="shared" si="8"/>
        <v>0.32166666666666666</v>
      </c>
      <c r="D99" s="1">
        <f t="shared" si="9"/>
        <v>1.7870499420331694</v>
      </c>
    </row>
    <row r="100" spans="1:4" x14ac:dyDescent="0.25">
      <c r="A100" s="1">
        <v>1.746</v>
      </c>
      <c r="B100" s="1">
        <v>98</v>
      </c>
      <c r="C100" s="1">
        <f t="shared" si="8"/>
        <v>0.32500000000000001</v>
      </c>
      <c r="D100" s="1">
        <f t="shared" si="9"/>
        <v>1.8097318434016769</v>
      </c>
    </row>
    <row r="101" spans="1:4" x14ac:dyDescent="0.25">
      <c r="A101" s="1">
        <v>1.772</v>
      </c>
      <c r="B101" s="1">
        <v>99</v>
      </c>
      <c r="C101" s="1">
        <f t="shared" si="8"/>
        <v>0.32833333333333331</v>
      </c>
      <c r="D101" s="1">
        <f t="shared" si="9"/>
        <v>1.8325260318681384</v>
      </c>
    </row>
    <row r="102" spans="1:4" x14ac:dyDescent="0.25">
      <c r="A102" s="1">
        <v>1.7749999999999999</v>
      </c>
      <c r="B102" s="1">
        <v>100</v>
      </c>
      <c r="C102" s="1">
        <f t="shared" si="8"/>
        <v>0.33166666666666667</v>
      </c>
      <c r="D102" s="1">
        <f t="shared" si="9"/>
        <v>1.8554336247239891</v>
      </c>
    </row>
    <row r="103" spans="1:4" x14ac:dyDescent="0.25">
      <c r="A103" s="1">
        <v>1.8069999999999999</v>
      </c>
      <c r="B103" s="1">
        <v>101</v>
      </c>
      <c r="C103" s="1">
        <f t="shared" si="8"/>
        <v>0.33500000000000002</v>
      </c>
      <c r="D103" s="1">
        <f t="shared" si="9"/>
        <v>1.8784557560201756</v>
      </c>
    </row>
    <row r="104" spans="1:4" x14ac:dyDescent="0.25">
      <c r="A104" s="1">
        <v>1.823</v>
      </c>
      <c r="B104" s="1">
        <v>102</v>
      </c>
      <c r="C104" s="1">
        <f t="shared" si="8"/>
        <v>0.33833333333333332</v>
      </c>
      <c r="D104" s="1">
        <f t="shared" si="9"/>
        <v>1.9015935769040337</v>
      </c>
    </row>
    <row r="105" spans="1:4" x14ac:dyDescent="0.25">
      <c r="A105" s="1">
        <v>1.8440000000000001</v>
      </c>
      <c r="B105" s="1">
        <v>103</v>
      </c>
      <c r="C105" s="1">
        <f t="shared" si="8"/>
        <v>0.34166666666666667</v>
      </c>
      <c r="D105" s="1">
        <f t="shared" si="9"/>
        <v>1.9248482559646707</v>
      </c>
    </row>
    <row r="106" spans="1:4" x14ac:dyDescent="0.25">
      <c r="A106" s="1">
        <v>1.8759999999999999</v>
      </c>
      <c r="B106" s="1">
        <v>104</v>
      </c>
      <c r="C106" s="1">
        <f t="shared" si="8"/>
        <v>0.34499999999999997</v>
      </c>
      <c r="D106" s="1">
        <f t="shared" si="9"/>
        <v>1.9482209795871199</v>
      </c>
    </row>
    <row r="107" spans="1:4" x14ac:dyDescent="0.25">
      <c r="A107" s="1">
        <v>1.8759999999999999</v>
      </c>
      <c r="B107" s="1">
        <v>105</v>
      </c>
      <c r="C107" s="1">
        <f t="shared" si="8"/>
        <v>0.34833333333333333</v>
      </c>
      <c r="D107" s="1">
        <f t="shared" si="9"/>
        <v>1.971712952315527</v>
      </c>
    </row>
    <row r="108" spans="1:4" x14ac:dyDescent="0.25">
      <c r="A108" s="1">
        <v>1.885</v>
      </c>
      <c r="B108" s="1">
        <v>106</v>
      </c>
      <c r="C108" s="1">
        <f t="shared" si="8"/>
        <v>0.35166666666666668</v>
      </c>
      <c r="D108" s="1">
        <f t="shared" si="9"/>
        <v>1.9953253972256435</v>
      </c>
    </row>
    <row r="109" spans="1:4" x14ac:dyDescent="0.25">
      <c r="A109" s="1">
        <v>1.893</v>
      </c>
      <c r="B109" s="1">
        <v>107</v>
      </c>
      <c r="C109" s="1">
        <f t="shared" si="8"/>
        <v>0.35499999999999998</v>
      </c>
      <c r="D109" s="1">
        <f t="shared" si="9"/>
        <v>2.0190595563069333</v>
      </c>
    </row>
    <row r="110" spans="1:4" x14ac:dyDescent="0.25">
      <c r="A110" s="1">
        <v>1.9339999999999999</v>
      </c>
      <c r="B110" s="1">
        <v>108</v>
      </c>
      <c r="C110" s="1">
        <f t="shared" si="8"/>
        <v>0.35833333333333334</v>
      </c>
      <c r="D110" s="1">
        <f t="shared" si="9"/>
        <v>2.0429166908545664</v>
      </c>
    </row>
    <row r="111" spans="1:4" x14ac:dyDescent="0.25">
      <c r="A111" s="1">
        <v>1.9610000000000001</v>
      </c>
      <c r="B111" s="1">
        <v>109</v>
      </c>
      <c r="C111" s="1">
        <f t="shared" si="8"/>
        <v>0.36166666666666669</v>
      </c>
      <c r="D111" s="1">
        <f t="shared" si="9"/>
        <v>2.0668980818716252</v>
      </c>
    </row>
    <row r="112" spans="1:4" x14ac:dyDescent="0.25">
      <c r="A112" s="1">
        <v>1.972</v>
      </c>
      <c r="B112" s="1">
        <v>110</v>
      </c>
      <c r="C112" s="1">
        <f t="shared" si="8"/>
        <v>0.36499999999999999</v>
      </c>
      <c r="D112" s="1">
        <f t="shared" si="9"/>
        <v>2.0910050304818437</v>
      </c>
    </row>
    <row r="113" spans="1:4" x14ac:dyDescent="0.25">
      <c r="A113" s="1">
        <v>1.976</v>
      </c>
      <c r="B113" s="1">
        <v>111</v>
      </c>
      <c r="C113" s="1">
        <f t="shared" si="8"/>
        <v>0.36833333333333335</v>
      </c>
      <c r="D113" s="1">
        <f t="shared" si="9"/>
        <v>2.1152388583532029</v>
      </c>
    </row>
    <row r="114" spans="1:4" x14ac:dyDescent="0.25">
      <c r="A114" s="1">
        <v>1.9910000000000001</v>
      </c>
      <c r="B114" s="1">
        <v>112</v>
      </c>
      <c r="C114" s="1">
        <f t="shared" si="8"/>
        <v>0.37166666666666665</v>
      </c>
      <c r="D114" s="1">
        <f t="shared" si="9"/>
        <v>2.1396009081327323</v>
      </c>
    </row>
    <row r="115" spans="1:4" x14ac:dyDescent="0.25">
      <c r="A115" s="1">
        <v>2.012</v>
      </c>
      <c r="B115" s="1">
        <v>113</v>
      </c>
      <c r="C115" s="1">
        <f t="shared" si="8"/>
        <v>0.375</v>
      </c>
      <c r="D115" s="1">
        <f t="shared" si="9"/>
        <v>2.1640925438928855</v>
      </c>
    </row>
    <row r="116" spans="1:4" x14ac:dyDescent="0.25">
      <c r="A116" s="1">
        <v>2.0169999999999999</v>
      </c>
      <c r="B116" s="1">
        <v>114</v>
      </c>
      <c r="C116" s="1">
        <f t="shared" si="8"/>
        <v>0.37833333333333335</v>
      </c>
      <c r="D116" s="1">
        <f t="shared" si="9"/>
        <v>2.1887151515898333</v>
      </c>
    </row>
    <row r="117" spans="1:4" x14ac:dyDescent="0.25">
      <c r="A117" s="1">
        <v>2.0430000000000001</v>
      </c>
      <c r="B117" s="1">
        <v>115</v>
      </c>
      <c r="C117" s="1">
        <f t="shared" si="8"/>
        <v>0.38166666666666665</v>
      </c>
      <c r="D117" s="1">
        <f t="shared" si="9"/>
        <v>2.2134701395340928</v>
      </c>
    </row>
    <row r="118" spans="1:4" x14ac:dyDescent="0.25">
      <c r="A118" s="1">
        <v>2.1259999999999999</v>
      </c>
      <c r="B118" s="1">
        <v>116</v>
      </c>
      <c r="C118" s="1">
        <f t="shared" si="8"/>
        <v>0.38500000000000001</v>
      </c>
      <c r="D118" s="1">
        <f t="shared" si="9"/>
        <v>2.2383589388738736</v>
      </c>
    </row>
    <row r="119" spans="1:4" x14ac:dyDescent="0.25">
      <c r="A119" s="1">
        <v>2.1339999999999999</v>
      </c>
      <c r="B119" s="1">
        <v>117</v>
      </c>
      <c r="C119" s="1">
        <f t="shared" si="8"/>
        <v>0.38833333333333331</v>
      </c>
      <c r="D119" s="1">
        <f t="shared" si="9"/>
        <v>2.2633830040915468</v>
      </c>
    </row>
    <row r="120" spans="1:4" x14ac:dyDescent="0.25">
      <c r="A120" s="1">
        <v>2.1669999999999998</v>
      </c>
      <c r="B120" s="1">
        <v>118</v>
      </c>
      <c r="C120" s="1">
        <f t="shared" si="8"/>
        <v>0.39166666666666666</v>
      </c>
      <c r="D120" s="1">
        <f t="shared" si="9"/>
        <v>2.2885438135136935</v>
      </c>
    </row>
    <row r="121" spans="1:4" x14ac:dyDescent="0.25">
      <c r="A121" s="1">
        <v>2.1739999999999999</v>
      </c>
      <c r="B121" s="1">
        <v>119</v>
      </c>
      <c r="C121" s="1">
        <f t="shared" si="8"/>
        <v>0.39500000000000002</v>
      </c>
      <c r="D121" s="1">
        <f t="shared" si="9"/>
        <v>2.3138428698351614</v>
      </c>
    </row>
    <row r="122" spans="1:4" x14ac:dyDescent="0.25">
      <c r="A122" s="1">
        <v>2.1739999999999999</v>
      </c>
      <c r="B122" s="1">
        <v>120</v>
      </c>
      <c r="C122" s="1">
        <f t="shared" si="8"/>
        <v>0.39833333333333332</v>
      </c>
      <c r="D122" s="1">
        <f t="shared" si="9"/>
        <v>2.3392817006575886</v>
      </c>
    </row>
    <row r="123" spans="1:4" x14ac:dyDescent="0.25">
      <c r="A123" s="1">
        <v>2.1880000000000002</v>
      </c>
      <c r="B123" s="1">
        <v>121</v>
      </c>
      <c r="C123" s="1">
        <f t="shared" si="8"/>
        <v>0.40166666666666667</v>
      </c>
      <c r="D123" s="1">
        <f t="shared" si="9"/>
        <v>2.3648618590429047</v>
      </c>
    </row>
    <row r="124" spans="1:4" x14ac:dyDescent="0.25">
      <c r="A124" s="1">
        <v>2.23</v>
      </c>
      <c r="B124" s="1">
        <v>122</v>
      </c>
      <c r="C124" s="1">
        <f t="shared" si="8"/>
        <v>0.40500000000000003</v>
      </c>
      <c r="D124" s="1">
        <f t="shared" si="9"/>
        <v>2.3905849240822783</v>
      </c>
    </row>
    <row r="125" spans="1:4" x14ac:dyDescent="0.25">
      <c r="A125" s="1">
        <v>2.2719999999999998</v>
      </c>
      <c r="B125" s="1">
        <v>123</v>
      </c>
      <c r="C125" s="1">
        <f t="shared" si="8"/>
        <v>0.40833333333333333</v>
      </c>
      <c r="D125" s="1">
        <f t="shared" si="9"/>
        <v>2.4164525014810487</v>
      </c>
    </row>
    <row r="126" spans="1:4" x14ac:dyDescent="0.25">
      <c r="A126" s="1">
        <v>2.2909999999999999</v>
      </c>
      <c r="B126" s="1">
        <v>124</v>
      </c>
      <c r="C126" s="1">
        <f t="shared" si="8"/>
        <v>0.41166666666666668</v>
      </c>
      <c r="D126" s="1">
        <f t="shared" si="9"/>
        <v>2.4424662241601904</v>
      </c>
    </row>
    <row r="127" spans="1:4" x14ac:dyDescent="0.25">
      <c r="A127" s="1">
        <v>2.302</v>
      </c>
      <c r="B127" s="1">
        <v>125</v>
      </c>
      <c r="C127" s="1">
        <f t="shared" si="8"/>
        <v>0.41499999999999998</v>
      </c>
      <c r="D127" s="1">
        <f t="shared" si="9"/>
        <v>2.4686277528748546</v>
      </c>
    </row>
    <row r="128" spans="1:4" x14ac:dyDescent="0.25">
      <c r="A128" s="1">
        <v>2.306</v>
      </c>
      <c r="B128" s="1">
        <v>126</v>
      </c>
      <c r="C128" s="1">
        <f t="shared" si="8"/>
        <v>0.41833333333333333</v>
      </c>
      <c r="D128" s="1">
        <f t="shared" si="9"/>
        <v>2.4949387768505855</v>
      </c>
    </row>
    <row r="129" spans="1:4" x14ac:dyDescent="0.25">
      <c r="A129" s="1">
        <v>2.306</v>
      </c>
      <c r="B129" s="1">
        <v>127</v>
      </c>
      <c r="C129" s="1">
        <f t="shared" si="8"/>
        <v>0.42166666666666669</v>
      </c>
      <c r="D129" s="1">
        <f t="shared" si="9"/>
        <v>2.5214010144378265</v>
      </c>
    </row>
    <row r="130" spans="1:4" x14ac:dyDescent="0.25">
      <c r="A130" s="1">
        <v>2.37</v>
      </c>
      <c r="B130" s="1">
        <v>128</v>
      </c>
      <c r="C130" s="1">
        <f t="shared" si="8"/>
        <v>0.42499999999999999</v>
      </c>
      <c r="D130" s="1">
        <f t="shared" si="9"/>
        <v>2.5480162137853348</v>
      </c>
    </row>
    <row r="131" spans="1:4" x14ac:dyDescent="0.25">
      <c r="A131" s="1">
        <v>2.3780000000000001</v>
      </c>
      <c r="B131" s="1">
        <v>129</v>
      </c>
      <c r="C131" s="1">
        <f t="shared" ref="C131:C194" si="10">(B131-0.5)/COUNT(B$3:B$302)</f>
        <v>0.42833333333333334</v>
      </c>
      <c r="D131" s="1">
        <f t="shared" ref="D131:D194" si="11">-LN(1-C131)*$G$8</f>
        <v>2.5747861535331715</v>
      </c>
    </row>
    <row r="132" spans="1:4" x14ac:dyDescent="0.25">
      <c r="A132" s="1">
        <v>2.4910000000000001</v>
      </c>
      <c r="B132" s="1">
        <v>130</v>
      </c>
      <c r="C132" s="1">
        <f t="shared" si="10"/>
        <v>0.43166666666666664</v>
      </c>
      <c r="D132" s="1">
        <f t="shared" si="11"/>
        <v>2.6017126435259645</v>
      </c>
    </row>
    <row r="133" spans="1:4" x14ac:dyDescent="0.25">
      <c r="A133" s="1">
        <v>2.4950000000000001</v>
      </c>
      <c r="B133" s="1">
        <v>131</v>
      </c>
      <c r="C133" s="1">
        <f t="shared" si="10"/>
        <v>0.435</v>
      </c>
      <c r="D133" s="1">
        <f t="shared" si="11"/>
        <v>2.6287975255471432</v>
      </c>
    </row>
    <row r="134" spans="1:4" x14ac:dyDescent="0.25">
      <c r="A134" s="1">
        <v>2.528</v>
      </c>
      <c r="B134" s="1">
        <v>132</v>
      </c>
      <c r="C134" s="1">
        <f t="shared" si="10"/>
        <v>0.43833333333333335</v>
      </c>
      <c r="D134" s="1">
        <f t="shared" si="11"/>
        <v>2.6560426740748908</v>
      </c>
    </row>
    <row r="135" spans="1:4" x14ac:dyDescent="0.25">
      <c r="A135" s="1">
        <v>2.528</v>
      </c>
      <c r="B135" s="1">
        <v>133</v>
      </c>
      <c r="C135" s="1">
        <f t="shared" si="10"/>
        <v>0.44166666666666665</v>
      </c>
      <c r="D135" s="1">
        <f t="shared" si="11"/>
        <v>2.6834499970606109</v>
      </c>
    </row>
    <row r="136" spans="1:4" x14ac:dyDescent="0.25">
      <c r="A136" s="1">
        <v>2.5569999999999999</v>
      </c>
      <c r="B136" s="1">
        <v>134</v>
      </c>
      <c r="C136" s="1">
        <f t="shared" si="10"/>
        <v>0.44500000000000001</v>
      </c>
      <c r="D136" s="1">
        <f t="shared" si="11"/>
        <v>2.7110214367306895</v>
      </c>
    </row>
    <row r="137" spans="1:4" x14ac:dyDescent="0.25">
      <c r="A137" s="1">
        <v>2.5830000000000002</v>
      </c>
      <c r="B137" s="1">
        <v>135</v>
      </c>
      <c r="C137" s="1">
        <f t="shared" si="10"/>
        <v>0.44833333333333331</v>
      </c>
      <c r="D137" s="1">
        <f t="shared" si="11"/>
        <v>2.7387589704124058</v>
      </c>
    </row>
    <row r="138" spans="1:4" x14ac:dyDescent="0.25">
      <c r="A138" s="1">
        <v>2.589</v>
      </c>
      <c r="B138" s="1">
        <v>136</v>
      </c>
      <c r="C138" s="1">
        <f t="shared" si="10"/>
        <v>0.45166666666666666</v>
      </c>
      <c r="D138" s="1">
        <f t="shared" si="11"/>
        <v>2.7666646113848863</v>
      </c>
    </row>
    <row r="139" spans="1:4" x14ac:dyDescent="0.25">
      <c r="A139" s="1">
        <v>2.621</v>
      </c>
      <c r="B139" s="1">
        <v>137</v>
      </c>
      <c r="C139" s="1">
        <f t="shared" si="10"/>
        <v>0.45500000000000002</v>
      </c>
      <c r="D139" s="1">
        <f t="shared" si="11"/>
        <v>2.7947404097559829</v>
      </c>
    </row>
    <row r="140" spans="1:4" x14ac:dyDescent="0.25">
      <c r="A140" s="1">
        <v>2.7040000000000002</v>
      </c>
      <c r="B140" s="1">
        <v>138</v>
      </c>
      <c r="C140" s="1">
        <f t="shared" si="10"/>
        <v>0.45833333333333331</v>
      </c>
      <c r="D140" s="1">
        <f t="shared" si="11"/>
        <v>2.8229884533660621</v>
      </c>
    </row>
    <row r="141" spans="1:4" x14ac:dyDescent="0.25">
      <c r="A141" s="1">
        <v>2.75</v>
      </c>
      <c r="B141" s="1">
        <v>139</v>
      </c>
      <c r="C141" s="1">
        <f t="shared" si="10"/>
        <v>0.46166666666666667</v>
      </c>
      <c r="D141" s="1">
        <f t="shared" si="11"/>
        <v>2.8514108687196913</v>
      </c>
    </row>
    <row r="142" spans="1:4" x14ac:dyDescent="0.25">
      <c r="A142" s="1">
        <v>2.7519999999999998</v>
      </c>
      <c r="B142" s="1">
        <v>140</v>
      </c>
      <c r="C142" s="1">
        <f t="shared" si="10"/>
        <v>0.46500000000000002</v>
      </c>
      <c r="D142" s="1">
        <f t="shared" si="11"/>
        <v>2.8800098219462478</v>
      </c>
    </row>
    <row r="143" spans="1:4" x14ac:dyDescent="0.25">
      <c r="A143" s="1">
        <v>2.8010000000000002</v>
      </c>
      <c r="B143" s="1">
        <v>141</v>
      </c>
      <c r="C143" s="1">
        <f t="shared" si="10"/>
        <v>0.46833333333333332</v>
      </c>
      <c r="D143" s="1">
        <f t="shared" si="11"/>
        <v>2.9087875197905593</v>
      </c>
    </row>
    <row r="144" spans="1:4" x14ac:dyDescent="0.25">
      <c r="A144" s="1">
        <v>2.8069999999999999</v>
      </c>
      <c r="B144" s="1">
        <v>142</v>
      </c>
      <c r="C144" s="1">
        <f t="shared" si="10"/>
        <v>0.47166666666666668</v>
      </c>
      <c r="D144" s="1">
        <f t="shared" si="11"/>
        <v>2.9377462106346957</v>
      </c>
    </row>
    <row r="145" spans="1:4" x14ac:dyDescent="0.25">
      <c r="A145" s="1">
        <v>2.8410000000000002</v>
      </c>
      <c r="B145" s="1">
        <v>143</v>
      </c>
      <c r="C145" s="1">
        <f t="shared" si="10"/>
        <v>0.47499999999999998</v>
      </c>
      <c r="D145" s="1">
        <f t="shared" si="11"/>
        <v>2.9668881855520857</v>
      </c>
    </row>
    <row r="146" spans="1:4" x14ac:dyDescent="0.25">
      <c r="A146" s="1">
        <v>2.8780000000000001</v>
      </c>
      <c r="B146" s="1">
        <v>144</v>
      </c>
      <c r="C146" s="1">
        <f t="shared" si="10"/>
        <v>0.47833333333333333</v>
      </c>
      <c r="D146" s="1">
        <f t="shared" si="11"/>
        <v>2.9962157793952202</v>
      </c>
    </row>
    <row r="147" spans="1:4" x14ac:dyDescent="0.25">
      <c r="A147" s="1">
        <v>2.8969999999999998</v>
      </c>
      <c r="B147" s="1">
        <v>145</v>
      </c>
      <c r="C147" s="1">
        <f t="shared" si="10"/>
        <v>0.48166666666666669</v>
      </c>
      <c r="D147" s="1">
        <f t="shared" si="11"/>
        <v>3.0257313719182095</v>
      </c>
    </row>
    <row r="148" spans="1:4" x14ac:dyDescent="0.25">
      <c r="A148" s="1">
        <v>2.907</v>
      </c>
      <c r="B148" s="1">
        <v>146</v>
      </c>
      <c r="C148" s="1">
        <f t="shared" si="10"/>
        <v>0.48499999999999999</v>
      </c>
      <c r="D148" s="1">
        <f t="shared" si="11"/>
        <v>3.0554373889355504</v>
      </c>
    </row>
    <row r="149" spans="1:4" x14ac:dyDescent="0.25">
      <c r="A149" s="1">
        <v>2.9079999999999999</v>
      </c>
      <c r="B149" s="1">
        <v>147</v>
      </c>
      <c r="C149" s="1">
        <f t="shared" si="10"/>
        <v>0.48833333333333334</v>
      </c>
      <c r="D149" s="1">
        <f t="shared" si="11"/>
        <v>3.0853363035185271</v>
      </c>
    </row>
    <row r="150" spans="1:4" x14ac:dyDescent="0.25">
      <c r="A150" s="1">
        <v>2.9470000000000001</v>
      </c>
      <c r="B150" s="1">
        <v>148</v>
      </c>
      <c r="C150" s="1">
        <f t="shared" si="10"/>
        <v>0.49166666666666664</v>
      </c>
      <c r="D150" s="1">
        <f t="shared" si="11"/>
        <v>3.1154306372307019</v>
      </c>
    </row>
    <row r="151" spans="1:4" x14ac:dyDescent="0.25">
      <c r="A151" s="1">
        <v>3.0129999999999999</v>
      </c>
      <c r="B151" s="1">
        <v>149</v>
      </c>
      <c r="C151" s="1">
        <f t="shared" si="10"/>
        <v>0.495</v>
      </c>
      <c r="D151" s="1">
        <f t="shared" si="11"/>
        <v>3.1457229614040463</v>
      </c>
    </row>
    <row r="152" spans="1:4" x14ac:dyDescent="0.25">
      <c r="A152" s="1">
        <v>3.016</v>
      </c>
      <c r="B152" s="1">
        <v>150</v>
      </c>
      <c r="C152" s="1">
        <f t="shared" si="10"/>
        <v>0.49833333333333335</v>
      </c>
      <c r="D152" s="1">
        <f t="shared" si="11"/>
        <v>3.1762158984573414</v>
      </c>
    </row>
    <row r="153" spans="1:4" x14ac:dyDescent="0.25">
      <c r="A153" s="1">
        <v>3.044</v>
      </c>
      <c r="B153" s="1">
        <v>151</v>
      </c>
      <c r="C153" s="1">
        <f t="shared" si="10"/>
        <v>0.50166666666666671</v>
      </c>
      <c r="D153" s="1">
        <f t="shared" si="11"/>
        <v>3.2069121232585118</v>
      </c>
    </row>
    <row r="154" spans="1:4" x14ac:dyDescent="0.25">
      <c r="A154" s="1">
        <v>3.0489999999999999</v>
      </c>
      <c r="B154" s="1">
        <v>152</v>
      </c>
      <c r="C154" s="1">
        <f t="shared" si="10"/>
        <v>0.505</v>
      </c>
      <c r="D154" s="1">
        <f t="shared" si="11"/>
        <v>3.2378143645326807</v>
      </c>
    </row>
    <row r="155" spans="1:4" x14ac:dyDescent="0.25">
      <c r="A155" s="1">
        <v>3.0529999999999999</v>
      </c>
      <c r="B155" s="1">
        <v>153</v>
      </c>
      <c r="C155" s="1">
        <f t="shared" si="10"/>
        <v>0.5083333333333333</v>
      </c>
      <c r="D155" s="1">
        <f t="shared" si="11"/>
        <v>3.268925406317805</v>
      </c>
    </row>
    <row r="156" spans="1:4" x14ac:dyDescent="0.25">
      <c r="A156" s="1">
        <v>3.0720000000000001</v>
      </c>
      <c r="B156" s="1">
        <v>154</v>
      </c>
      <c r="C156" s="1">
        <f t="shared" si="10"/>
        <v>0.51166666666666671</v>
      </c>
      <c r="D156" s="1">
        <f t="shared" si="11"/>
        <v>3.3002480894698101</v>
      </c>
    </row>
    <row r="157" spans="1:4" x14ac:dyDescent="0.25">
      <c r="A157" s="1">
        <v>3.1709999999999998</v>
      </c>
      <c r="B157" s="1">
        <v>155</v>
      </c>
      <c r="C157" s="1">
        <f t="shared" si="10"/>
        <v>0.51500000000000001</v>
      </c>
      <c r="D157" s="1">
        <f t="shared" si="11"/>
        <v>3.3317853132192718</v>
      </c>
    </row>
    <row r="158" spans="1:4" x14ac:dyDescent="0.25">
      <c r="A158" s="1">
        <v>3.2040000000000002</v>
      </c>
      <c r="B158" s="1">
        <v>156</v>
      </c>
      <c r="C158" s="1">
        <f t="shared" si="10"/>
        <v>0.51833333333333331</v>
      </c>
      <c r="D158" s="1">
        <f t="shared" si="11"/>
        <v>3.3635400367817931</v>
      </c>
    </row>
    <row r="159" spans="1:4" x14ac:dyDescent="0.25">
      <c r="A159" s="1">
        <v>3.214</v>
      </c>
      <c r="B159" s="1">
        <v>157</v>
      </c>
      <c r="C159" s="1">
        <f t="shared" si="10"/>
        <v>0.52166666666666661</v>
      </c>
      <c r="D159" s="1">
        <f t="shared" si="11"/>
        <v>3.3955152810242817</v>
      </c>
    </row>
    <row r="160" spans="1:4" x14ac:dyDescent="0.25">
      <c r="A160" s="1">
        <v>3.226</v>
      </c>
      <c r="B160" s="1">
        <v>158</v>
      </c>
      <c r="C160" s="1">
        <f t="shared" si="10"/>
        <v>0.52500000000000002</v>
      </c>
      <c r="D160" s="1">
        <f t="shared" si="11"/>
        <v>3.4277141301894991</v>
      </c>
    </row>
    <row r="161" spans="1:4" x14ac:dyDescent="0.25">
      <c r="A161" s="1">
        <v>3.2309999999999999</v>
      </c>
      <c r="B161" s="1">
        <v>159</v>
      </c>
      <c r="C161" s="1">
        <f t="shared" si="10"/>
        <v>0.52833333333333332</v>
      </c>
      <c r="D161" s="1">
        <f t="shared" si="11"/>
        <v>3.4601397336813271</v>
      </c>
    </row>
    <row r="162" spans="1:4" x14ac:dyDescent="0.25">
      <c r="A162" s="1">
        <v>3.2370000000000001</v>
      </c>
      <c r="B162" s="1">
        <v>160</v>
      </c>
      <c r="C162" s="1">
        <f t="shared" si="10"/>
        <v>0.53166666666666662</v>
      </c>
      <c r="D162" s="1">
        <f t="shared" si="11"/>
        <v>3.4927953079133558</v>
      </c>
    </row>
    <row r="163" spans="1:4" x14ac:dyDescent="0.25">
      <c r="A163" s="1">
        <v>3.2589999999999999</v>
      </c>
      <c r="B163" s="1">
        <v>161</v>
      </c>
      <c r="C163" s="1">
        <f t="shared" si="10"/>
        <v>0.53500000000000003</v>
      </c>
      <c r="D163" s="1">
        <f t="shared" si="11"/>
        <v>3.5256841382234851</v>
      </c>
    </row>
    <row r="164" spans="1:4" x14ac:dyDescent="0.25">
      <c r="A164" s="1">
        <v>3.2690000000000001</v>
      </c>
      <c r="B164" s="1">
        <v>162</v>
      </c>
      <c r="C164" s="1">
        <f t="shared" si="10"/>
        <v>0.53833333333333333</v>
      </c>
      <c r="D164" s="1">
        <f t="shared" si="11"/>
        <v>3.5588095808573934</v>
      </c>
    </row>
    <row r="165" spans="1:4" x14ac:dyDescent="0.25">
      <c r="A165" s="1">
        <v>3.2890000000000001</v>
      </c>
      <c r="B165" s="1">
        <v>163</v>
      </c>
      <c r="C165" s="1">
        <f t="shared" si="10"/>
        <v>0.54166666666666663</v>
      </c>
      <c r="D165" s="1">
        <f t="shared" si="11"/>
        <v>3.5921750650238886</v>
      </c>
    </row>
    <row r="166" spans="1:4" x14ac:dyDescent="0.25">
      <c r="A166" s="1">
        <v>3.319</v>
      </c>
      <c r="B166" s="1">
        <v>164</v>
      </c>
      <c r="C166" s="1">
        <f t="shared" si="10"/>
        <v>0.54500000000000004</v>
      </c>
      <c r="D166" s="1">
        <f t="shared" si="11"/>
        <v>3.6257840950252627</v>
      </c>
    </row>
    <row r="167" spans="1:4" x14ac:dyDescent="0.25">
      <c r="A167" s="1">
        <v>3.3420000000000001</v>
      </c>
      <c r="B167" s="1">
        <v>165</v>
      </c>
      <c r="C167" s="1">
        <f t="shared" si="10"/>
        <v>0.54833333333333334</v>
      </c>
      <c r="D167" s="1">
        <f t="shared" si="11"/>
        <v>3.6596402524659686</v>
      </c>
    </row>
    <row r="168" spans="1:4" x14ac:dyDescent="0.25">
      <c r="A168" s="1">
        <v>3.363</v>
      </c>
      <c r="B168" s="1">
        <v>166</v>
      </c>
      <c r="C168" s="1">
        <f t="shared" si="10"/>
        <v>0.55166666666666664</v>
      </c>
      <c r="D168" s="1">
        <f t="shared" si="11"/>
        <v>3.6937471985431096</v>
      </c>
    </row>
    <row r="169" spans="1:4" x14ac:dyDescent="0.25">
      <c r="A169" s="1">
        <v>3.3759999999999999</v>
      </c>
      <c r="B169" s="1">
        <v>167</v>
      </c>
      <c r="C169" s="1">
        <f t="shared" si="10"/>
        <v>0.55500000000000005</v>
      </c>
      <c r="D169" s="1">
        <f t="shared" si="11"/>
        <v>3.7281086764223961</v>
      </c>
    </row>
    <row r="170" spans="1:4" x14ac:dyDescent="0.25">
      <c r="A170" s="1">
        <v>3.3849999999999998</v>
      </c>
      <c r="B170" s="1">
        <v>168</v>
      </c>
      <c r="C170" s="1">
        <f t="shared" si="10"/>
        <v>0.55833333333333335</v>
      </c>
      <c r="D170" s="1">
        <f t="shared" si="11"/>
        <v>3.7627285137034163</v>
      </c>
    </row>
    <row r="171" spans="1:4" x14ac:dyDescent="0.25">
      <c r="A171" s="1">
        <v>3.3879999999999999</v>
      </c>
      <c r="B171" s="1">
        <v>169</v>
      </c>
      <c r="C171" s="1">
        <f t="shared" si="10"/>
        <v>0.56166666666666665</v>
      </c>
      <c r="D171" s="1">
        <f t="shared" si="11"/>
        <v>3.7976106249783088</v>
      </c>
    </row>
    <row r="172" spans="1:4" x14ac:dyDescent="0.25">
      <c r="A172" s="1">
        <v>3.4169999999999998</v>
      </c>
      <c r="B172" s="1">
        <v>170</v>
      </c>
      <c r="C172" s="1">
        <f t="shared" si="10"/>
        <v>0.56499999999999995</v>
      </c>
      <c r="D172" s="1">
        <f t="shared" si="11"/>
        <v>3.832759014488079</v>
      </c>
    </row>
    <row r="173" spans="1:4" x14ac:dyDescent="0.25">
      <c r="A173" s="1">
        <v>3.419</v>
      </c>
      <c r="B173" s="1">
        <v>171</v>
      </c>
      <c r="C173" s="1">
        <f t="shared" si="10"/>
        <v>0.56833333333333336</v>
      </c>
      <c r="D173" s="1">
        <f t="shared" si="11"/>
        <v>3.8681777788810976</v>
      </c>
    </row>
    <row r="174" spans="1:4" x14ac:dyDescent="0.25">
      <c r="A174" s="1">
        <v>3.4249999999999998</v>
      </c>
      <c r="B174" s="1">
        <v>172</v>
      </c>
      <c r="C174" s="1">
        <f t="shared" si="10"/>
        <v>0.57166666666666666</v>
      </c>
      <c r="D174" s="1">
        <f t="shared" si="11"/>
        <v>3.9038711100785126</v>
      </c>
    </row>
    <row r="175" spans="1:4" x14ac:dyDescent="0.25">
      <c r="A175" s="1">
        <v>3.5139999999999998</v>
      </c>
      <c r="B175" s="1">
        <v>173</v>
      </c>
      <c r="C175" s="1">
        <f t="shared" si="10"/>
        <v>0.57499999999999996</v>
      </c>
      <c r="D175" s="1">
        <f t="shared" si="11"/>
        <v>3.9398432982516005</v>
      </c>
    </row>
    <row r="176" spans="1:4" x14ac:dyDescent="0.25">
      <c r="A176" s="1">
        <v>3.5169999999999999</v>
      </c>
      <c r="B176" s="1">
        <v>174</v>
      </c>
      <c r="C176" s="1">
        <f t="shared" si="10"/>
        <v>0.57833333333333337</v>
      </c>
      <c r="D176" s="1">
        <f t="shared" si="11"/>
        <v>3.9760987349163384</v>
      </c>
    </row>
    <row r="177" spans="1:4" x14ac:dyDescent="0.25">
      <c r="A177" s="1">
        <v>3.5529999999999999</v>
      </c>
      <c r="B177" s="1">
        <v>175</v>
      </c>
      <c r="C177" s="1">
        <f t="shared" si="10"/>
        <v>0.58166666666666667</v>
      </c>
      <c r="D177" s="1">
        <f t="shared" si="11"/>
        <v>4.0126419161507734</v>
      </c>
    </row>
    <row r="178" spans="1:4" x14ac:dyDescent="0.25">
      <c r="A178" s="1">
        <v>3.5569999999999999</v>
      </c>
      <c r="B178" s="1">
        <v>176</v>
      </c>
      <c r="C178" s="1">
        <f t="shared" si="10"/>
        <v>0.58499999999999996</v>
      </c>
      <c r="D178" s="1">
        <f t="shared" si="11"/>
        <v>4.0494774459411031</v>
      </c>
    </row>
    <row r="179" spans="1:4" x14ac:dyDescent="0.25">
      <c r="A179" s="1">
        <v>3.56</v>
      </c>
      <c r="B179" s="1">
        <v>177</v>
      </c>
      <c r="C179" s="1">
        <f t="shared" si="10"/>
        <v>0.58833333333333337</v>
      </c>
      <c r="D179" s="1">
        <f t="shared" si="11"/>
        <v>4.0866100396626761</v>
      </c>
    </row>
    <row r="180" spans="1:4" x14ac:dyDescent="0.25">
      <c r="A180" s="1">
        <v>3.65</v>
      </c>
      <c r="B180" s="1">
        <v>178</v>
      </c>
      <c r="C180" s="1">
        <f t="shared" si="10"/>
        <v>0.59166666666666667</v>
      </c>
      <c r="D180" s="1">
        <f t="shared" si="11"/>
        <v>4.1240445277024937</v>
      </c>
    </row>
    <row r="181" spans="1:4" x14ac:dyDescent="0.25">
      <c r="A181" s="1">
        <v>3.6880000000000002</v>
      </c>
      <c r="B181" s="1">
        <v>179</v>
      </c>
      <c r="C181" s="1">
        <f t="shared" si="10"/>
        <v>0.59499999999999997</v>
      </c>
      <c r="D181" s="1">
        <f t="shared" si="11"/>
        <v>4.1617858592302008</v>
      </c>
    </row>
    <row r="182" spans="1:4" x14ac:dyDescent="0.25">
      <c r="A182" s="1">
        <v>3.6920000000000002</v>
      </c>
      <c r="B182" s="1">
        <v>180</v>
      </c>
      <c r="C182" s="1">
        <f t="shared" si="10"/>
        <v>0.59833333333333338</v>
      </c>
      <c r="D182" s="1">
        <f t="shared" si="11"/>
        <v>4.1998391061248821</v>
      </c>
    </row>
    <row r="183" spans="1:4" x14ac:dyDescent="0.25">
      <c r="A183" s="1">
        <v>3.8559999999999999</v>
      </c>
      <c r="B183" s="1">
        <v>181</v>
      </c>
      <c r="C183" s="1">
        <f t="shared" si="10"/>
        <v>0.60166666666666668</v>
      </c>
      <c r="D183" s="1">
        <f t="shared" si="11"/>
        <v>4.2382094670654977</v>
      </c>
    </row>
    <row r="184" spans="1:4" x14ac:dyDescent="0.25">
      <c r="A184" s="1">
        <v>3.9239999999999999</v>
      </c>
      <c r="B184" s="1">
        <v>182</v>
      </c>
      <c r="C184" s="1">
        <f t="shared" si="10"/>
        <v>0.60499999999999998</v>
      </c>
      <c r="D184" s="1">
        <f t="shared" si="11"/>
        <v>4.2769022717931939</v>
      </c>
    </row>
    <row r="185" spans="1:4" x14ac:dyDescent="0.25">
      <c r="A185" s="1">
        <v>3.9470000000000001</v>
      </c>
      <c r="B185" s="1">
        <v>183</v>
      </c>
      <c r="C185" s="1">
        <f t="shared" si="10"/>
        <v>0.60833333333333328</v>
      </c>
      <c r="D185" s="1">
        <f t="shared" si="11"/>
        <v>4.3159229855542094</v>
      </c>
    </row>
    <row r="186" spans="1:4" x14ac:dyDescent="0.25">
      <c r="A186" s="1">
        <v>4.0590000000000002</v>
      </c>
      <c r="B186" s="1">
        <v>184</v>
      </c>
      <c r="C186" s="1">
        <f t="shared" si="10"/>
        <v>0.61166666666666669</v>
      </c>
      <c r="D186" s="1">
        <f t="shared" si="11"/>
        <v>4.3552772137326734</v>
      </c>
    </row>
    <row r="187" spans="1:4" x14ac:dyDescent="0.25">
      <c r="A187" s="1">
        <v>4.101</v>
      </c>
      <c r="B187" s="1">
        <v>185</v>
      </c>
      <c r="C187" s="1">
        <f t="shared" si="10"/>
        <v>0.61499999999999999</v>
      </c>
      <c r="D187" s="1">
        <f t="shared" si="11"/>
        <v>4.3949707066830896</v>
      </c>
    </row>
    <row r="188" spans="1:4" x14ac:dyDescent="0.25">
      <c r="A188" s="1">
        <v>4.1020000000000003</v>
      </c>
      <c r="B188" s="1">
        <v>186</v>
      </c>
      <c r="C188" s="1">
        <f t="shared" si="10"/>
        <v>0.61833333333333329</v>
      </c>
      <c r="D188" s="1">
        <f t="shared" si="11"/>
        <v>4.4350093647729434</v>
      </c>
    </row>
    <row r="189" spans="1:4" x14ac:dyDescent="0.25">
      <c r="A189" s="1">
        <v>4.1189999999999998</v>
      </c>
      <c r="B189" s="1">
        <v>187</v>
      </c>
      <c r="C189" s="1">
        <f t="shared" si="10"/>
        <v>0.6216666666666667</v>
      </c>
      <c r="D189" s="1">
        <f t="shared" si="11"/>
        <v>4.4753992436464829</v>
      </c>
    </row>
    <row r="190" spans="1:4" x14ac:dyDescent="0.25">
      <c r="A190" s="1">
        <v>4.1849999999999996</v>
      </c>
      <c r="B190" s="1">
        <v>188</v>
      </c>
      <c r="C190" s="1">
        <f t="shared" si="10"/>
        <v>0.625</v>
      </c>
      <c r="D190" s="1">
        <f t="shared" si="11"/>
        <v>4.5161465597214088</v>
      </c>
    </row>
    <row r="191" spans="1:4" x14ac:dyDescent="0.25">
      <c r="A191" s="1">
        <v>4.1970000000000001</v>
      </c>
      <c r="B191" s="1">
        <v>189</v>
      </c>
      <c r="C191" s="1">
        <f t="shared" si="10"/>
        <v>0.6283333333333333</v>
      </c>
      <c r="D191" s="1">
        <f t="shared" si="11"/>
        <v>4.5572576959309821</v>
      </c>
    </row>
    <row r="192" spans="1:4" x14ac:dyDescent="0.25">
      <c r="A192" s="1">
        <v>4.2389999999999999</v>
      </c>
      <c r="B192" s="1">
        <v>190</v>
      </c>
      <c r="C192" s="1">
        <f t="shared" si="10"/>
        <v>0.63166666666666671</v>
      </c>
      <c r="D192" s="1">
        <f t="shared" si="11"/>
        <v>4.598739207724778</v>
      </c>
    </row>
    <row r="193" spans="1:4" x14ac:dyDescent="0.25">
      <c r="A193" s="1">
        <v>4.2930000000000001</v>
      </c>
      <c r="B193" s="1">
        <v>191</v>
      </c>
      <c r="C193" s="1">
        <f t="shared" si="10"/>
        <v>0.63500000000000001</v>
      </c>
      <c r="D193" s="1">
        <f t="shared" si="11"/>
        <v>4.6405978293422177</v>
      </c>
    </row>
    <row r="194" spans="1:4" x14ac:dyDescent="0.25">
      <c r="A194" s="1">
        <v>4.3730000000000002</v>
      </c>
      <c r="B194" s="1">
        <v>192</v>
      </c>
      <c r="C194" s="1">
        <f t="shared" si="10"/>
        <v>0.63833333333333331</v>
      </c>
      <c r="D194" s="1">
        <f t="shared" si="11"/>
        <v>4.6828404803738932</v>
      </c>
    </row>
    <row r="195" spans="1:4" x14ac:dyDescent="0.25">
      <c r="A195" s="1">
        <v>4.3780000000000001</v>
      </c>
      <c r="B195" s="1">
        <v>193</v>
      </c>
      <c r="C195" s="1">
        <f t="shared" ref="C195:C258" si="12">(B195-0.5)/COUNT(B$3:B$302)</f>
        <v>0.64166666666666672</v>
      </c>
      <c r="D195" s="1">
        <f t="shared" ref="D195:D258" si="13">-LN(1-C195)*$G$8</f>
        <v>4.7254742726266654</v>
      </c>
    </row>
    <row r="196" spans="1:4" x14ac:dyDescent="0.25">
      <c r="A196" s="1">
        <v>4.3840000000000003</v>
      </c>
      <c r="B196" s="1">
        <v>194</v>
      </c>
      <c r="C196" s="1">
        <f t="shared" si="12"/>
        <v>0.64500000000000002</v>
      </c>
      <c r="D196" s="1">
        <f t="shared" si="13"/>
        <v>4.7685065173095724</v>
      </c>
    </row>
    <row r="197" spans="1:4" x14ac:dyDescent="0.25">
      <c r="A197" s="1">
        <v>4.4029999999999996</v>
      </c>
      <c r="B197" s="1">
        <v>195</v>
      </c>
      <c r="C197" s="1">
        <f t="shared" si="12"/>
        <v>0.64833333333333332</v>
      </c>
      <c r="D197" s="1">
        <f t="shared" si="13"/>
        <v>4.811944732558719</v>
      </c>
    </row>
    <row r="198" spans="1:4" x14ac:dyDescent="0.25">
      <c r="A198" s="1">
        <v>4.4619999999999997</v>
      </c>
      <c r="B198" s="1">
        <v>196</v>
      </c>
      <c r="C198" s="1">
        <f t="shared" si="12"/>
        <v>0.65166666666666662</v>
      </c>
      <c r="D198" s="1">
        <f t="shared" si="13"/>
        <v>4.8557966513205013</v>
      </c>
    </row>
    <row r="199" spans="1:4" x14ac:dyDescent="0.25">
      <c r="A199" s="1">
        <v>4.4850000000000003</v>
      </c>
      <c r="B199" s="1">
        <v>197</v>
      </c>
      <c r="C199" s="1">
        <f t="shared" si="12"/>
        <v>0.65500000000000003</v>
      </c>
      <c r="D199" s="1">
        <f t="shared" si="13"/>
        <v>4.9000702296138581</v>
      </c>
    </row>
    <row r="200" spans="1:4" x14ac:dyDescent="0.25">
      <c r="A200" s="1">
        <v>4.5819999999999999</v>
      </c>
      <c r="B200" s="1">
        <v>198</v>
      </c>
      <c r="C200" s="1">
        <f t="shared" si="12"/>
        <v>0.65833333333333333</v>
      </c>
      <c r="D200" s="1">
        <f t="shared" si="13"/>
        <v>4.9447736551936048</v>
      </c>
    </row>
    <row r="201" spans="1:4" x14ac:dyDescent="0.25">
      <c r="A201" s="1">
        <v>4.6100000000000003</v>
      </c>
      <c r="B201" s="1">
        <v>199</v>
      </c>
      <c r="C201" s="1">
        <f t="shared" si="12"/>
        <v>0.66166666666666663</v>
      </c>
      <c r="D201" s="1">
        <f t="shared" si="13"/>
        <v>4.9899153566384875</v>
      </c>
    </row>
    <row r="202" spans="1:4" x14ac:dyDescent="0.25">
      <c r="A202" s="1">
        <v>4.6159999999999997</v>
      </c>
      <c r="B202" s="1">
        <v>200</v>
      </c>
      <c r="C202" s="1">
        <f t="shared" si="12"/>
        <v>0.66500000000000004</v>
      </c>
      <c r="D202" s="1">
        <f t="shared" si="13"/>
        <v>5.0355040128891355</v>
      </c>
    </row>
    <row r="203" spans="1:4" x14ac:dyDescent="0.25">
      <c r="A203" s="1">
        <v>4.6639999999999997</v>
      </c>
      <c r="B203" s="1">
        <v>201</v>
      </c>
      <c r="C203" s="1">
        <f t="shared" si="12"/>
        <v>0.66833333333333333</v>
      </c>
      <c r="D203" s="1">
        <f t="shared" si="13"/>
        <v>5.0815485632629462</v>
      </c>
    </row>
    <row r="204" spans="1:4" x14ac:dyDescent="0.25">
      <c r="A204" s="1">
        <v>4.8079999999999998</v>
      </c>
      <c r="B204" s="1">
        <v>202</v>
      </c>
      <c r="C204" s="1">
        <f t="shared" si="12"/>
        <v>0.67166666666666663</v>
      </c>
      <c r="D204" s="1">
        <f t="shared" si="13"/>
        <v>5.1280582179748038</v>
      </c>
    </row>
    <row r="205" spans="1:4" x14ac:dyDescent="0.25">
      <c r="A205" s="1">
        <v>4.8449999999999998</v>
      </c>
      <c r="B205" s="1">
        <v>203</v>
      </c>
      <c r="C205" s="1">
        <f t="shared" si="12"/>
        <v>0.67500000000000004</v>
      </c>
      <c r="D205" s="1">
        <f t="shared" si="13"/>
        <v>5.1750424691945867</v>
      </c>
    </row>
    <row r="206" spans="1:4" x14ac:dyDescent="0.25">
      <c r="A206" s="1">
        <v>5.0919999999999996</v>
      </c>
      <c r="B206" s="1">
        <v>204</v>
      </c>
      <c r="C206" s="1">
        <f t="shared" si="12"/>
        <v>0.67833333333333334</v>
      </c>
      <c r="D206" s="1">
        <f t="shared" si="13"/>
        <v>5.2225111026746749</v>
      </c>
    </row>
    <row r="207" spans="1:4" x14ac:dyDescent="0.25">
      <c r="A207" s="1">
        <v>5.125</v>
      </c>
      <c r="B207" s="1">
        <v>205</v>
      </c>
      <c r="C207" s="1">
        <f t="shared" si="12"/>
        <v>0.68166666666666664</v>
      </c>
      <c r="D207" s="1">
        <f t="shared" si="13"/>
        <v>5.2704742099831074</v>
      </c>
    </row>
    <row r="208" spans="1:4" x14ac:dyDescent="0.25">
      <c r="A208" s="1">
        <v>5.1840000000000002</v>
      </c>
      <c r="B208" s="1">
        <v>206</v>
      </c>
      <c r="C208" s="1">
        <f t="shared" si="12"/>
        <v>0.68500000000000005</v>
      </c>
      <c r="D208" s="1">
        <f t="shared" si="13"/>
        <v>5.3189422013806098</v>
      </c>
    </row>
    <row r="209" spans="1:4" x14ac:dyDescent="0.25">
      <c r="A209" s="1">
        <v>5.2060000000000004</v>
      </c>
      <c r="B209" s="1">
        <v>207</v>
      </c>
      <c r="C209" s="1">
        <f t="shared" si="12"/>
        <v>0.68833333333333335</v>
      </c>
      <c r="D209" s="1">
        <f t="shared" si="13"/>
        <v>5.3679258193826049</v>
      </c>
    </row>
    <row r="210" spans="1:4" x14ac:dyDescent="0.25">
      <c r="A210" s="1">
        <v>5.23</v>
      </c>
      <c r="B210" s="1">
        <v>208</v>
      </c>
      <c r="C210" s="1">
        <f t="shared" si="12"/>
        <v>0.69166666666666665</v>
      </c>
      <c r="D210" s="1">
        <f t="shared" si="13"/>
        <v>5.4174361530504207</v>
      </c>
    </row>
    <row r="211" spans="1:4" x14ac:dyDescent="0.25">
      <c r="A211" s="1">
        <v>5.2590000000000003</v>
      </c>
      <c r="B211" s="1">
        <v>209</v>
      </c>
      <c r="C211" s="1">
        <f t="shared" si="12"/>
        <v>0.69499999999999995</v>
      </c>
      <c r="D211" s="1">
        <f t="shared" si="13"/>
        <v>5.4674846530592243</v>
      </c>
    </row>
    <row r="212" spans="1:4" x14ac:dyDescent="0.25">
      <c r="A212" s="1">
        <v>5.36</v>
      </c>
      <c r="B212" s="1">
        <v>210</v>
      </c>
      <c r="C212" s="1">
        <f t="shared" si="12"/>
        <v>0.69833333333333336</v>
      </c>
      <c r="D212" s="1">
        <f t="shared" si="13"/>
        <v>5.5180831475939218</v>
      </c>
    </row>
    <row r="213" spans="1:4" x14ac:dyDescent="0.25">
      <c r="A213" s="1">
        <v>5.3680000000000003</v>
      </c>
      <c r="B213" s="1">
        <v>211</v>
      </c>
      <c r="C213" s="1">
        <f t="shared" si="12"/>
        <v>0.70166666666666666</v>
      </c>
      <c r="D213" s="1">
        <f t="shared" si="13"/>
        <v>5.5692438591282079</v>
      </c>
    </row>
    <row r="214" spans="1:4" x14ac:dyDescent="0.25">
      <c r="A214" s="1">
        <v>5.37</v>
      </c>
      <c r="B214" s="1">
        <v>212</v>
      </c>
      <c r="C214" s="1">
        <f t="shared" si="12"/>
        <v>0.70499999999999996</v>
      </c>
      <c r="D214" s="1">
        <f t="shared" si="13"/>
        <v>5.6209794221463287</v>
      </c>
    </row>
    <row r="215" spans="1:4" x14ac:dyDescent="0.25">
      <c r="A215" s="1">
        <v>5.5339999999999998</v>
      </c>
      <c r="B215" s="1">
        <v>213</v>
      </c>
      <c r="C215" s="1">
        <f t="shared" si="12"/>
        <v>0.70833333333333337</v>
      </c>
      <c r="D215" s="1">
        <f t="shared" si="13"/>
        <v>5.6733029018718186</v>
      </c>
    </row>
    <row r="216" spans="1:4" x14ac:dyDescent="0.25">
      <c r="A216" s="1">
        <v>5.569</v>
      </c>
      <c r="B216" s="1">
        <v>214</v>
      </c>
      <c r="C216" s="1">
        <f t="shared" si="12"/>
        <v>0.71166666666666667</v>
      </c>
      <c r="D216" s="1">
        <f t="shared" si="13"/>
        <v>5.7262278140726623</v>
      </c>
    </row>
    <row r="217" spans="1:4" x14ac:dyDescent="0.25">
      <c r="A217" s="1">
        <v>5.6040000000000001</v>
      </c>
      <c r="B217" s="1">
        <v>215</v>
      </c>
      <c r="C217" s="1">
        <f t="shared" si="12"/>
        <v>0.71499999999999997</v>
      </c>
      <c r="D217" s="1">
        <f t="shared" si="13"/>
        <v>5.7797681460180224</v>
      </c>
    </row>
    <row r="218" spans="1:4" x14ac:dyDescent="0.25">
      <c r="A218" s="1">
        <v>5.665</v>
      </c>
      <c r="B218" s="1">
        <v>216</v>
      </c>
      <c r="C218" s="1">
        <f t="shared" si="12"/>
        <v>0.71833333333333338</v>
      </c>
      <c r="D218" s="1">
        <f t="shared" si="13"/>
        <v>5.8339383786677637</v>
      </c>
    </row>
    <row r="219" spans="1:4" x14ac:dyDescent="0.25">
      <c r="A219" s="1">
        <v>5.8109999999999999</v>
      </c>
      <c r="B219" s="1">
        <v>217</v>
      </c>
      <c r="C219" s="1">
        <f t="shared" si="12"/>
        <v>0.72166666666666668</v>
      </c>
      <c r="D219" s="1">
        <f t="shared" si="13"/>
        <v>5.8887535101828972</v>
      </c>
    </row>
    <row r="220" spans="1:4" x14ac:dyDescent="0.25">
      <c r="A220" s="1">
        <v>5.891</v>
      </c>
      <c r="B220" s="1">
        <v>218</v>
      </c>
      <c r="C220" s="1">
        <f t="shared" si="12"/>
        <v>0.72499999999999998</v>
      </c>
      <c r="D220" s="1">
        <f t="shared" si="13"/>
        <v>5.9442290808524119</v>
      </c>
    </row>
    <row r="221" spans="1:4" x14ac:dyDescent="0.25">
      <c r="A221" s="1">
        <v>6.0670000000000002</v>
      </c>
      <c r="B221" s="1">
        <v>219</v>
      </c>
      <c r="C221" s="1">
        <f t="shared" si="12"/>
        <v>0.72833333333333339</v>
      </c>
      <c r="D221" s="1">
        <f t="shared" si="13"/>
        <v>6.0003811995401417</v>
      </c>
    </row>
    <row r="222" spans="1:4" x14ac:dyDescent="0.25">
      <c r="A222" s="1">
        <v>6.069</v>
      </c>
      <c r="B222" s="1">
        <v>220</v>
      </c>
      <c r="C222" s="1">
        <f t="shared" si="12"/>
        <v>0.73166666666666669</v>
      </c>
      <c r="D222" s="1">
        <f t="shared" si="13"/>
        <v>6.0572265717642662</v>
      </c>
    </row>
    <row r="223" spans="1:4" x14ac:dyDescent="0.25">
      <c r="A223" s="1">
        <v>6.1070000000000002</v>
      </c>
      <c r="B223" s="1">
        <v>221</v>
      </c>
      <c r="C223" s="1">
        <f t="shared" si="12"/>
        <v>0.73499999999999999</v>
      </c>
      <c r="D223" s="1">
        <f t="shared" si="13"/>
        <v>6.11478252953194</v>
      </c>
    </row>
    <row r="224" spans="1:4" x14ac:dyDescent="0.25">
      <c r="A224" s="1">
        <v>6.2030000000000003</v>
      </c>
      <c r="B224" s="1">
        <v>222</v>
      </c>
      <c r="C224" s="1">
        <f t="shared" si="12"/>
        <v>0.73833333333333329</v>
      </c>
      <c r="D224" s="1">
        <f t="shared" si="13"/>
        <v>6.1730670630623052</v>
      </c>
    </row>
    <row r="225" spans="1:4" x14ac:dyDescent="0.25">
      <c r="A225" s="1">
        <v>6.3769999999999998</v>
      </c>
      <c r="B225" s="1">
        <v>223</v>
      </c>
      <c r="C225" s="1">
        <f t="shared" si="12"/>
        <v>0.7416666666666667</v>
      </c>
      <c r="D225" s="1">
        <f t="shared" si="13"/>
        <v>6.2320988545432163</v>
      </c>
    </row>
    <row r="226" spans="1:4" x14ac:dyDescent="0.25">
      <c r="A226" s="1">
        <v>6.415</v>
      </c>
      <c r="B226" s="1">
        <v>224</v>
      </c>
      <c r="C226" s="1">
        <f t="shared" si="12"/>
        <v>0.745</v>
      </c>
      <c r="D226" s="1">
        <f t="shared" si="13"/>
        <v>6.2918973140801242</v>
      </c>
    </row>
    <row r="227" spans="1:4" x14ac:dyDescent="0.25">
      <c r="A227" s="1">
        <v>6.5460000000000003</v>
      </c>
      <c r="B227" s="1">
        <v>225</v>
      </c>
      <c r="C227" s="1">
        <f t="shared" si="12"/>
        <v>0.74833333333333329</v>
      </c>
      <c r="D227" s="1">
        <f t="shared" si="13"/>
        <v>6.3524826180102254</v>
      </c>
    </row>
    <row r="228" spans="1:4" x14ac:dyDescent="0.25">
      <c r="A228" s="1">
        <v>6.62</v>
      </c>
      <c r="B228" s="1">
        <v>226</v>
      </c>
      <c r="C228" s="1">
        <f t="shared" si="12"/>
        <v>0.75166666666666671</v>
      </c>
      <c r="D228" s="1">
        <f t="shared" si="13"/>
        <v>6.4138757497711065</v>
      </c>
    </row>
    <row r="229" spans="1:4" x14ac:dyDescent="0.25">
      <c r="A229" s="1">
        <v>6.66</v>
      </c>
      <c r="B229" s="1">
        <v>227</v>
      </c>
      <c r="C229" s="1">
        <f t="shared" si="12"/>
        <v>0.755</v>
      </c>
      <c r="D229" s="1">
        <f t="shared" si="13"/>
        <v>6.4760985435310179</v>
      </c>
    </row>
    <row r="230" spans="1:4" x14ac:dyDescent="0.25">
      <c r="A230" s="1">
        <v>6.7190000000000003</v>
      </c>
      <c r="B230" s="1">
        <v>228</v>
      </c>
      <c r="C230" s="1">
        <f t="shared" si="12"/>
        <v>0.7583333333333333</v>
      </c>
      <c r="D230" s="1">
        <f t="shared" si="13"/>
        <v>6.5391737308078106</v>
      </c>
    </row>
    <row r="231" spans="1:4" x14ac:dyDescent="0.25">
      <c r="A231" s="1">
        <v>6.7380000000000004</v>
      </c>
      <c r="B231" s="1">
        <v>229</v>
      </c>
      <c r="C231" s="1">
        <f t="shared" si="12"/>
        <v>0.76166666666666671</v>
      </c>
      <c r="D231" s="1">
        <f t="shared" si="13"/>
        <v>6.6031249903255906</v>
      </c>
    </row>
    <row r="232" spans="1:4" x14ac:dyDescent="0.25">
      <c r="A232" s="1">
        <v>6.766</v>
      </c>
      <c r="B232" s="1">
        <v>230</v>
      </c>
      <c r="C232" s="1">
        <f t="shared" si="12"/>
        <v>0.76500000000000001</v>
      </c>
      <c r="D232" s="1">
        <f t="shared" si="13"/>
        <v>6.6679770013827335</v>
      </c>
    </row>
    <row r="233" spans="1:4" x14ac:dyDescent="0.25">
      <c r="A233" s="1">
        <v>6.78</v>
      </c>
      <c r="B233" s="1">
        <v>231</v>
      </c>
      <c r="C233" s="1">
        <f t="shared" si="12"/>
        <v>0.76833333333333331</v>
      </c>
      <c r="D233" s="1">
        <f t="shared" si="13"/>
        <v>6.7337555010323014</v>
      </c>
    </row>
    <row r="234" spans="1:4" x14ac:dyDescent="0.25">
      <c r="A234" s="1">
        <v>6.806</v>
      </c>
      <c r="B234" s="1">
        <v>232</v>
      </c>
      <c r="C234" s="1">
        <f t="shared" si="12"/>
        <v>0.77166666666666661</v>
      </c>
      <c r="D234" s="1">
        <f t="shared" si="13"/>
        <v>6.8004873454063608</v>
      </c>
    </row>
    <row r="235" spans="1:4" x14ac:dyDescent="0.25">
      <c r="A235" s="1">
        <v>6.8319999999999999</v>
      </c>
      <c r="B235" s="1">
        <v>233</v>
      </c>
      <c r="C235" s="1">
        <f t="shared" si="12"/>
        <v>0.77500000000000002</v>
      </c>
      <c r="D235" s="1">
        <f t="shared" si="13"/>
        <v>6.868200575549932</v>
      </c>
    </row>
    <row r="236" spans="1:4" x14ac:dyDescent="0.25">
      <c r="A236" s="1">
        <v>6.8369999999999997</v>
      </c>
      <c r="B236" s="1">
        <v>234</v>
      </c>
      <c r="C236" s="1">
        <f t="shared" si="12"/>
        <v>0.77833333333333332</v>
      </c>
      <c r="D236" s="1">
        <f t="shared" si="13"/>
        <v>6.9369244881684304</v>
      </c>
    </row>
    <row r="237" spans="1:4" x14ac:dyDescent="0.25">
      <c r="A237" s="1">
        <v>6.8609999999999998</v>
      </c>
      <c r="B237" s="1">
        <v>235</v>
      </c>
      <c r="C237" s="1">
        <f t="shared" si="12"/>
        <v>0.78166666666666662</v>
      </c>
      <c r="D237" s="1">
        <f t="shared" si="13"/>
        <v>7.0066897117353744</v>
      </c>
    </row>
    <row r="238" spans="1:4" x14ac:dyDescent="0.25">
      <c r="A238" s="1">
        <v>6.8940000000000001</v>
      </c>
      <c r="B238" s="1">
        <v>236</v>
      </c>
      <c r="C238" s="1">
        <f t="shared" si="12"/>
        <v>0.78500000000000003</v>
      </c>
      <c r="D238" s="1">
        <f t="shared" si="13"/>
        <v>7.0775282884551887</v>
      </c>
    </row>
    <row r="239" spans="1:4" x14ac:dyDescent="0.25">
      <c r="A239" s="1">
        <v>7.0019999999999998</v>
      </c>
      <c r="B239" s="1">
        <v>237</v>
      </c>
      <c r="C239" s="1">
        <f t="shared" si="12"/>
        <v>0.78833333333333333</v>
      </c>
      <c r="D239" s="1">
        <f t="shared" si="13"/>
        <v>7.149473762630099</v>
      </c>
    </row>
    <row r="240" spans="1:4" x14ac:dyDescent="0.25">
      <c r="A240" s="1">
        <v>7.085</v>
      </c>
      <c r="B240" s="1">
        <v>238</v>
      </c>
      <c r="C240" s="1">
        <f t="shared" si="12"/>
        <v>0.79166666666666663</v>
      </c>
      <c r="D240" s="1">
        <f t="shared" si="13"/>
        <v>7.2225612760411391</v>
      </c>
    </row>
    <row r="241" spans="1:4" x14ac:dyDescent="0.25">
      <c r="A241" s="1">
        <v>7.1040000000000001</v>
      </c>
      <c r="B241" s="1">
        <v>239</v>
      </c>
      <c r="C241" s="1">
        <f t="shared" si="12"/>
        <v>0.79500000000000004</v>
      </c>
      <c r="D241" s="1">
        <f t="shared" si="13"/>
        <v>7.2968276710221298</v>
      </c>
    </row>
    <row r="242" spans="1:4" x14ac:dyDescent="0.25">
      <c r="A242" s="1">
        <v>7.1479999999999997</v>
      </c>
      <c r="B242" s="1">
        <v>240</v>
      </c>
      <c r="C242" s="1">
        <f t="shared" si="12"/>
        <v>0.79833333333333334</v>
      </c>
      <c r="D242" s="1">
        <f t="shared" si="13"/>
        <v>7.3723116019834167</v>
      </c>
    </row>
    <row r="243" spans="1:4" x14ac:dyDescent="0.25">
      <c r="A243" s="1">
        <v>7.1539999999999999</v>
      </c>
      <c r="B243" s="1">
        <v>241</v>
      </c>
      <c r="C243" s="1">
        <f t="shared" si="12"/>
        <v>0.80166666666666664</v>
      </c>
      <c r="D243" s="1">
        <f t="shared" si="13"/>
        <v>7.4490536562305332</v>
      </c>
    </row>
    <row r="244" spans="1:4" x14ac:dyDescent="0.25">
      <c r="A244" s="1">
        <v>7.33</v>
      </c>
      <c r="B244" s="1">
        <v>242</v>
      </c>
      <c r="C244" s="1">
        <f t="shared" si="12"/>
        <v>0.80500000000000005</v>
      </c>
      <c r="D244" s="1">
        <f t="shared" si="13"/>
        <v>7.5270964850231099</v>
      </c>
    </row>
    <row r="245" spans="1:4" x14ac:dyDescent="0.25">
      <c r="A245" s="1">
        <v>7.3330000000000002</v>
      </c>
      <c r="B245" s="1">
        <v>243</v>
      </c>
      <c r="C245" s="1">
        <f t="shared" si="12"/>
        <v>0.80833333333333335</v>
      </c>
      <c r="D245" s="1">
        <f t="shared" si="13"/>
        <v>7.6064849459335901</v>
      </c>
    </row>
    <row r="246" spans="1:4" x14ac:dyDescent="0.25">
      <c r="A246" s="1">
        <v>7.4690000000000003</v>
      </c>
      <c r="B246" s="1">
        <v>244</v>
      </c>
      <c r="C246" s="1">
        <f t="shared" si="12"/>
        <v>0.81166666666666665</v>
      </c>
      <c r="D246" s="1">
        <f t="shared" si="13"/>
        <v>7.6872662576953976</v>
      </c>
    </row>
    <row r="247" spans="1:4" x14ac:dyDescent="0.25">
      <c r="A247" s="1">
        <v>7.6870000000000003</v>
      </c>
      <c r="B247" s="1">
        <v>245</v>
      </c>
      <c r="C247" s="1">
        <f t="shared" si="12"/>
        <v>0.81499999999999995</v>
      </c>
      <c r="D247" s="1">
        <f t="shared" si="13"/>
        <v>7.7694901688789431</v>
      </c>
    </row>
    <row r="248" spans="1:4" x14ac:dyDescent="0.25">
      <c r="A248" s="1">
        <v>7.72</v>
      </c>
      <c r="B248" s="1">
        <v>246</v>
      </c>
      <c r="C248" s="1">
        <f t="shared" si="12"/>
        <v>0.81833333333333336</v>
      </c>
      <c r="D248" s="1">
        <f t="shared" si="13"/>
        <v>7.8532091419042382</v>
      </c>
    </row>
    <row r="249" spans="1:4" x14ac:dyDescent="0.25">
      <c r="A249" s="1">
        <v>7.875</v>
      </c>
      <c r="B249" s="1">
        <v>247</v>
      </c>
      <c r="C249" s="1">
        <f t="shared" si="12"/>
        <v>0.82166666666666666</v>
      </c>
      <c r="D249" s="1">
        <f t="shared" si="13"/>
        <v>7.9384785540945018</v>
      </c>
    </row>
    <row r="250" spans="1:4" x14ac:dyDescent="0.25">
      <c r="A250" s="1">
        <v>8.2270000000000003</v>
      </c>
      <c r="B250" s="1">
        <v>248</v>
      </c>
      <c r="C250" s="1">
        <f t="shared" si="12"/>
        <v>0.82499999999999996</v>
      </c>
      <c r="D250" s="1">
        <f t="shared" si="13"/>
        <v>8.0253569177003392</v>
      </c>
    </row>
    <row r="251" spans="1:4" x14ac:dyDescent="0.25">
      <c r="A251" s="1">
        <v>8.4359999999999999</v>
      </c>
      <c r="B251" s="1">
        <v>249</v>
      </c>
      <c r="C251" s="1">
        <f t="shared" si="12"/>
        <v>0.82833333333333337</v>
      </c>
      <c r="D251" s="1">
        <f t="shared" si="13"/>
        <v>8.1139061210838062</v>
      </c>
    </row>
    <row r="252" spans="1:4" x14ac:dyDescent="0.25">
      <c r="A252" s="1">
        <v>8.5239999999999991</v>
      </c>
      <c r="B252" s="1">
        <v>250</v>
      </c>
      <c r="C252" s="1">
        <f t="shared" si="12"/>
        <v>0.83166666666666667</v>
      </c>
      <c r="D252" s="1">
        <f t="shared" si="13"/>
        <v>8.2041916935523016</v>
      </c>
    </row>
    <row r="253" spans="1:4" x14ac:dyDescent="0.25">
      <c r="A253" s="1">
        <v>8.5630000000000006</v>
      </c>
      <c r="B253" s="1">
        <v>251</v>
      </c>
      <c r="C253" s="1">
        <f t="shared" si="12"/>
        <v>0.83499999999999996</v>
      </c>
      <c r="D253" s="1">
        <f t="shared" si="13"/>
        <v>8.296283096680936</v>
      </c>
    </row>
    <row r="254" spans="1:4" x14ac:dyDescent="0.25">
      <c r="A254" s="1">
        <v>8.5990000000000002</v>
      </c>
      <c r="B254" s="1">
        <v>252</v>
      </c>
      <c r="C254" s="1">
        <f t="shared" si="12"/>
        <v>0.83833333333333337</v>
      </c>
      <c r="D254" s="1">
        <f t="shared" si="13"/>
        <v>8.3902540453675272</v>
      </c>
    </row>
    <row r="255" spans="1:4" x14ac:dyDescent="0.25">
      <c r="A255" s="1">
        <v>8.8030000000000008</v>
      </c>
      <c r="B255" s="1">
        <v>253</v>
      </c>
      <c r="C255" s="1">
        <f t="shared" si="12"/>
        <v>0.84166666666666667</v>
      </c>
      <c r="D255" s="1">
        <f t="shared" si="13"/>
        <v>8.4861828623377544</v>
      </c>
    </row>
    <row r="256" spans="1:4" x14ac:dyDescent="0.25">
      <c r="A256" s="1">
        <v>8.8279999999999994</v>
      </c>
      <c r="B256" s="1">
        <v>254</v>
      </c>
      <c r="C256" s="1">
        <f t="shared" si="12"/>
        <v>0.84499999999999997</v>
      </c>
      <c r="D256" s="1">
        <f t="shared" si="13"/>
        <v>8.5841528703717387</v>
      </c>
    </row>
    <row r="257" spans="1:4" x14ac:dyDescent="0.25">
      <c r="A257" s="1">
        <v>8.8729999999999993</v>
      </c>
      <c r="B257" s="1">
        <v>255</v>
      </c>
      <c r="C257" s="1">
        <f t="shared" si="12"/>
        <v>0.84833333333333338</v>
      </c>
      <c r="D257" s="1">
        <f t="shared" si="13"/>
        <v>8.6842528271735198</v>
      </c>
    </row>
    <row r="258" spans="1:4" x14ac:dyDescent="0.25">
      <c r="A258" s="1">
        <v>8.8879999999999999</v>
      </c>
      <c r="B258" s="1">
        <v>256</v>
      </c>
      <c r="C258" s="1">
        <f t="shared" si="12"/>
        <v>0.85166666666666668</v>
      </c>
      <c r="D258" s="1">
        <f t="shared" si="13"/>
        <v>8.7865774085706505</v>
      </c>
    </row>
    <row r="259" spans="1:4" x14ac:dyDescent="0.25">
      <c r="A259" s="1">
        <v>8.8940000000000001</v>
      </c>
      <c r="B259" s="1">
        <v>257</v>
      </c>
      <c r="C259" s="1">
        <f t="shared" ref="C259:C302" si="14">(B259-0.5)/COUNT(B$3:B$302)</f>
        <v>0.85499999999999998</v>
      </c>
      <c r="D259" s="1">
        <f t="shared" ref="D259:D302" si="15">-LN(1-C259)*$G$8</f>
        <v>8.8912277466363339</v>
      </c>
    </row>
    <row r="260" spans="1:4" x14ac:dyDescent="0.25">
      <c r="A260" s="1">
        <v>9.2260000000000009</v>
      </c>
      <c r="B260" s="1">
        <v>258</v>
      </c>
      <c r="C260" s="1">
        <f t="shared" si="14"/>
        <v>0.85833333333333328</v>
      </c>
      <c r="D260" s="1">
        <f t="shared" si="15"/>
        <v>8.9983120303998554</v>
      </c>
    </row>
    <row r="261" spans="1:4" x14ac:dyDescent="0.25">
      <c r="A261" s="1">
        <v>9.2609999999999992</v>
      </c>
      <c r="B261" s="1">
        <v>259</v>
      </c>
      <c r="C261" s="1">
        <f t="shared" si="14"/>
        <v>0.86166666666666669</v>
      </c>
      <c r="D261" s="1">
        <f t="shared" si="15"/>
        <v>9.1079461780893602</v>
      </c>
    </row>
    <row r="262" spans="1:4" x14ac:dyDescent="0.25">
      <c r="A262" s="1">
        <v>9.4079999999999995</v>
      </c>
      <c r="B262" s="1">
        <v>260</v>
      </c>
      <c r="C262" s="1">
        <f t="shared" si="14"/>
        <v>0.86499999999999999</v>
      </c>
      <c r="D262" s="1">
        <f t="shared" si="15"/>
        <v>9.2202545913784562</v>
      </c>
    </row>
    <row r="263" spans="1:4" x14ac:dyDescent="0.25">
      <c r="A263" s="1">
        <v>9.4849999999999994</v>
      </c>
      <c r="B263" s="1">
        <v>261</v>
      </c>
      <c r="C263" s="1">
        <f t="shared" si="14"/>
        <v>0.86833333333333329</v>
      </c>
      <c r="D263" s="1">
        <f t="shared" si="15"/>
        <v>9.3353710039414466</v>
      </c>
    </row>
    <row r="264" spans="1:4" x14ac:dyDescent="0.25">
      <c r="A264" s="1">
        <v>9.7629999999999999</v>
      </c>
      <c r="B264" s="1">
        <v>262</v>
      </c>
      <c r="C264" s="1">
        <f t="shared" si="14"/>
        <v>0.8716666666666667</v>
      </c>
      <c r="D264" s="1">
        <f t="shared" si="15"/>
        <v>9.4534394388313459</v>
      </c>
    </row>
    <row r="265" spans="1:4" x14ac:dyDescent="0.25">
      <c r="A265" s="1">
        <v>9.7710000000000008</v>
      </c>
      <c r="B265" s="1">
        <v>263</v>
      </c>
      <c r="C265" s="1">
        <f t="shared" si="14"/>
        <v>0.875</v>
      </c>
      <c r="D265" s="1">
        <f t="shared" si="15"/>
        <v>9.5746152918696623</v>
      </c>
    </row>
    <row r="266" spans="1:4" x14ac:dyDescent="0.25">
      <c r="A266" s="1">
        <v>9.86</v>
      </c>
      <c r="B266" s="1">
        <v>264</v>
      </c>
      <c r="C266" s="1">
        <f t="shared" si="14"/>
        <v>0.8783333333333333</v>
      </c>
      <c r="D266" s="1">
        <f t="shared" si="15"/>
        <v>9.6990665614904721</v>
      </c>
    </row>
    <row r="267" spans="1:4" x14ac:dyDescent="0.25">
      <c r="A267" s="1">
        <v>9.8819999999999997</v>
      </c>
      <c r="B267" s="1">
        <v>265</v>
      </c>
      <c r="C267" s="1">
        <f t="shared" si="14"/>
        <v>0.88166666666666671</v>
      </c>
      <c r="D267" s="1">
        <f t="shared" si="15"/>
        <v>9.8269752494578295</v>
      </c>
    </row>
    <row r="268" spans="1:4" x14ac:dyDescent="0.25">
      <c r="A268" s="1">
        <v>9.9269999999999996</v>
      </c>
      <c r="B268" s="1">
        <v>266</v>
      </c>
      <c r="C268" s="1">
        <f t="shared" si="14"/>
        <v>0.88500000000000001</v>
      </c>
      <c r="D268" s="1">
        <f t="shared" si="15"/>
        <v>9.9585389617621125</v>
      </c>
    </row>
    <row r="269" spans="1:4" x14ac:dyDescent="0.25">
      <c r="A269" s="1">
        <v>10.089</v>
      </c>
      <c r="B269" s="1">
        <v>267</v>
      </c>
      <c r="C269" s="1">
        <f t="shared" si="14"/>
        <v>0.88833333333333331</v>
      </c>
      <c r="D269" s="1">
        <f t="shared" si="15"/>
        <v>10.093972745037389</v>
      </c>
    </row>
    <row r="270" spans="1:4" x14ac:dyDescent="0.25">
      <c r="A270" s="1">
        <v>10.273</v>
      </c>
      <c r="B270" s="1">
        <v>268</v>
      </c>
      <c r="C270" s="1">
        <f t="shared" si="14"/>
        <v>0.89166666666666672</v>
      </c>
      <c r="D270" s="1">
        <f t="shared" si="15"/>
        <v>10.233511201342843</v>
      </c>
    </row>
    <row r="271" spans="1:4" x14ac:dyDescent="0.25">
      <c r="A271" s="1">
        <v>10.388999999999999</v>
      </c>
      <c r="B271" s="1">
        <v>269</v>
      </c>
      <c r="C271" s="1">
        <f t="shared" si="14"/>
        <v>0.89500000000000002</v>
      </c>
      <c r="D271" s="1">
        <f t="shared" si="15"/>
        <v>10.377410933528864</v>
      </c>
    </row>
    <row r="272" spans="1:4" x14ac:dyDescent="0.25">
      <c r="A272" s="1">
        <v>10.744</v>
      </c>
      <c r="B272" s="1">
        <v>270</v>
      </c>
      <c r="C272" s="1">
        <f t="shared" si="14"/>
        <v>0.89833333333333332</v>
      </c>
      <c r="D272" s="1">
        <f t="shared" si="15"/>
        <v>10.52595338520748</v>
      </c>
    </row>
    <row r="273" spans="1:4" x14ac:dyDescent="0.25">
      <c r="A273" s="1">
        <v>10.824999999999999</v>
      </c>
      <c r="B273" s="1">
        <v>271</v>
      </c>
      <c r="C273" s="1">
        <f t="shared" si="14"/>
        <v>0.90166666666666662</v>
      </c>
      <c r="D273" s="1">
        <f t="shared" si="15"/>
        <v>10.679448154294583</v>
      </c>
    </row>
    <row r="274" spans="1:4" x14ac:dyDescent="0.25">
      <c r="A274" s="1">
        <v>10.837999999999999</v>
      </c>
      <c r="B274" s="1">
        <v>272</v>
      </c>
      <c r="C274" s="1">
        <f t="shared" si="14"/>
        <v>0.90500000000000003</v>
      </c>
      <c r="D274" s="1">
        <f t="shared" si="15"/>
        <v>10.838236878166279</v>
      </c>
    </row>
    <row r="275" spans="1:4" x14ac:dyDescent="0.25">
      <c r="A275" s="1">
        <v>10.919</v>
      </c>
      <c r="B275" s="1">
        <v>273</v>
      </c>
      <c r="C275" s="1">
        <f t="shared" si="14"/>
        <v>0.90833333333333333</v>
      </c>
      <c r="D275" s="1">
        <f t="shared" si="15"/>
        <v>11.002697813000669</v>
      </c>
    </row>
    <row r="276" spans="1:4" x14ac:dyDescent="0.25">
      <c r="A276" s="1">
        <v>10.956</v>
      </c>
      <c r="B276" s="1">
        <v>274</v>
      </c>
      <c r="C276" s="1">
        <f t="shared" si="14"/>
        <v>0.91166666666666663</v>
      </c>
      <c r="D276" s="1">
        <f t="shared" si="15"/>
        <v>11.173251261680193</v>
      </c>
    </row>
    <row r="277" spans="1:4" x14ac:dyDescent="0.25">
      <c r="A277" s="1">
        <v>10.994999999999999</v>
      </c>
      <c r="B277" s="1">
        <v>275</v>
      </c>
      <c r="C277" s="1">
        <f t="shared" si="14"/>
        <v>0.91500000000000004</v>
      </c>
      <c r="D277" s="1">
        <f t="shared" si="15"/>
        <v>11.350366046228382</v>
      </c>
    </row>
    <row r="278" spans="1:4" x14ac:dyDescent="0.25">
      <c r="A278" s="1">
        <v>11.125</v>
      </c>
      <c r="B278" s="1">
        <v>276</v>
      </c>
      <c r="C278" s="1">
        <f t="shared" si="14"/>
        <v>0.91833333333333333</v>
      </c>
      <c r="D278" s="1">
        <f t="shared" si="15"/>
        <v>11.534567275679274</v>
      </c>
    </row>
    <row r="279" spans="1:4" x14ac:dyDescent="0.25">
      <c r="A279" s="1">
        <v>12.246</v>
      </c>
      <c r="B279" s="1">
        <v>277</v>
      </c>
      <c r="C279" s="1">
        <f t="shared" si="14"/>
        <v>0.92166666666666663</v>
      </c>
      <c r="D279" s="1">
        <f t="shared" si="15"/>
        <v>11.726445733530987</v>
      </c>
    </row>
    <row r="280" spans="1:4" x14ac:dyDescent="0.25">
      <c r="A280" s="1">
        <v>12.599</v>
      </c>
      <c r="B280" s="1">
        <v>278</v>
      </c>
      <c r="C280" s="1">
        <f t="shared" si="14"/>
        <v>0.92500000000000004</v>
      </c>
      <c r="D280" s="1">
        <f t="shared" si="15"/>
        <v>11.926669307698189</v>
      </c>
    </row>
    <row r="281" spans="1:4" x14ac:dyDescent="0.25">
      <c r="A281" s="1">
        <v>12.69</v>
      </c>
      <c r="B281" s="1">
        <v>279</v>
      </c>
      <c r="C281" s="1">
        <f t="shared" si="14"/>
        <v>0.92833333333333334</v>
      </c>
      <c r="D281" s="1">
        <f t="shared" si="15"/>
        <v>12.135997020603444</v>
      </c>
    </row>
    <row r="282" spans="1:4" x14ac:dyDescent="0.25">
      <c r="A282" s="1">
        <v>12.888999999999999</v>
      </c>
      <c r="B282" s="1">
        <v>280</v>
      </c>
      <c r="C282" s="1">
        <f t="shared" si="14"/>
        <v>0.93166666666666664</v>
      </c>
      <c r="D282" s="1">
        <f t="shared" si="15"/>
        <v>12.355296403170383</v>
      </c>
    </row>
    <row r="283" spans="1:4" x14ac:dyDescent="0.25">
      <c r="A283" s="1">
        <v>13.089</v>
      </c>
      <c r="B283" s="1">
        <v>281</v>
      </c>
      <c r="C283" s="1">
        <f t="shared" si="14"/>
        <v>0.93500000000000005</v>
      </c>
      <c r="D283" s="1">
        <f t="shared" si="15"/>
        <v>12.585565217171368</v>
      </c>
    </row>
    <row r="284" spans="1:4" x14ac:dyDescent="0.25">
      <c r="A284" s="1">
        <v>13.661</v>
      </c>
      <c r="B284" s="1">
        <v>282</v>
      </c>
      <c r="C284" s="1">
        <f t="shared" si="14"/>
        <v>0.93833333333333335</v>
      </c>
      <c r="D284" s="1">
        <f t="shared" si="15"/>
        <v>12.827958901027202</v>
      </c>
    </row>
    <row r="285" spans="1:4" x14ac:dyDescent="0.25">
      <c r="A285" s="1">
        <v>14.138</v>
      </c>
      <c r="B285" s="1">
        <v>283</v>
      </c>
      <c r="C285" s="1">
        <f t="shared" si="14"/>
        <v>0.94166666666666665</v>
      </c>
      <c r="D285" s="1">
        <f t="shared" si="15"/>
        <v>13.083825649848594</v>
      </c>
    </row>
    <row r="286" spans="1:4" x14ac:dyDescent="0.25">
      <c r="A286" s="1">
        <v>14.343999999999999</v>
      </c>
      <c r="B286" s="1">
        <v>284</v>
      </c>
      <c r="C286" s="1">
        <f t="shared" si="14"/>
        <v>0.94499999999999995</v>
      </c>
      <c r="D286" s="1">
        <f t="shared" si="15"/>
        <v>13.354751828829187</v>
      </c>
    </row>
    <row r="287" spans="1:4" x14ac:dyDescent="0.25">
      <c r="A287" s="1">
        <v>14.579000000000001</v>
      </c>
      <c r="B287" s="1">
        <v>285</v>
      </c>
      <c r="C287" s="1">
        <f t="shared" si="14"/>
        <v>0.94833333333333336</v>
      </c>
      <c r="D287" s="1">
        <f t="shared" si="15"/>
        <v>13.642621602519997</v>
      </c>
    </row>
    <row r="288" spans="1:4" x14ac:dyDescent="0.25">
      <c r="A288" s="1">
        <v>15.016999999999999</v>
      </c>
      <c r="B288" s="1">
        <v>286</v>
      </c>
      <c r="C288" s="1">
        <f t="shared" si="14"/>
        <v>0.95166666666666666</v>
      </c>
      <c r="D288" s="1">
        <f t="shared" si="15"/>
        <v>13.949696478784588</v>
      </c>
    </row>
    <row r="289" spans="1:4" x14ac:dyDescent="0.25">
      <c r="A289" s="1">
        <v>15.196</v>
      </c>
      <c r="B289" s="1">
        <v>287</v>
      </c>
      <c r="C289" s="1">
        <f t="shared" si="14"/>
        <v>0.95499999999999996</v>
      </c>
      <c r="D289" s="1">
        <f t="shared" si="15"/>
        <v>14.278723323526707</v>
      </c>
    </row>
    <row r="290" spans="1:4" x14ac:dyDescent="0.25">
      <c r="A290" s="1">
        <v>15.429</v>
      </c>
      <c r="B290" s="1">
        <v>288</v>
      </c>
      <c r="C290" s="1">
        <f t="shared" si="14"/>
        <v>0.95833333333333337</v>
      </c>
      <c r="D290" s="1">
        <f t="shared" si="15"/>
        <v>14.633084024017924</v>
      </c>
    </row>
    <row r="291" spans="1:4" x14ac:dyDescent="0.25">
      <c r="A291" s="1">
        <v>16.167999999999999</v>
      </c>
      <c r="B291" s="1">
        <v>289</v>
      </c>
      <c r="C291" s="1">
        <f t="shared" si="14"/>
        <v>0.96166666666666667</v>
      </c>
      <c r="D291" s="1">
        <f t="shared" si="15"/>
        <v>15.017007693910369</v>
      </c>
    </row>
    <row r="292" spans="1:4" x14ac:dyDescent="0.25">
      <c r="A292" s="1">
        <v>16.311</v>
      </c>
      <c r="B292" s="1">
        <v>290</v>
      </c>
      <c r="C292" s="1">
        <f t="shared" si="14"/>
        <v>0.96499999999999997</v>
      </c>
      <c r="D292" s="1">
        <f t="shared" si="15"/>
        <v>15.435879665677115</v>
      </c>
    </row>
    <row r="293" spans="1:4" x14ac:dyDescent="0.25">
      <c r="A293" s="1">
        <v>16.521999999999998</v>
      </c>
      <c r="B293" s="1">
        <v>291</v>
      </c>
      <c r="C293" s="1">
        <f t="shared" si="14"/>
        <v>0.96833333333333338</v>
      </c>
      <c r="D293" s="1">
        <f t="shared" si="15"/>
        <v>15.896705610314539</v>
      </c>
    </row>
    <row r="294" spans="1:4" x14ac:dyDescent="0.25">
      <c r="A294" s="1">
        <v>16.603000000000002</v>
      </c>
      <c r="B294" s="1">
        <v>292</v>
      </c>
      <c r="C294" s="1">
        <f t="shared" si="14"/>
        <v>0.97166666666666668</v>
      </c>
      <c r="D294" s="1">
        <f t="shared" si="15"/>
        <v>16.408834778376637</v>
      </c>
    </row>
    <row r="295" spans="1:4" x14ac:dyDescent="0.25">
      <c r="A295" s="1">
        <v>17.321999999999999</v>
      </c>
      <c r="B295" s="1">
        <v>293</v>
      </c>
      <c r="C295" s="1">
        <f t="shared" si="14"/>
        <v>0.97499999999999998</v>
      </c>
      <c r="D295" s="1">
        <f t="shared" si="15"/>
        <v>16.985138039846436</v>
      </c>
    </row>
    <row r="296" spans="1:4" x14ac:dyDescent="0.25">
      <c r="A296" s="1">
        <v>17.516999999999999</v>
      </c>
      <c r="B296" s="1">
        <v>294</v>
      </c>
      <c r="C296" s="1">
        <f t="shared" si="14"/>
        <v>0.97833333333333339</v>
      </c>
      <c r="D296" s="1">
        <f t="shared" si="15"/>
        <v>17.644033949319631</v>
      </c>
    </row>
    <row r="297" spans="1:4" x14ac:dyDescent="0.25">
      <c r="A297" s="1">
        <v>17.956</v>
      </c>
      <c r="B297" s="1">
        <v>295</v>
      </c>
      <c r="C297" s="1">
        <f t="shared" si="14"/>
        <v>0.98166666666666669</v>
      </c>
      <c r="D297" s="1">
        <f t="shared" si="15"/>
        <v>18.41322056097745</v>
      </c>
    </row>
    <row r="298" spans="1:4" x14ac:dyDescent="0.25">
      <c r="A298" s="1">
        <v>21.555</v>
      </c>
      <c r="B298" s="1">
        <v>296</v>
      </c>
      <c r="C298" s="1">
        <f t="shared" si="14"/>
        <v>0.98499999999999999</v>
      </c>
      <c r="D298" s="1">
        <f t="shared" si="15"/>
        <v>19.337192055674961</v>
      </c>
    </row>
    <row r="299" spans="1:4" x14ac:dyDescent="0.25">
      <c r="A299" s="1">
        <v>23.085000000000001</v>
      </c>
      <c r="B299" s="1">
        <v>297</v>
      </c>
      <c r="C299" s="1">
        <f t="shared" si="14"/>
        <v>0.98833333333333329</v>
      </c>
      <c r="D299" s="1">
        <f t="shared" si="15"/>
        <v>20.494348397825359</v>
      </c>
    </row>
    <row r="300" spans="1:4" x14ac:dyDescent="0.25">
      <c r="A300" s="1">
        <v>23.28</v>
      </c>
      <c r="B300" s="1">
        <v>298</v>
      </c>
      <c r="C300" s="1">
        <f t="shared" si="14"/>
        <v>0.9916666666666667</v>
      </c>
      <c r="D300" s="1">
        <f t="shared" si="15"/>
        <v>22.043606771994714</v>
      </c>
    </row>
    <row r="301" spans="1:4" x14ac:dyDescent="0.25">
      <c r="A301" s="1">
        <v>26.34</v>
      </c>
      <c r="B301" s="1">
        <v>299</v>
      </c>
      <c r="C301" s="1">
        <f t="shared" si="14"/>
        <v>0.995</v>
      </c>
      <c r="D301" s="1">
        <f t="shared" si="15"/>
        <v>24.395660787823214</v>
      </c>
    </row>
    <row r="302" spans="1:4" x14ac:dyDescent="0.25">
      <c r="A302" s="1">
        <v>29.375</v>
      </c>
      <c r="B302" s="1">
        <v>300</v>
      </c>
      <c r="C302" s="1">
        <f t="shared" si="14"/>
        <v>0.99833333333333329</v>
      </c>
      <c r="D302" s="1">
        <f t="shared" si="15"/>
        <v>29.454129519971371</v>
      </c>
    </row>
  </sheetData>
  <sortState ref="A3:A302">
    <sortCondition ref="A3"/>
  </sortState>
  <mergeCells count="1">
    <mergeCell ref="O10:O11"/>
  </mergeCells>
  <conditionalFormatting sqref="P9">
    <cfRule type="expression" dxfId="5" priority="1">
      <formula>$P$9&lt;$S$21</formula>
    </cfRule>
    <cfRule type="expression" dxfId="4" priority="2">
      <formula>$P$9&gt;$S$21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2:S302"/>
  <sheetViews>
    <sheetView zoomScale="70" zoomScaleNormal="70" workbookViewId="0">
      <selection activeCell="R3" sqref="R3:S21"/>
    </sheetView>
  </sheetViews>
  <sheetFormatPr defaultRowHeight="15" x14ac:dyDescent="0.25"/>
  <cols>
    <col min="1" max="1" width="18.5703125" customWidth="1"/>
    <col min="6" max="6" width="17.5703125" customWidth="1"/>
    <col min="9" max="9" width="9.140625" customWidth="1"/>
    <col min="10" max="10" width="17.42578125" customWidth="1"/>
    <col min="11" max="11" width="17.28515625" customWidth="1"/>
    <col min="12" max="12" width="12.28515625" customWidth="1"/>
    <col min="13" max="13" width="19.5703125" customWidth="1"/>
    <col min="15" max="15" width="34.42578125" customWidth="1"/>
    <col min="16" max="16" width="11.85546875" customWidth="1"/>
    <col min="18" max="18" width="24.5703125" customWidth="1"/>
  </cols>
  <sheetData>
    <row r="2" spans="1:19" ht="18.75" x14ac:dyDescent="0.35">
      <c r="A2" t="s">
        <v>0</v>
      </c>
      <c r="B2" s="1" t="s">
        <v>1</v>
      </c>
      <c r="C2" s="1" t="s">
        <v>2</v>
      </c>
      <c r="D2" s="1" t="s">
        <v>3</v>
      </c>
      <c r="F2" t="s">
        <v>4</v>
      </c>
      <c r="G2">
        <f>COUNT(A3:A302)</f>
        <v>300</v>
      </c>
      <c r="I2" s="1" t="s">
        <v>5</v>
      </c>
      <c r="J2" s="1" t="s">
        <v>6</v>
      </c>
      <c r="K2" s="1" t="s">
        <v>7</v>
      </c>
      <c r="L2" s="1" t="s">
        <v>8</v>
      </c>
      <c r="M2" s="1" t="s">
        <v>9</v>
      </c>
      <c r="O2" s="10" t="s">
        <v>10</v>
      </c>
      <c r="P2" s="10"/>
      <c r="Q2" s="10"/>
      <c r="R2" s="9" t="s">
        <v>11</v>
      </c>
      <c r="S2" s="9" t="s">
        <v>12</v>
      </c>
    </row>
    <row r="3" spans="1:19" x14ac:dyDescent="0.25">
      <c r="A3" s="1">
        <v>9.0999999999999998E-2</v>
      </c>
      <c r="B3" s="1">
        <v>1</v>
      </c>
      <c r="C3" s="1">
        <f t="shared" ref="C3:C66" si="0">(B3-0.5)/COUNT(B$3:B$302)</f>
        <v>1.6666666666666668E-3</v>
      </c>
      <c r="D3" s="1">
        <f t="shared" ref="D3:D66" si="1">-LN(1-C3)*$G$8</f>
        <v>1.8503101315572867E-2</v>
      </c>
      <c r="F3" t="s">
        <v>13</v>
      </c>
      <c r="G3">
        <f>_xlfn.FLOOR.MATH(SQRT(G2))</f>
        <v>17</v>
      </c>
      <c r="I3" s="1">
        <v>1</v>
      </c>
      <c r="J3" s="1">
        <v>0</v>
      </c>
      <c r="K3" s="1">
        <f>ROUNDUP(G7,2)</f>
        <v>3.4699999999999998</v>
      </c>
      <c r="L3" s="1" t="str">
        <f>J3&amp;" - "&amp;K3</f>
        <v>0 - 3.47</v>
      </c>
      <c r="M3" s="1">
        <f t="shared" ref="M3:M18" si="2">COUNTIFS(A$3:A$302,"&gt;="&amp;J3,A$3:A$302,  "&lt;"&amp;K3)</f>
        <v>84</v>
      </c>
      <c r="R3">
        <f>ROUNDUP((_xlfn.EXPON.DIST(K3,1/$G$8,TRUE)-_xlfn.EXPON.DIST(J3,1/$G$8,TRUE))*$G$2,0)</f>
        <v>81</v>
      </c>
      <c r="S3">
        <f>POWER(M3-R3, 2)/R3</f>
        <v>0.1111111111111111</v>
      </c>
    </row>
    <row r="4" spans="1:19" x14ac:dyDescent="0.25">
      <c r="A4" s="1">
        <v>9.1999999999999998E-2</v>
      </c>
      <c r="B4" s="1">
        <v>2</v>
      </c>
      <c r="C4" s="1">
        <f t="shared" si="0"/>
        <v>5.0000000000000001E-3</v>
      </c>
      <c r="D4" s="1">
        <f t="shared" si="1"/>
        <v>5.5602154848792849E-2</v>
      </c>
      <c r="F4" t="s">
        <v>14</v>
      </c>
      <c r="G4">
        <f>MAX(A3:A302)</f>
        <v>59.078000000000003</v>
      </c>
      <c r="I4" s="1">
        <v>2</v>
      </c>
      <c r="J4" s="1">
        <f>K3</f>
        <v>3.4699999999999998</v>
      </c>
      <c r="K4" s="1">
        <f t="shared" ref="K4:K19" si="3">J4+$K$3</f>
        <v>6.9399999999999995</v>
      </c>
      <c r="L4" s="1" t="str">
        <f t="shared" ref="L4:L19" si="4">J4&amp;" - "&amp;K4</f>
        <v>3.47 - 6.94</v>
      </c>
      <c r="M4" s="1">
        <f t="shared" si="2"/>
        <v>63</v>
      </c>
      <c r="R4">
        <f t="shared" ref="R4:R19" si="5">ROUNDUP((_xlfn.EXPON.DIST(K4,1/$G$8,TRUE)-_xlfn.EXPON.DIST(J4,1/$G$8,TRUE))*$G$2,0)</f>
        <v>59</v>
      </c>
      <c r="S4">
        <f t="shared" ref="S4:S19" si="6">POWER(M4-R4, 2)/R4</f>
        <v>0.2711864406779661</v>
      </c>
    </row>
    <row r="5" spans="1:19" x14ac:dyDescent="0.25">
      <c r="A5" s="1">
        <v>0.106</v>
      </c>
      <c r="B5" s="1">
        <v>3</v>
      </c>
      <c r="C5" s="1">
        <f t="shared" si="0"/>
        <v>8.3333333333333332E-3</v>
      </c>
      <c r="D5" s="1">
        <f t="shared" si="1"/>
        <v>9.2825702083503353E-2</v>
      </c>
      <c r="F5" t="s">
        <v>15</v>
      </c>
      <c r="G5">
        <f>MIN(A3:A302)</f>
        <v>9.0999999999999998E-2</v>
      </c>
      <c r="I5" s="1">
        <v>3</v>
      </c>
      <c r="J5" s="1">
        <f t="shared" ref="J5:J18" si="7">K4</f>
        <v>6.9399999999999995</v>
      </c>
      <c r="K5" s="1">
        <f t="shared" si="3"/>
        <v>10.41</v>
      </c>
      <c r="L5" s="1" t="str">
        <f t="shared" si="4"/>
        <v>6.94 - 10.41</v>
      </c>
      <c r="M5" s="1">
        <f t="shared" si="2"/>
        <v>44</v>
      </c>
      <c r="R5">
        <f t="shared" si="5"/>
        <v>44</v>
      </c>
      <c r="S5">
        <f t="shared" si="6"/>
        <v>0</v>
      </c>
    </row>
    <row r="6" spans="1:19" x14ac:dyDescent="0.25">
      <c r="A6" s="1">
        <v>0.106</v>
      </c>
      <c r="B6" s="1">
        <v>4</v>
      </c>
      <c r="C6" s="1">
        <f t="shared" si="0"/>
        <v>1.1666666666666667E-2</v>
      </c>
      <c r="D6" s="1">
        <f t="shared" si="1"/>
        <v>0.13017458136349788</v>
      </c>
      <c r="F6" t="s">
        <v>16</v>
      </c>
      <c r="G6">
        <f>G4-G5</f>
        <v>58.987000000000002</v>
      </c>
      <c r="I6" s="1">
        <v>4</v>
      </c>
      <c r="J6" s="1">
        <f t="shared" si="7"/>
        <v>10.41</v>
      </c>
      <c r="K6" s="1">
        <f t="shared" si="3"/>
        <v>13.879999999999999</v>
      </c>
      <c r="L6" s="1" t="str">
        <f t="shared" si="4"/>
        <v>10.41 - 13.88</v>
      </c>
      <c r="M6" s="1">
        <f t="shared" si="2"/>
        <v>31</v>
      </c>
      <c r="R6">
        <f t="shared" si="5"/>
        <v>32</v>
      </c>
      <c r="S6">
        <f t="shared" si="6"/>
        <v>3.125E-2</v>
      </c>
    </row>
    <row r="7" spans="1:19" x14ac:dyDescent="0.25">
      <c r="A7" s="1">
        <v>0.11600000000000001</v>
      </c>
      <c r="B7" s="1">
        <v>5</v>
      </c>
      <c r="C7" s="1">
        <f t="shared" si="0"/>
        <v>1.4999999999999999E-2</v>
      </c>
      <c r="D7" s="1">
        <f t="shared" si="1"/>
        <v>0.16764963952932591</v>
      </c>
      <c r="F7" t="s">
        <v>17</v>
      </c>
      <c r="G7">
        <f>G6/G3</f>
        <v>3.469823529411765</v>
      </c>
      <c r="I7" s="1">
        <v>5</v>
      </c>
      <c r="J7" s="1">
        <f t="shared" si="7"/>
        <v>13.879999999999999</v>
      </c>
      <c r="K7" s="1">
        <f t="shared" si="3"/>
        <v>17.349999999999998</v>
      </c>
      <c r="L7" s="1" t="str">
        <f t="shared" si="4"/>
        <v>13.88 - 17.35</v>
      </c>
      <c r="M7" s="1">
        <f t="shared" si="2"/>
        <v>22</v>
      </c>
      <c r="O7" t="s">
        <v>18</v>
      </c>
      <c r="P7">
        <f>G3-1-1</f>
        <v>15</v>
      </c>
      <c r="R7">
        <f t="shared" si="5"/>
        <v>24</v>
      </c>
      <c r="S7">
        <f t="shared" si="6"/>
        <v>0.16666666666666666</v>
      </c>
    </row>
    <row r="8" spans="1:19" x14ac:dyDescent="0.25">
      <c r="A8" s="1">
        <v>0.14299999999999999</v>
      </c>
      <c r="B8" s="1">
        <v>6</v>
      </c>
      <c r="C8" s="1">
        <f t="shared" si="0"/>
        <v>1.8333333333333333E-2</v>
      </c>
      <c r="D8" s="1">
        <f t="shared" si="1"/>
        <v>0.20525173203351144</v>
      </c>
      <c r="F8" t="s">
        <v>19</v>
      </c>
      <c r="G8">
        <f>AVERAGE(A3:A302)</f>
        <v>11.092606666666669</v>
      </c>
      <c r="I8" s="1">
        <v>6</v>
      </c>
      <c r="J8" s="1">
        <f t="shared" si="7"/>
        <v>17.349999999999998</v>
      </c>
      <c r="K8" s="1">
        <f t="shared" si="3"/>
        <v>20.819999999999997</v>
      </c>
      <c r="L8" s="1" t="str">
        <f t="shared" si="4"/>
        <v>17.35 - 20.82</v>
      </c>
      <c r="M8" s="1">
        <f t="shared" si="2"/>
        <v>8</v>
      </c>
      <c r="O8" t="s">
        <v>20</v>
      </c>
      <c r="P8">
        <v>0.05</v>
      </c>
      <c r="R8">
        <f t="shared" si="5"/>
        <v>17</v>
      </c>
      <c r="S8">
        <f t="shared" si="6"/>
        <v>4.7647058823529411</v>
      </c>
    </row>
    <row r="9" spans="1:19" x14ac:dyDescent="0.25">
      <c r="A9" s="1">
        <v>0.14899999999999999</v>
      </c>
      <c r="B9" s="1">
        <v>7</v>
      </c>
      <c r="C9" s="1">
        <f t="shared" si="0"/>
        <v>2.1666666666666667E-2</v>
      </c>
      <c r="D9" s="1">
        <f t="shared" si="1"/>
        <v>0.24298172305771915</v>
      </c>
      <c r="F9" t="s">
        <v>21</v>
      </c>
      <c r="G9">
        <f>VAR(A3:A302)</f>
        <v>140.33756404544027</v>
      </c>
      <c r="I9" s="1">
        <v>7</v>
      </c>
      <c r="J9" s="1">
        <f t="shared" si="7"/>
        <v>20.819999999999997</v>
      </c>
      <c r="K9" s="1">
        <f t="shared" si="3"/>
        <v>24.289999999999996</v>
      </c>
      <c r="L9" s="1" t="str">
        <f t="shared" si="4"/>
        <v>20.82 - 24.29</v>
      </c>
      <c r="M9" s="1">
        <f t="shared" si="2"/>
        <v>6</v>
      </c>
      <c r="O9" s="11" t="s">
        <v>22</v>
      </c>
      <c r="P9">
        <v>25</v>
      </c>
      <c r="R9">
        <f t="shared" si="5"/>
        <v>13</v>
      </c>
      <c r="S9">
        <f t="shared" si="6"/>
        <v>3.7692307692307692</v>
      </c>
    </row>
    <row r="10" spans="1:19" x14ac:dyDescent="0.25">
      <c r="A10" s="1">
        <v>0.15</v>
      </c>
      <c r="B10" s="1">
        <v>8</v>
      </c>
      <c r="C10" s="1">
        <f t="shared" si="0"/>
        <v>2.5000000000000001E-2</v>
      </c>
      <c r="D10" s="1">
        <f t="shared" si="1"/>
        <v>0.28084048563192071</v>
      </c>
      <c r="I10" s="1">
        <v>8</v>
      </c>
      <c r="J10" s="1">
        <f t="shared" si="7"/>
        <v>24.289999999999996</v>
      </c>
      <c r="K10" s="1">
        <f t="shared" si="3"/>
        <v>27.759999999999994</v>
      </c>
      <c r="L10" s="1" t="str">
        <f t="shared" si="4"/>
        <v>24.29 - 27.76</v>
      </c>
      <c r="M10" s="1">
        <f t="shared" si="2"/>
        <v>11</v>
      </c>
      <c r="O10" s="14" t="s">
        <v>23</v>
      </c>
      <c r="R10">
        <f t="shared" si="5"/>
        <v>10</v>
      </c>
      <c r="S10">
        <f t="shared" si="6"/>
        <v>0.1</v>
      </c>
    </row>
    <row r="11" spans="1:19" ht="15" customHeight="1" x14ac:dyDescent="0.25">
      <c r="A11" s="1">
        <v>0.20300000000000001</v>
      </c>
      <c r="B11" s="1">
        <v>9</v>
      </c>
      <c r="C11" s="1">
        <f t="shared" si="0"/>
        <v>2.8333333333333332E-2</v>
      </c>
      <c r="D11" s="1">
        <f t="shared" si="1"/>
        <v>0.31882890175561251</v>
      </c>
      <c r="I11" s="1">
        <v>9</v>
      </c>
      <c r="J11" s="1">
        <f t="shared" si="7"/>
        <v>27.759999999999994</v>
      </c>
      <c r="K11" s="1">
        <f t="shared" si="3"/>
        <v>31.229999999999993</v>
      </c>
      <c r="L11" s="1" t="str">
        <f t="shared" si="4"/>
        <v>27.76 - 31.23</v>
      </c>
      <c r="M11" s="1">
        <f t="shared" si="2"/>
        <v>6</v>
      </c>
      <c r="O11" s="14"/>
      <c r="R11">
        <f t="shared" si="5"/>
        <v>7</v>
      </c>
      <c r="S11">
        <f t="shared" si="6"/>
        <v>0.14285714285714285</v>
      </c>
    </row>
    <row r="12" spans="1:19" x14ac:dyDescent="0.25">
      <c r="A12" s="1">
        <v>0.25700000000000001</v>
      </c>
      <c r="B12" s="1">
        <v>10</v>
      </c>
      <c r="C12" s="1">
        <f t="shared" si="0"/>
        <v>3.1666666666666669E-2</v>
      </c>
      <c r="D12" s="1">
        <f t="shared" si="1"/>
        <v>0.35694786252110333</v>
      </c>
      <c r="I12" s="1">
        <v>10</v>
      </c>
      <c r="J12" s="1">
        <f t="shared" si="7"/>
        <v>31.229999999999993</v>
      </c>
      <c r="K12" s="1">
        <f t="shared" si="3"/>
        <v>34.699999999999996</v>
      </c>
      <c r="L12" s="1" t="str">
        <f t="shared" si="4"/>
        <v>31.23 - 34.7</v>
      </c>
      <c r="M12" s="1">
        <f t="shared" si="2"/>
        <v>4</v>
      </c>
      <c r="R12">
        <f t="shared" si="5"/>
        <v>5</v>
      </c>
      <c r="S12">
        <f t="shared" si="6"/>
        <v>0.2</v>
      </c>
    </row>
    <row r="13" spans="1:19" x14ac:dyDescent="0.25">
      <c r="A13" s="1">
        <v>0.28100000000000003</v>
      </c>
      <c r="B13" s="1">
        <v>11</v>
      </c>
      <c r="C13" s="1">
        <f t="shared" si="0"/>
        <v>3.5000000000000003E-2</v>
      </c>
      <c r="D13" s="1">
        <f t="shared" si="1"/>
        <v>0.39519826823893622</v>
      </c>
      <c r="I13" s="1">
        <v>11</v>
      </c>
      <c r="J13" s="1">
        <f t="shared" si="7"/>
        <v>34.699999999999996</v>
      </c>
      <c r="K13" s="1">
        <f t="shared" si="3"/>
        <v>38.169999999999995</v>
      </c>
      <c r="L13" s="1" t="str">
        <f t="shared" si="4"/>
        <v>34.7 - 38.17</v>
      </c>
      <c r="M13" s="1">
        <f t="shared" si="2"/>
        <v>5</v>
      </c>
      <c r="R13">
        <f t="shared" si="5"/>
        <v>4</v>
      </c>
      <c r="S13">
        <f t="shared" si="6"/>
        <v>0.25</v>
      </c>
    </row>
    <row r="14" spans="1:19" x14ac:dyDescent="0.25">
      <c r="A14" s="1">
        <v>0.28199999999999997</v>
      </c>
      <c r="B14" s="1">
        <v>12</v>
      </c>
      <c r="C14" s="1">
        <f t="shared" si="0"/>
        <v>3.833333333333333E-2</v>
      </c>
      <c r="D14" s="1">
        <f t="shared" si="1"/>
        <v>0.43358102856547143</v>
      </c>
      <c r="I14" s="1">
        <v>12</v>
      </c>
      <c r="J14" s="1">
        <f t="shared" si="7"/>
        <v>38.169999999999995</v>
      </c>
      <c r="K14" s="1">
        <f t="shared" si="3"/>
        <v>41.639999999999993</v>
      </c>
      <c r="L14" s="1" t="str">
        <f t="shared" si="4"/>
        <v>38.17 - 41.64</v>
      </c>
      <c r="M14" s="1">
        <f t="shared" si="2"/>
        <v>5</v>
      </c>
      <c r="R14">
        <f t="shared" si="5"/>
        <v>3</v>
      </c>
      <c r="S14">
        <f t="shared" si="6"/>
        <v>1.3333333333333333</v>
      </c>
    </row>
    <row r="15" spans="1:19" x14ac:dyDescent="0.25">
      <c r="A15" s="1">
        <v>0.314</v>
      </c>
      <c r="B15" s="1">
        <v>13</v>
      </c>
      <c r="C15" s="1">
        <f t="shared" si="0"/>
        <v>4.1666666666666664E-2</v>
      </c>
      <c r="D15" s="1">
        <f t="shared" si="1"/>
        <v>0.47209706263269813</v>
      </c>
      <c r="I15" s="1">
        <v>13</v>
      </c>
      <c r="J15" s="1">
        <f t="shared" si="7"/>
        <v>41.639999999999993</v>
      </c>
      <c r="K15" s="1">
        <f t="shared" si="3"/>
        <v>45.109999999999992</v>
      </c>
      <c r="L15" s="1" t="str">
        <f t="shared" si="4"/>
        <v>41.64 - 45.11</v>
      </c>
      <c r="M15" s="1">
        <f t="shared" si="2"/>
        <v>3</v>
      </c>
      <c r="R15">
        <f t="shared" si="5"/>
        <v>2</v>
      </c>
      <c r="S15">
        <f t="shared" si="6"/>
        <v>0.5</v>
      </c>
    </row>
    <row r="16" spans="1:19" x14ac:dyDescent="0.25">
      <c r="A16" s="1">
        <v>0.32</v>
      </c>
      <c r="B16" s="1">
        <v>14</v>
      </c>
      <c r="C16" s="1">
        <f t="shared" si="0"/>
        <v>4.4999999999999998E-2</v>
      </c>
      <c r="D16" s="1">
        <f t="shared" si="1"/>
        <v>0.51074729918029571</v>
      </c>
      <c r="I16" s="1">
        <v>14</v>
      </c>
      <c r="J16" s="1">
        <f t="shared" si="7"/>
        <v>45.109999999999992</v>
      </c>
      <c r="K16" s="1">
        <f t="shared" si="3"/>
        <v>48.579999999999991</v>
      </c>
      <c r="L16" s="1" t="str">
        <f t="shared" si="4"/>
        <v>45.11 - 48.58</v>
      </c>
      <c r="M16" s="1">
        <f t="shared" si="2"/>
        <v>2</v>
      </c>
      <c r="Q16">
        <f>1/G8</f>
        <v>9.0150136036555265E-2</v>
      </c>
      <c r="R16">
        <f t="shared" si="5"/>
        <v>2</v>
      </c>
      <c r="S16">
        <f t="shared" si="6"/>
        <v>0</v>
      </c>
    </row>
    <row r="17" spans="1:19" x14ac:dyDescent="0.25">
      <c r="A17" s="1">
        <v>0.36799999999999999</v>
      </c>
      <c r="B17" s="1">
        <v>15</v>
      </c>
      <c r="C17" s="1">
        <f t="shared" si="0"/>
        <v>4.8333333333333332E-2</v>
      </c>
      <c r="D17" s="1">
        <f t="shared" si="1"/>
        <v>0.5495326766900035</v>
      </c>
      <c r="I17" s="1">
        <v>15</v>
      </c>
      <c r="J17" s="1">
        <f t="shared" si="7"/>
        <v>48.579999999999991</v>
      </c>
      <c r="K17" s="1">
        <f t="shared" si="3"/>
        <v>52.04999999999999</v>
      </c>
      <c r="L17" s="1" t="str">
        <f t="shared" si="4"/>
        <v>48.58 - 52.05</v>
      </c>
      <c r="M17" s="1">
        <f t="shared" si="2"/>
        <v>4</v>
      </c>
      <c r="R17">
        <f t="shared" si="5"/>
        <v>2</v>
      </c>
      <c r="S17">
        <f t="shared" si="6"/>
        <v>2</v>
      </c>
    </row>
    <row r="18" spans="1:19" x14ac:dyDescent="0.25">
      <c r="A18" s="1">
        <v>0.376</v>
      </c>
      <c r="B18" s="1">
        <v>16</v>
      </c>
      <c r="C18" s="1">
        <f t="shared" si="0"/>
        <v>5.1666666666666666E-2</v>
      </c>
      <c r="D18" s="1">
        <f t="shared" si="1"/>
        <v>0.58845414352236058</v>
      </c>
      <c r="I18" s="1">
        <v>16</v>
      </c>
      <c r="J18" s="1">
        <f t="shared" si="7"/>
        <v>52.04999999999999</v>
      </c>
      <c r="K18" s="1">
        <f t="shared" si="3"/>
        <v>55.519999999999989</v>
      </c>
      <c r="L18" s="1" t="str">
        <f t="shared" si="4"/>
        <v>52.05 - 55.52</v>
      </c>
      <c r="M18" s="1">
        <f t="shared" si="2"/>
        <v>1</v>
      </c>
      <c r="R18">
        <f t="shared" si="5"/>
        <v>1</v>
      </c>
      <c r="S18">
        <f t="shared" si="6"/>
        <v>0</v>
      </c>
    </row>
    <row r="19" spans="1:19" x14ac:dyDescent="0.25">
      <c r="A19" s="1">
        <v>0.46800000000000003</v>
      </c>
      <c r="B19" s="1">
        <v>17</v>
      </c>
      <c r="C19" s="1">
        <f t="shared" si="0"/>
        <v>5.5E-2</v>
      </c>
      <c r="D19" s="1">
        <f t="shared" si="1"/>
        <v>0.62751265805583989</v>
      </c>
      <c r="I19" s="1">
        <v>17</v>
      </c>
      <c r="J19" s="1">
        <f>K18</f>
        <v>55.519999999999989</v>
      </c>
      <c r="K19" s="1">
        <f t="shared" si="3"/>
        <v>58.989999999999988</v>
      </c>
      <c r="L19" s="1" t="str">
        <f t="shared" si="4"/>
        <v>55.52 - 58.99</v>
      </c>
      <c r="M19" s="1">
        <f>COUNTIF(A$3:A$302,"&gt;="&amp;J19)</f>
        <v>1</v>
      </c>
      <c r="R19">
        <f t="shared" si="5"/>
        <v>1</v>
      </c>
      <c r="S19">
        <f t="shared" si="6"/>
        <v>0</v>
      </c>
    </row>
    <row r="20" spans="1:19" ht="15.75" thickBot="1" x14ac:dyDescent="0.3">
      <c r="A20" s="1">
        <v>0.498</v>
      </c>
      <c r="B20" s="1">
        <v>18</v>
      </c>
      <c r="C20" s="1">
        <f t="shared" si="0"/>
        <v>5.8333333333333334E-2</v>
      </c>
      <c r="D20" s="1">
        <f t="shared" si="1"/>
        <v>0.66670918882844177</v>
      </c>
      <c r="I20" s="1"/>
      <c r="J20" s="1"/>
      <c r="K20" s="1"/>
      <c r="L20" s="1"/>
      <c r="M20" s="13"/>
      <c r="S20" s="12"/>
    </row>
    <row r="21" spans="1:19" ht="15.75" thickTop="1" x14ac:dyDescent="0.25">
      <c r="A21" s="1">
        <v>0.52700000000000002</v>
      </c>
      <c r="B21" s="1">
        <v>19</v>
      </c>
      <c r="C21" s="1">
        <f t="shared" si="0"/>
        <v>6.1666666666666668E-2</v>
      </c>
      <c r="D21" s="1">
        <f t="shared" si="1"/>
        <v>0.7060447146818094</v>
      </c>
      <c r="I21" s="1"/>
      <c r="J21" s="1"/>
      <c r="K21" s="1"/>
      <c r="L21" s="1"/>
      <c r="M21" s="1">
        <f>SUM(M3:M20)</f>
        <v>300</v>
      </c>
      <c r="S21">
        <f>SUM(S3:S20)</f>
        <v>13.640341346229929</v>
      </c>
    </row>
    <row r="22" spans="1:19" x14ac:dyDescent="0.25">
      <c r="A22" s="1">
        <v>0.57799999999999996</v>
      </c>
      <c r="B22" s="1">
        <v>20</v>
      </c>
      <c r="C22" s="1">
        <f t="shared" si="0"/>
        <v>6.5000000000000002E-2</v>
      </c>
      <c r="D22" s="1">
        <f t="shared" si="1"/>
        <v>0.74552022490789482</v>
      </c>
    </row>
    <row r="23" spans="1:19" x14ac:dyDescent="0.25">
      <c r="A23" s="1">
        <v>0.69299999999999995</v>
      </c>
      <c r="B23" s="1">
        <v>21</v>
      </c>
      <c r="C23" s="1">
        <f t="shared" si="0"/>
        <v>6.8333333333333329E-2</v>
      </c>
      <c r="D23" s="1">
        <f t="shared" si="1"/>
        <v>0.78513671939825314</v>
      </c>
    </row>
    <row r="24" spans="1:19" x14ac:dyDescent="0.25">
      <c r="A24" s="1">
        <v>0.73399999999999999</v>
      </c>
      <c r="B24" s="1">
        <v>22</v>
      </c>
      <c r="C24" s="1">
        <f t="shared" si="0"/>
        <v>7.166666666666667E-2</v>
      </c>
      <c r="D24" s="1">
        <f t="shared" si="1"/>
        <v>0.82489520879600309</v>
      </c>
    </row>
    <row r="25" spans="1:19" x14ac:dyDescent="0.25">
      <c r="A25" s="1">
        <v>0.74</v>
      </c>
      <c r="B25" s="1">
        <v>23</v>
      </c>
      <c r="C25" s="1">
        <f t="shared" si="0"/>
        <v>7.4999999999999997E-2</v>
      </c>
      <c r="D25" s="1">
        <f t="shared" si="1"/>
        <v>0.86479671465053509</v>
      </c>
    </row>
    <row r="26" spans="1:19" x14ac:dyDescent="0.25">
      <c r="A26" s="1">
        <v>0.74199999999999999</v>
      </c>
      <c r="B26" s="1">
        <v>24</v>
      </c>
      <c r="C26" s="1">
        <f t="shared" si="0"/>
        <v>7.8333333333333338E-2</v>
      </c>
      <c r="D26" s="1">
        <f t="shared" si="1"/>
        <v>0.90484226957499936</v>
      </c>
    </row>
    <row r="27" spans="1:19" x14ac:dyDescent="0.25">
      <c r="A27" s="1">
        <v>0.79100000000000004</v>
      </c>
      <c r="B27" s="1">
        <v>25</v>
      </c>
      <c r="C27" s="1">
        <f t="shared" si="0"/>
        <v>8.1666666666666665E-2</v>
      </c>
      <c r="D27" s="1">
        <f t="shared" si="1"/>
        <v>0.94503291740664652</v>
      </c>
    </row>
    <row r="28" spans="1:19" x14ac:dyDescent="0.25">
      <c r="A28" s="1">
        <v>0.83499999999999996</v>
      </c>
      <c r="B28" s="1">
        <v>26</v>
      </c>
      <c r="C28" s="1">
        <f t="shared" si="0"/>
        <v>8.5000000000000006E-2</v>
      </c>
      <c r="D28" s="1">
        <f t="shared" si="1"/>
        <v>0.98536971337009693</v>
      </c>
    </row>
    <row r="29" spans="1:19" x14ac:dyDescent="0.25">
      <c r="A29" s="1">
        <v>0.86099999999999999</v>
      </c>
      <c r="B29" s="1">
        <v>27</v>
      </c>
      <c r="C29" s="1">
        <f t="shared" si="0"/>
        <v>8.8333333333333333E-2</v>
      </c>
      <c r="D29" s="1">
        <f t="shared" si="1"/>
        <v>1.0258537242435757</v>
      </c>
    </row>
    <row r="30" spans="1:19" x14ac:dyDescent="0.25">
      <c r="A30" s="1">
        <v>0.86299999999999999</v>
      </c>
      <c r="B30" s="1">
        <v>28</v>
      </c>
      <c r="C30" s="1">
        <f t="shared" si="0"/>
        <v>9.166666666666666E-2</v>
      </c>
      <c r="D30" s="1">
        <f t="shared" si="1"/>
        <v>1.0664860285281947</v>
      </c>
    </row>
    <row r="31" spans="1:19" x14ac:dyDescent="0.25">
      <c r="A31" s="1">
        <v>0.91300000000000003</v>
      </c>
      <c r="B31" s="1">
        <v>29</v>
      </c>
      <c r="C31" s="1">
        <f t="shared" si="0"/>
        <v>9.5000000000000001E-2</v>
      </c>
      <c r="D31" s="1">
        <f t="shared" si="1"/>
        <v>1.1072677166203548</v>
      </c>
    </row>
    <row r="32" spans="1:19" x14ac:dyDescent="0.25">
      <c r="A32" s="1">
        <v>0.92400000000000004</v>
      </c>
      <c r="B32" s="1">
        <v>30</v>
      </c>
      <c r="C32" s="1">
        <f t="shared" si="0"/>
        <v>9.8333333333333328E-2</v>
      </c>
      <c r="D32" s="1">
        <f t="shared" si="1"/>
        <v>1.1481998909873208</v>
      </c>
    </row>
    <row r="33" spans="1:4" x14ac:dyDescent="0.25">
      <c r="A33" s="1">
        <v>0.92700000000000005</v>
      </c>
      <c r="B33" s="1">
        <v>31</v>
      </c>
      <c r="C33" s="1">
        <f t="shared" si="0"/>
        <v>0.10166666666666667</v>
      </c>
      <c r="D33" s="1">
        <f t="shared" si="1"/>
        <v>1.189283666346046</v>
      </c>
    </row>
    <row r="34" spans="1:4" x14ac:dyDescent="0.25">
      <c r="A34" s="1">
        <v>0.97</v>
      </c>
      <c r="B34" s="1">
        <v>32</v>
      </c>
      <c r="C34" s="1">
        <f t="shared" si="0"/>
        <v>0.105</v>
      </c>
      <c r="D34" s="1">
        <f t="shared" si="1"/>
        <v>1.2305201698453307</v>
      </c>
    </row>
    <row r="35" spans="1:4" x14ac:dyDescent="0.25">
      <c r="A35" s="1">
        <v>0.98199999999999998</v>
      </c>
      <c r="B35" s="1">
        <v>33</v>
      </c>
      <c r="C35" s="1">
        <f t="shared" si="0"/>
        <v>0.10833333333333334</v>
      </c>
      <c r="D35" s="1">
        <f t="shared" si="1"/>
        <v>1.2719105412513727</v>
      </c>
    </row>
    <row r="36" spans="1:4" x14ac:dyDescent="0.25">
      <c r="A36" s="1">
        <v>1.01</v>
      </c>
      <c r="B36" s="1">
        <v>34</v>
      </c>
      <c r="C36" s="1">
        <f t="shared" si="0"/>
        <v>0.11166666666666666</v>
      </c>
      <c r="D36" s="1">
        <f t="shared" si="1"/>
        <v>1.3134559331367857</v>
      </c>
    </row>
    <row r="37" spans="1:4" x14ac:dyDescent="0.25">
      <c r="A37" s="1">
        <v>1.014</v>
      </c>
      <c r="B37" s="1">
        <v>35</v>
      </c>
      <c r="C37" s="1">
        <f t="shared" si="0"/>
        <v>0.115</v>
      </c>
      <c r="D37" s="1">
        <f t="shared" si="1"/>
        <v>1.3551575110731879</v>
      </c>
    </row>
    <row r="38" spans="1:4" x14ac:dyDescent="0.25">
      <c r="A38" s="1">
        <v>1.0149999999999999</v>
      </c>
      <c r="B38" s="1">
        <v>36</v>
      </c>
      <c r="C38" s="1">
        <f t="shared" si="0"/>
        <v>0.11833333333333333</v>
      </c>
      <c r="D38" s="1">
        <f t="shared" si="1"/>
        <v>1.3970164538274088</v>
      </c>
    </row>
    <row r="39" spans="1:4" x14ac:dyDescent="0.25">
      <c r="A39" s="1">
        <v>1.0740000000000001</v>
      </c>
      <c r="B39" s="1">
        <v>37</v>
      </c>
      <c r="C39" s="1">
        <f t="shared" si="0"/>
        <v>0.12166666666666667</v>
      </c>
      <c r="D39" s="1">
        <f t="shared" si="1"/>
        <v>1.4390339535614212</v>
      </c>
    </row>
    <row r="40" spans="1:4" x14ac:dyDescent="0.25">
      <c r="A40" s="1">
        <v>1.0840000000000001</v>
      </c>
      <c r="B40" s="1">
        <v>38</v>
      </c>
      <c r="C40" s="1">
        <f t="shared" si="0"/>
        <v>0.125</v>
      </c>
      <c r="D40" s="1">
        <f t="shared" si="1"/>
        <v>1.4812112160360642</v>
      </c>
    </row>
    <row r="41" spans="1:4" x14ac:dyDescent="0.25">
      <c r="A41" s="1">
        <v>1.117</v>
      </c>
      <c r="B41" s="1">
        <v>39</v>
      </c>
      <c r="C41" s="1">
        <f t="shared" si="0"/>
        <v>0.12833333333333333</v>
      </c>
      <c r="D41" s="1">
        <f t="shared" si="1"/>
        <v>1.523549460818669</v>
      </c>
    </row>
    <row r="42" spans="1:4" x14ac:dyDescent="0.25">
      <c r="A42" s="1">
        <v>1.171</v>
      </c>
      <c r="B42" s="1">
        <v>40</v>
      </c>
      <c r="C42" s="1">
        <f t="shared" si="0"/>
        <v>0.13166666666666665</v>
      </c>
      <c r="D42" s="1">
        <f t="shared" si="1"/>
        <v>1.5660499214946499</v>
      </c>
    </row>
    <row r="43" spans="1:4" x14ac:dyDescent="0.25">
      <c r="A43" s="1">
        <v>1.2</v>
      </c>
      <c r="B43" s="1">
        <v>41</v>
      </c>
      <c r="C43" s="1">
        <f t="shared" si="0"/>
        <v>0.13500000000000001</v>
      </c>
      <c r="D43" s="1">
        <f t="shared" si="1"/>
        <v>1.6087138458831696</v>
      </c>
    </row>
    <row r="44" spans="1:4" x14ac:dyDescent="0.25">
      <c r="A44" s="1">
        <v>1.202</v>
      </c>
      <c r="B44" s="1">
        <v>42</v>
      </c>
      <c r="C44" s="1">
        <f t="shared" si="0"/>
        <v>0.13833333333333334</v>
      </c>
      <c r="D44" s="1">
        <f t="shared" si="1"/>
        <v>1.6515424962569623</v>
      </c>
    </row>
    <row r="45" spans="1:4" x14ac:dyDescent="0.25">
      <c r="A45" s="1">
        <v>1.2270000000000001</v>
      </c>
      <c r="B45" s="1">
        <v>43</v>
      </c>
      <c r="C45" s="1">
        <f t="shared" si="0"/>
        <v>0.14166666666666666</v>
      </c>
      <c r="D45" s="1">
        <f t="shared" si="1"/>
        <v>1.6945371495664288</v>
      </c>
    </row>
    <row r="46" spans="1:4" x14ac:dyDescent="0.25">
      <c r="A46" s="1">
        <v>1.232</v>
      </c>
      <c r="B46" s="1">
        <v>44</v>
      </c>
      <c r="C46" s="1">
        <f t="shared" si="0"/>
        <v>0.14499999999999999</v>
      </c>
      <c r="D46" s="1">
        <f t="shared" si="1"/>
        <v>1.7376990976680811</v>
      </c>
    </row>
    <row r="47" spans="1:4" x14ac:dyDescent="0.25">
      <c r="A47" s="1">
        <v>1.2470000000000001</v>
      </c>
      <c r="B47" s="1">
        <v>45</v>
      </c>
      <c r="C47" s="1">
        <f t="shared" si="0"/>
        <v>0.14833333333333334</v>
      </c>
      <c r="D47" s="1">
        <f t="shared" si="1"/>
        <v>1.7810296475574467</v>
      </c>
    </row>
    <row r="48" spans="1:4" x14ac:dyDescent="0.25">
      <c r="A48" s="1">
        <v>1.304</v>
      </c>
      <c r="B48" s="1">
        <v>46</v>
      </c>
      <c r="C48" s="1">
        <f t="shared" si="0"/>
        <v>0.15166666666666667</v>
      </c>
      <c r="D48" s="1">
        <f t="shared" si="1"/>
        <v>1.8245301216065541</v>
      </c>
    </row>
    <row r="49" spans="1:4" x14ac:dyDescent="0.25">
      <c r="A49" s="1">
        <v>1.37</v>
      </c>
      <c r="B49" s="1">
        <v>47</v>
      </c>
      <c r="C49" s="1">
        <f t="shared" si="0"/>
        <v>0.155</v>
      </c>
      <c r="D49" s="1">
        <f t="shared" si="1"/>
        <v>1.8682018578060784</v>
      </c>
    </row>
    <row r="50" spans="1:4" x14ac:dyDescent="0.25">
      <c r="A50" s="1">
        <v>1.385</v>
      </c>
      <c r="B50" s="1">
        <v>48</v>
      </c>
      <c r="C50" s="1">
        <f t="shared" si="0"/>
        <v>0.15833333333333333</v>
      </c>
      <c r="D50" s="1">
        <f t="shared" si="1"/>
        <v>1.9120462100122753</v>
      </c>
    </row>
    <row r="51" spans="1:4" x14ac:dyDescent="0.25">
      <c r="A51" s="1">
        <v>1.391</v>
      </c>
      <c r="B51" s="1">
        <v>49</v>
      </c>
      <c r="C51" s="1">
        <f t="shared" si="0"/>
        <v>0.16166666666666665</v>
      </c>
      <c r="D51" s="1">
        <f t="shared" si="1"/>
        <v>1.9560645481988255</v>
      </c>
    </row>
    <row r="52" spans="1:4" x14ac:dyDescent="0.25">
      <c r="A52" s="1">
        <v>1.4139999999999999</v>
      </c>
      <c r="B52" s="1">
        <v>50</v>
      </c>
      <c r="C52" s="1">
        <f t="shared" si="0"/>
        <v>0.16500000000000001</v>
      </c>
      <c r="D52" s="1">
        <f t="shared" si="1"/>
        <v>2.0002582587136826</v>
      </c>
    </row>
    <row r="53" spans="1:4" x14ac:dyDescent="0.25">
      <c r="A53" s="1">
        <v>1.4339999999999999</v>
      </c>
      <c r="B53" s="1">
        <v>51</v>
      </c>
      <c r="C53" s="1">
        <f t="shared" si="0"/>
        <v>0.16833333333333333</v>
      </c>
      <c r="D53" s="1">
        <f t="shared" si="1"/>
        <v>2.0446287445410594</v>
      </c>
    </row>
    <row r="54" spans="1:4" x14ac:dyDescent="0.25">
      <c r="A54" s="1">
        <v>1.472</v>
      </c>
      <c r="B54" s="1">
        <v>52</v>
      </c>
      <c r="C54" s="1">
        <f t="shared" si="0"/>
        <v>0.17166666666666666</v>
      </c>
      <c r="D54" s="1">
        <f t="shared" si="1"/>
        <v>2.0891774255686886</v>
      </c>
    </row>
    <row r="55" spans="1:4" x14ac:dyDescent="0.25">
      <c r="A55" s="1">
        <v>1.5049999999999999</v>
      </c>
      <c r="B55" s="1">
        <v>53</v>
      </c>
      <c r="C55" s="1">
        <f t="shared" si="0"/>
        <v>0.17499999999999999</v>
      </c>
      <c r="D55" s="1">
        <f t="shared" si="1"/>
        <v>2.1339057388604568</v>
      </c>
    </row>
    <row r="56" spans="1:4" x14ac:dyDescent="0.25">
      <c r="A56" s="1">
        <v>1.605</v>
      </c>
      <c r="B56" s="1">
        <v>54</v>
      </c>
      <c r="C56" s="1">
        <f t="shared" si="0"/>
        <v>0.17833333333333334</v>
      </c>
      <c r="D56" s="1">
        <f t="shared" si="1"/>
        <v>2.178815138934556</v>
      </c>
    </row>
    <row r="57" spans="1:4" x14ac:dyDescent="0.25">
      <c r="A57" s="1">
        <v>1.643</v>
      </c>
      <c r="B57" s="1">
        <v>55</v>
      </c>
      <c r="C57" s="1">
        <f t="shared" si="0"/>
        <v>0.18166666666666667</v>
      </c>
      <c r="D57" s="1">
        <f t="shared" si="1"/>
        <v>2.223907098047309</v>
      </c>
    </row>
    <row r="58" spans="1:4" x14ac:dyDescent="0.25">
      <c r="A58" s="1">
        <v>1.77</v>
      </c>
      <c r="B58" s="1">
        <v>56</v>
      </c>
      <c r="C58" s="1">
        <f t="shared" si="0"/>
        <v>0.185</v>
      </c>
      <c r="D58" s="1">
        <f t="shared" si="1"/>
        <v>2.2691831064827657</v>
      </c>
    </row>
    <row r="59" spans="1:4" x14ac:dyDescent="0.25">
      <c r="A59" s="1">
        <v>1.8109999999999999</v>
      </c>
      <c r="B59" s="1">
        <v>57</v>
      </c>
      <c r="C59" s="1">
        <f t="shared" si="0"/>
        <v>0.18833333333333332</v>
      </c>
      <c r="D59" s="1">
        <f t="shared" si="1"/>
        <v>2.3146446728482379</v>
      </c>
    </row>
    <row r="60" spans="1:4" x14ac:dyDescent="0.25">
      <c r="A60" s="1">
        <v>1.837</v>
      </c>
      <c r="B60" s="1">
        <v>58</v>
      </c>
      <c r="C60" s="1">
        <f t="shared" si="0"/>
        <v>0.19166666666666668</v>
      </c>
      <c r="D60" s="1">
        <f t="shared" si="1"/>
        <v>2.3602933243759279</v>
      </c>
    </row>
    <row r="61" spans="1:4" x14ac:dyDescent="0.25">
      <c r="A61" s="1">
        <v>1.8720000000000001</v>
      </c>
      <c r="B61" s="1">
        <v>59</v>
      </c>
      <c r="C61" s="1">
        <f t="shared" si="0"/>
        <v>0.19500000000000001</v>
      </c>
      <c r="D61" s="1">
        <f t="shared" si="1"/>
        <v>2.406130607230776</v>
      </c>
    </row>
    <row r="62" spans="1:4" x14ac:dyDescent="0.25">
      <c r="A62" s="1">
        <v>1.9259999999999999</v>
      </c>
      <c r="B62" s="1">
        <v>60</v>
      </c>
      <c r="C62" s="1">
        <f t="shared" si="0"/>
        <v>0.19833333333333333</v>
      </c>
      <c r="D62" s="1">
        <f t="shared" si="1"/>
        <v>2.4521580868246935</v>
      </c>
    </row>
    <row r="63" spans="1:4" x14ac:dyDescent="0.25">
      <c r="A63" s="1">
        <v>1.954</v>
      </c>
      <c r="B63" s="1">
        <v>61</v>
      </c>
      <c r="C63" s="1">
        <f t="shared" si="0"/>
        <v>0.20166666666666666</v>
      </c>
      <c r="D63" s="1">
        <f t="shared" si="1"/>
        <v>2.498377348137359</v>
      </c>
    </row>
    <row r="64" spans="1:4" x14ac:dyDescent="0.25">
      <c r="A64" s="1">
        <v>2.044</v>
      </c>
      <c r="B64" s="1">
        <v>62</v>
      </c>
      <c r="C64" s="1">
        <f t="shared" si="0"/>
        <v>0.20499999999999999</v>
      </c>
      <c r="D64" s="1">
        <f t="shared" si="1"/>
        <v>2.5447899960437068</v>
      </c>
    </row>
    <row r="65" spans="1:19" x14ac:dyDescent="0.25">
      <c r="A65" s="1">
        <v>2.11</v>
      </c>
      <c r="B65" s="1">
        <v>63</v>
      </c>
      <c r="C65" s="1">
        <f t="shared" si="0"/>
        <v>0.20833333333333334</v>
      </c>
      <c r="D65" s="1">
        <f t="shared" si="1"/>
        <v>2.5913976556483065</v>
      </c>
    </row>
    <row r="66" spans="1:19" x14ac:dyDescent="0.25">
      <c r="A66" s="1">
        <v>2.1139999999999999</v>
      </c>
      <c r="B66" s="1">
        <v>64</v>
      </c>
      <c r="C66" s="1">
        <f t="shared" si="0"/>
        <v>0.21166666666666667</v>
      </c>
      <c r="D66" s="1">
        <f t="shared" si="1"/>
        <v>2.638201972626788</v>
      </c>
    </row>
    <row r="67" spans="1:19" x14ac:dyDescent="0.25">
      <c r="A67" s="1">
        <v>2.12</v>
      </c>
      <c r="B67" s="1">
        <v>65</v>
      </c>
      <c r="C67" s="1">
        <f t="shared" ref="C67:C130" si="8">(B67-0.5)/COUNT(B$3:B$302)</f>
        <v>0.215</v>
      </c>
      <c r="D67" s="1">
        <f t="shared" ref="D67:D130" si="9">-LN(1-C67)*$G$8</f>
        <v>2.6852046135745176</v>
      </c>
    </row>
    <row r="68" spans="1:19" x14ac:dyDescent="0.25">
      <c r="A68" s="1">
        <v>2.1309999999999998</v>
      </c>
      <c r="B68" s="1">
        <v>66</v>
      </c>
      <c r="C68" s="1">
        <f t="shared" si="8"/>
        <v>0.21833333333333332</v>
      </c>
      <c r="D68" s="1">
        <f t="shared" si="9"/>
        <v>2.7324072663626713</v>
      </c>
    </row>
    <row r="69" spans="1:19" x14ac:dyDescent="0.25">
      <c r="A69" s="1">
        <v>2.1949999999999998</v>
      </c>
      <c r="B69" s="1">
        <v>67</v>
      </c>
      <c r="C69" s="1">
        <f t="shared" si="8"/>
        <v>0.22166666666666668</v>
      </c>
      <c r="D69" s="1">
        <f t="shared" si="9"/>
        <v>2.7798116405019324</v>
      </c>
    </row>
    <row r="70" spans="1:19" x14ac:dyDescent="0.25">
      <c r="A70" s="1">
        <v>2.2040000000000002</v>
      </c>
      <c r="B70" s="1">
        <v>68</v>
      </c>
      <c r="C70" s="1">
        <f t="shared" si="8"/>
        <v>0.22500000000000001</v>
      </c>
      <c r="D70" s="1">
        <f t="shared" si="9"/>
        <v>2.8274194675139812</v>
      </c>
    </row>
    <row r="71" spans="1:19" x14ac:dyDescent="0.25">
      <c r="A71" s="1">
        <v>2.2650000000000001</v>
      </c>
      <c r="B71" s="1">
        <v>69</v>
      </c>
      <c r="C71" s="1">
        <f t="shared" si="8"/>
        <v>0.22833333333333333</v>
      </c>
      <c r="D71" s="1">
        <f t="shared" si="9"/>
        <v>2.8752325013110056</v>
      </c>
    </row>
    <row r="72" spans="1:19" x14ac:dyDescent="0.25">
      <c r="A72" s="1">
        <v>2.3290000000000002</v>
      </c>
      <c r="B72" s="1">
        <v>70</v>
      </c>
      <c r="C72" s="1">
        <f t="shared" si="8"/>
        <v>0.23166666666666666</v>
      </c>
      <c r="D72" s="1">
        <f t="shared" si="9"/>
        <v>2.9232525185834177</v>
      </c>
      <c r="I72" s="1"/>
      <c r="J72" s="1"/>
      <c r="K72" s="1"/>
      <c r="L72" s="1"/>
      <c r="M72" s="1"/>
      <c r="R72" s="9"/>
      <c r="S72" s="9"/>
    </row>
    <row r="73" spans="1:19" x14ac:dyDescent="0.25">
      <c r="A73" s="1">
        <v>2.3879999999999999</v>
      </c>
      <c r="B73" s="1">
        <v>71</v>
      </c>
      <c r="C73" s="1">
        <f t="shared" si="8"/>
        <v>0.23499999999999999</v>
      </c>
      <c r="D73" s="1">
        <f t="shared" si="9"/>
        <v>2.9714813191959899</v>
      </c>
      <c r="I73" s="1"/>
      <c r="J73" s="1"/>
      <c r="K73" s="1"/>
      <c r="L73" s="1"/>
      <c r="M73" s="1"/>
    </row>
    <row r="74" spans="1:19" x14ac:dyDescent="0.25">
      <c r="A74" s="1">
        <v>2.4279999999999999</v>
      </c>
      <c r="B74" s="1">
        <v>72</v>
      </c>
      <c r="C74" s="1">
        <f t="shared" si="8"/>
        <v>0.23833333333333334</v>
      </c>
      <c r="D74" s="1">
        <f t="shared" si="9"/>
        <v>3.0199207265926655</v>
      </c>
      <c r="I74" s="1"/>
      <c r="J74" s="1"/>
      <c r="K74" s="1"/>
      <c r="L74" s="1"/>
      <c r="M74" s="1"/>
    </row>
    <row r="75" spans="1:19" x14ac:dyDescent="0.25">
      <c r="A75" s="1">
        <v>2.4409999999999998</v>
      </c>
      <c r="B75" s="1">
        <v>73</v>
      </c>
      <c r="C75" s="1">
        <f t="shared" si="8"/>
        <v>0.24166666666666667</v>
      </c>
      <c r="D75" s="1">
        <f t="shared" si="9"/>
        <v>3.0685725882102224</v>
      </c>
      <c r="I75" s="1"/>
      <c r="J75" s="1"/>
      <c r="K75" s="1"/>
      <c r="L75" s="1"/>
      <c r="M75" s="1"/>
    </row>
    <row r="76" spans="1:19" x14ac:dyDescent="0.25">
      <c r="A76" s="1">
        <v>2.5430000000000001</v>
      </c>
      <c r="B76" s="1">
        <v>74</v>
      </c>
      <c r="C76" s="1">
        <f t="shared" si="8"/>
        <v>0.245</v>
      </c>
      <c r="D76" s="1">
        <f t="shared" si="9"/>
        <v>3.117438775901054</v>
      </c>
      <c r="I76" s="1"/>
      <c r="J76" s="1"/>
      <c r="K76" s="1"/>
      <c r="L76" s="1"/>
      <c r="M76" s="1"/>
    </row>
    <row r="77" spans="1:19" x14ac:dyDescent="0.25">
      <c r="A77" s="1">
        <v>2.5910000000000002</v>
      </c>
      <c r="B77" s="1">
        <v>75</v>
      </c>
      <c r="C77" s="1">
        <f t="shared" si="8"/>
        <v>0.24833333333333332</v>
      </c>
      <c r="D77" s="1">
        <f t="shared" si="9"/>
        <v>3.16652118636532</v>
      </c>
      <c r="I77" s="1"/>
      <c r="J77" s="1"/>
      <c r="K77" s="1"/>
      <c r="L77" s="1"/>
      <c r="M77" s="1"/>
    </row>
    <row r="78" spans="1:19" x14ac:dyDescent="0.25">
      <c r="A78" s="1">
        <v>2.613</v>
      </c>
      <c r="B78" s="1">
        <v>76</v>
      </c>
      <c r="C78" s="1">
        <f t="shared" si="8"/>
        <v>0.25166666666666665</v>
      </c>
      <c r="D78" s="1">
        <f t="shared" si="9"/>
        <v>3.2158217415926793</v>
      </c>
      <c r="I78" s="1"/>
      <c r="J78" s="1"/>
      <c r="K78" s="1"/>
      <c r="L78" s="1"/>
      <c r="M78" s="1"/>
    </row>
    <row r="79" spans="1:19" x14ac:dyDescent="0.25">
      <c r="A79" s="1">
        <v>2.6320000000000001</v>
      </c>
      <c r="B79" s="1">
        <v>77</v>
      </c>
      <c r="C79" s="1">
        <f t="shared" si="8"/>
        <v>0.255</v>
      </c>
      <c r="D79" s="1">
        <f t="shared" si="9"/>
        <v>3.2653423893138895</v>
      </c>
      <c r="I79" s="1"/>
      <c r="J79" s="1"/>
      <c r="K79" s="1"/>
      <c r="L79" s="1"/>
      <c r="M79" s="1"/>
    </row>
    <row r="80" spans="1:19" x14ac:dyDescent="0.25">
      <c r="A80" s="1">
        <v>2.6920000000000002</v>
      </c>
      <c r="B80" s="1">
        <v>78</v>
      </c>
      <c r="C80" s="1">
        <f t="shared" si="8"/>
        <v>0.25833333333333336</v>
      </c>
      <c r="D80" s="1">
        <f t="shared" si="9"/>
        <v>3.3150851034625428</v>
      </c>
      <c r="I80" s="1"/>
      <c r="J80" s="1"/>
      <c r="K80" s="1"/>
      <c r="L80" s="1"/>
      <c r="M80" s="1"/>
    </row>
    <row r="81" spans="1:13" x14ac:dyDescent="0.25">
      <c r="A81" s="1">
        <v>2.78</v>
      </c>
      <c r="B81" s="1">
        <v>79</v>
      </c>
      <c r="C81" s="1">
        <f t="shared" si="8"/>
        <v>0.26166666666666666</v>
      </c>
      <c r="D81" s="1">
        <f t="shared" si="9"/>
        <v>3.3650518846471895</v>
      </c>
      <c r="I81" s="1"/>
      <c r="J81" s="1"/>
      <c r="K81" s="1"/>
      <c r="L81" s="1"/>
      <c r="M81" s="1"/>
    </row>
    <row r="82" spans="1:13" x14ac:dyDescent="0.25">
      <c r="A82" s="1">
        <v>2.9660000000000002</v>
      </c>
      <c r="B82" s="1">
        <v>80</v>
      </c>
      <c r="C82" s="1">
        <f t="shared" si="8"/>
        <v>0.26500000000000001</v>
      </c>
      <c r="D82" s="1">
        <f t="shared" si="9"/>
        <v>3.4152447606341405</v>
      </c>
      <c r="I82" s="1"/>
      <c r="J82" s="1"/>
      <c r="K82" s="1"/>
      <c r="L82" s="1"/>
      <c r="M82" s="1"/>
    </row>
    <row r="83" spans="1:13" x14ac:dyDescent="0.25">
      <c r="A83" s="1">
        <v>3.0550000000000002</v>
      </c>
      <c r="B83" s="1">
        <v>81</v>
      </c>
      <c r="C83" s="1">
        <f t="shared" si="8"/>
        <v>0.26833333333333331</v>
      </c>
      <c r="D83" s="1">
        <f t="shared" si="9"/>
        <v>3.4656657868412606</v>
      </c>
      <c r="I83" s="1"/>
      <c r="J83" s="1"/>
      <c r="K83" s="1"/>
      <c r="L83" s="1"/>
      <c r="M83" s="1"/>
    </row>
    <row r="84" spans="1:13" x14ac:dyDescent="0.25">
      <c r="A84" s="1">
        <v>3.2</v>
      </c>
      <c r="B84" s="1">
        <v>82</v>
      </c>
      <c r="C84" s="1">
        <f t="shared" si="8"/>
        <v>0.27166666666666667</v>
      </c>
      <c r="D84" s="1">
        <f t="shared" si="9"/>
        <v>3.5163170468430178</v>
      </c>
      <c r="I84" s="1"/>
      <c r="J84" s="1"/>
      <c r="K84" s="1"/>
      <c r="L84" s="1"/>
      <c r="M84" s="1"/>
    </row>
    <row r="85" spans="1:13" x14ac:dyDescent="0.25">
      <c r="A85" s="1">
        <v>3.41</v>
      </c>
      <c r="B85" s="1">
        <v>83</v>
      </c>
      <c r="C85" s="1">
        <f t="shared" si="8"/>
        <v>0.27500000000000002</v>
      </c>
      <c r="D85" s="1">
        <f t="shared" si="9"/>
        <v>3.567200652887117</v>
      </c>
      <c r="I85" s="1"/>
      <c r="J85" s="1"/>
      <c r="K85" s="1"/>
      <c r="L85" s="1"/>
      <c r="M85" s="1"/>
    </row>
    <row r="86" spans="1:13" x14ac:dyDescent="0.25">
      <c r="A86" s="1">
        <v>3.411</v>
      </c>
      <c r="B86" s="1">
        <v>84</v>
      </c>
      <c r="C86" s="1">
        <f t="shared" si="8"/>
        <v>0.27833333333333332</v>
      </c>
      <c r="D86" s="1">
        <f t="shared" si="9"/>
        <v>3.6183187464230553</v>
      </c>
      <c r="I86" s="1"/>
      <c r="J86" s="1"/>
      <c r="K86" s="1"/>
      <c r="L86" s="1"/>
      <c r="M86" s="1"/>
    </row>
    <row r="87" spans="1:13" x14ac:dyDescent="0.25">
      <c r="A87" s="1">
        <v>3.5819999999999999</v>
      </c>
      <c r="B87" s="1">
        <v>85</v>
      </c>
      <c r="C87" s="1">
        <f t="shared" si="8"/>
        <v>0.28166666666666668</v>
      </c>
      <c r="D87" s="1">
        <f t="shared" si="9"/>
        <v>3.6696734986428949</v>
      </c>
      <c r="I87" s="1"/>
      <c r="J87" s="1"/>
      <c r="K87" s="1"/>
      <c r="L87" s="1"/>
      <c r="M87" s="1"/>
    </row>
    <row r="88" spans="1:13" x14ac:dyDescent="0.25">
      <c r="A88" s="1">
        <v>3.6389999999999998</v>
      </c>
      <c r="B88" s="1">
        <v>86</v>
      </c>
      <c r="C88" s="1">
        <f t="shared" si="8"/>
        <v>0.28499999999999998</v>
      </c>
      <c r="D88" s="1">
        <f t="shared" si="9"/>
        <v>3.7212671110346123</v>
      </c>
      <c r="I88" s="1"/>
      <c r="J88" s="1"/>
      <c r="K88" s="1"/>
      <c r="L88" s="1"/>
      <c r="M88" s="1"/>
    </row>
    <row r="89" spans="1:13" x14ac:dyDescent="0.25">
      <c r="A89" s="1">
        <v>3.6720000000000002</v>
      </c>
      <c r="B89" s="1">
        <v>87</v>
      </c>
      <c r="C89" s="1">
        <f t="shared" si="8"/>
        <v>0.28833333333333333</v>
      </c>
      <c r="D89" s="1">
        <f t="shared" si="9"/>
        <v>3.7731018159483982</v>
      </c>
      <c r="I89" s="1"/>
      <c r="J89" s="1"/>
      <c r="K89" s="1"/>
      <c r="L89" s="1"/>
      <c r="M89" s="1"/>
    </row>
    <row r="90" spans="1:13" x14ac:dyDescent="0.25">
      <c r="A90" s="1">
        <v>3.7669999999999999</v>
      </c>
      <c r="B90" s="1">
        <v>88</v>
      </c>
      <c r="C90" s="1">
        <f t="shared" si="8"/>
        <v>0.29166666666666669</v>
      </c>
      <c r="D90" s="1">
        <f t="shared" si="9"/>
        <v>3.825179877176216</v>
      </c>
      <c r="I90" s="1"/>
      <c r="J90" s="1"/>
      <c r="K90" s="1"/>
      <c r="L90" s="1"/>
    </row>
    <row r="91" spans="1:13" x14ac:dyDescent="0.25">
      <c r="A91" s="1">
        <v>3.8079999999999998</v>
      </c>
      <c r="B91" s="1">
        <v>89</v>
      </c>
      <c r="C91" s="1">
        <f t="shared" si="8"/>
        <v>0.29499999999999998</v>
      </c>
      <c r="D91" s="1">
        <f t="shared" si="9"/>
        <v>3.8775035905450563</v>
      </c>
      <c r="I91" s="1"/>
      <c r="J91" s="1"/>
      <c r="K91" s="1"/>
      <c r="L91" s="1"/>
      <c r="M91" s="1"/>
    </row>
    <row r="92" spans="1:13" x14ac:dyDescent="0.25">
      <c r="A92" s="1">
        <v>3.831</v>
      </c>
      <c r="B92" s="1">
        <v>90</v>
      </c>
      <c r="C92" s="1">
        <f t="shared" si="8"/>
        <v>0.29833333333333334</v>
      </c>
      <c r="D92" s="1">
        <f t="shared" si="9"/>
        <v>3.9300752845242521</v>
      </c>
    </row>
    <row r="93" spans="1:13" x14ac:dyDescent="0.25">
      <c r="A93" s="1">
        <v>3.93</v>
      </c>
      <c r="B93" s="1">
        <v>91</v>
      </c>
      <c r="C93" s="1">
        <f t="shared" si="8"/>
        <v>0.30166666666666669</v>
      </c>
      <c r="D93" s="1">
        <f t="shared" si="9"/>
        <v>3.9828973208472243</v>
      </c>
    </row>
    <row r="94" spans="1:13" x14ac:dyDescent="0.25">
      <c r="A94" s="1">
        <v>3.996</v>
      </c>
      <c r="B94" s="1">
        <v>92</v>
      </c>
      <c r="C94" s="1">
        <f t="shared" si="8"/>
        <v>0.30499999999999999</v>
      </c>
      <c r="D94" s="1">
        <f t="shared" si="9"/>
        <v>4.0359720951481295</v>
      </c>
    </row>
    <row r="95" spans="1:13" x14ac:dyDescent="0.25">
      <c r="A95" s="1">
        <v>4.12</v>
      </c>
      <c r="B95" s="1">
        <v>93</v>
      </c>
      <c r="C95" s="1">
        <f t="shared" si="8"/>
        <v>0.30833333333333335</v>
      </c>
      <c r="D95" s="1">
        <f t="shared" si="9"/>
        <v>4.0893020376138152</v>
      </c>
    </row>
    <row r="96" spans="1:13" x14ac:dyDescent="0.25">
      <c r="A96" s="1">
        <v>4.1369999999999996</v>
      </c>
      <c r="B96" s="1">
        <v>94</v>
      </c>
      <c r="C96" s="1">
        <f t="shared" si="8"/>
        <v>0.31166666666666665</v>
      </c>
      <c r="D96" s="1">
        <f t="shared" si="9"/>
        <v>4.142889613651489</v>
      </c>
    </row>
    <row r="97" spans="1:4" x14ac:dyDescent="0.25">
      <c r="A97" s="1">
        <v>4.1459999999999999</v>
      </c>
      <c r="B97" s="1">
        <v>95</v>
      </c>
      <c r="C97" s="1">
        <f t="shared" si="8"/>
        <v>0.315</v>
      </c>
      <c r="D97" s="1">
        <f t="shared" si="9"/>
        <v>4.1967373245726307</v>
      </c>
    </row>
    <row r="98" spans="1:4" x14ac:dyDescent="0.25">
      <c r="A98" s="1">
        <v>4.26</v>
      </c>
      <c r="B98" s="1">
        <v>96</v>
      </c>
      <c r="C98" s="1">
        <f t="shared" si="8"/>
        <v>0.31833333333333336</v>
      </c>
      <c r="D98" s="1">
        <f t="shared" si="9"/>
        <v>4.2508477082935716</v>
      </c>
    </row>
    <row r="99" spans="1:4" x14ac:dyDescent="0.25">
      <c r="A99" s="1">
        <v>4.3170000000000002</v>
      </c>
      <c r="B99" s="1">
        <v>97</v>
      </c>
      <c r="C99" s="1">
        <f t="shared" si="8"/>
        <v>0.32166666666666666</v>
      </c>
      <c r="D99" s="1">
        <f t="shared" si="9"/>
        <v>4.305223340053228</v>
      </c>
    </row>
    <row r="100" spans="1:4" x14ac:dyDescent="0.25">
      <c r="A100" s="1">
        <v>4.3310000000000004</v>
      </c>
      <c r="B100" s="1">
        <v>98</v>
      </c>
      <c r="C100" s="1">
        <f t="shared" si="8"/>
        <v>0.32500000000000001</v>
      </c>
      <c r="D100" s="1">
        <f t="shared" si="9"/>
        <v>4.3598668331485504</v>
      </c>
    </row>
    <row r="101" spans="1:4" x14ac:dyDescent="0.25">
      <c r="A101" s="1">
        <v>4.375</v>
      </c>
      <c r="B101" s="1">
        <v>99</v>
      </c>
      <c r="C101" s="1">
        <f t="shared" si="8"/>
        <v>0.32833333333333331</v>
      </c>
      <c r="D101" s="1">
        <f t="shared" si="9"/>
        <v>4.4147808396881389</v>
      </c>
    </row>
    <row r="102" spans="1:4" x14ac:dyDescent="0.25">
      <c r="A102" s="1">
        <v>4.3780000000000001</v>
      </c>
      <c r="B102" s="1">
        <v>100</v>
      </c>
      <c r="C102" s="1">
        <f t="shared" si="8"/>
        <v>0.33166666666666667</v>
      </c>
      <c r="D102" s="1">
        <f t="shared" si="9"/>
        <v>4.4699680513646296</v>
      </c>
    </row>
    <row r="103" spans="1:4" x14ac:dyDescent="0.25">
      <c r="A103" s="1">
        <v>4.4480000000000004</v>
      </c>
      <c r="B103" s="1">
        <v>101</v>
      </c>
      <c r="C103" s="1">
        <f t="shared" si="8"/>
        <v>0.33500000000000002</v>
      </c>
      <c r="D103" s="1">
        <f t="shared" si="9"/>
        <v>4.5254312002463815</v>
      </c>
    </row>
    <row r="104" spans="1:4" x14ac:dyDescent="0.25">
      <c r="A104" s="1">
        <v>4.4909999999999997</v>
      </c>
      <c r="B104" s="1">
        <v>102</v>
      </c>
      <c r="C104" s="1">
        <f t="shared" si="8"/>
        <v>0.33833333333333332</v>
      </c>
      <c r="D104" s="1">
        <f t="shared" si="9"/>
        <v>4.5811730595890614</v>
      </c>
    </row>
    <row r="105" spans="1:4" x14ac:dyDescent="0.25">
      <c r="A105" s="1">
        <v>4.5129999999999999</v>
      </c>
      <c r="B105" s="1">
        <v>103</v>
      </c>
      <c r="C105" s="1">
        <f t="shared" si="8"/>
        <v>0.34166666666666667</v>
      </c>
      <c r="D105" s="1">
        <f t="shared" si="9"/>
        <v>4.637196444667711</v>
      </c>
    </row>
    <row r="106" spans="1:4" x14ac:dyDescent="0.25">
      <c r="A106" s="1">
        <v>4.5449999999999999</v>
      </c>
      <c r="B106" s="1">
        <v>104</v>
      </c>
      <c r="C106" s="1">
        <f t="shared" si="8"/>
        <v>0.34499999999999997</v>
      </c>
      <c r="D106" s="1">
        <f t="shared" si="9"/>
        <v>4.6935042136299474</v>
      </c>
    </row>
    <row r="107" spans="1:4" x14ac:dyDescent="0.25">
      <c r="A107" s="1">
        <v>4.5960000000000001</v>
      </c>
      <c r="B107" s="1">
        <v>105</v>
      </c>
      <c r="C107" s="1">
        <f t="shared" si="8"/>
        <v>0.34833333333333333</v>
      </c>
      <c r="D107" s="1">
        <f t="shared" si="9"/>
        <v>4.7500992683709269</v>
      </c>
    </row>
    <row r="108" spans="1:4" x14ac:dyDescent="0.25">
      <c r="A108" s="1">
        <v>4.6390000000000002</v>
      </c>
      <c r="B108" s="1">
        <v>106</v>
      </c>
      <c r="C108" s="1">
        <f t="shared" si="8"/>
        <v>0.35166666666666668</v>
      </c>
      <c r="D108" s="1">
        <f t="shared" si="9"/>
        <v>4.8069845554307262</v>
      </c>
    </row>
    <row r="109" spans="1:4" x14ac:dyDescent="0.25">
      <c r="A109" s="1">
        <v>4.6429999999999998</v>
      </c>
      <c r="B109" s="1">
        <v>107</v>
      </c>
      <c r="C109" s="1">
        <f t="shared" si="8"/>
        <v>0.35499999999999998</v>
      </c>
      <c r="D109" s="1">
        <f t="shared" si="9"/>
        <v>4.864163066914883</v>
      </c>
    </row>
    <row r="110" spans="1:4" x14ac:dyDescent="0.25">
      <c r="A110" s="1">
        <v>4.7530000000000001</v>
      </c>
      <c r="B110" s="1">
        <v>108</v>
      </c>
      <c r="C110" s="1">
        <f t="shared" si="8"/>
        <v>0.35833333333333334</v>
      </c>
      <c r="D110" s="1">
        <f t="shared" si="9"/>
        <v>4.9216378414387583</v>
      </c>
    </row>
    <row r="111" spans="1:4" x14ac:dyDescent="0.25">
      <c r="A111" s="1">
        <v>4.7690000000000001</v>
      </c>
      <c r="B111" s="1">
        <v>109</v>
      </c>
      <c r="C111" s="1">
        <f t="shared" si="8"/>
        <v>0.36166666666666669</v>
      </c>
      <c r="D111" s="1">
        <f t="shared" si="9"/>
        <v>4.9794119650964994</v>
      </c>
    </row>
    <row r="112" spans="1:4" x14ac:dyDescent="0.25">
      <c r="A112" s="1">
        <v>4.7919999999999998</v>
      </c>
      <c r="B112" s="1">
        <v>110</v>
      </c>
      <c r="C112" s="1">
        <f t="shared" si="8"/>
        <v>0.36499999999999999</v>
      </c>
      <c r="D112" s="1">
        <f t="shared" si="9"/>
        <v>5.0374885724553833</v>
      </c>
    </row>
    <row r="113" spans="1:4" x14ac:dyDescent="0.25">
      <c r="A113" s="1">
        <v>4.8159999999999998</v>
      </c>
      <c r="B113" s="1">
        <v>111</v>
      </c>
      <c r="C113" s="1">
        <f t="shared" si="8"/>
        <v>0.36833333333333335</v>
      </c>
      <c r="D113" s="1">
        <f t="shared" si="9"/>
        <v>5.0958708475763057</v>
      </c>
    </row>
    <row r="114" spans="1:4" x14ac:dyDescent="0.25">
      <c r="A114" s="1">
        <v>4.83</v>
      </c>
      <c r="B114" s="1">
        <v>112</v>
      </c>
      <c r="C114" s="1">
        <f t="shared" si="8"/>
        <v>0.37166666666666665</v>
      </c>
      <c r="D114" s="1">
        <f t="shared" si="9"/>
        <v>5.1545620250612725</v>
      </c>
    </row>
    <row r="115" spans="1:4" x14ac:dyDescent="0.25">
      <c r="A115" s="1">
        <v>4.8520000000000003</v>
      </c>
      <c r="B115" s="1">
        <v>113</v>
      </c>
      <c r="C115" s="1">
        <f t="shared" si="8"/>
        <v>0.375</v>
      </c>
      <c r="D115" s="1">
        <f t="shared" si="9"/>
        <v>5.2135653911287756</v>
      </c>
    </row>
    <row r="116" spans="1:4" x14ac:dyDescent="0.25">
      <c r="A116" s="1">
        <v>4.8659999999999997</v>
      </c>
      <c r="B116" s="1">
        <v>114</v>
      </c>
      <c r="C116" s="1">
        <f t="shared" si="8"/>
        <v>0.37833333333333335</v>
      </c>
      <c r="D116" s="1">
        <f t="shared" si="9"/>
        <v>5.2728842847178763</v>
      </c>
    </row>
    <row r="117" spans="1:4" x14ac:dyDescent="0.25">
      <c r="A117" s="1">
        <v>5.0049999999999999</v>
      </c>
      <c r="B117" s="1">
        <v>115</v>
      </c>
      <c r="C117" s="1">
        <f t="shared" si="8"/>
        <v>0.38166666666666665</v>
      </c>
      <c r="D117" s="1">
        <f t="shared" si="9"/>
        <v>5.3325220986220074</v>
      </c>
    </row>
    <row r="118" spans="1:4" x14ac:dyDescent="0.25">
      <c r="A118" s="1">
        <v>5.117</v>
      </c>
      <c r="B118" s="1">
        <v>116</v>
      </c>
      <c r="C118" s="1">
        <f t="shared" si="8"/>
        <v>0.38500000000000001</v>
      </c>
      <c r="D118" s="1">
        <f t="shared" si="9"/>
        <v>5.3924822806534154</v>
      </c>
    </row>
    <row r="119" spans="1:4" x14ac:dyDescent="0.25">
      <c r="A119" s="1">
        <v>5.21</v>
      </c>
      <c r="B119" s="1">
        <v>117</v>
      </c>
      <c r="C119" s="1">
        <f t="shared" si="8"/>
        <v>0.38833333333333331</v>
      </c>
      <c r="D119" s="1">
        <f t="shared" si="9"/>
        <v>5.452768334839214</v>
      </c>
    </row>
    <row r="120" spans="1:4" x14ac:dyDescent="0.25">
      <c r="A120" s="1">
        <v>5.2249999999999996</v>
      </c>
      <c r="B120" s="1">
        <v>118</v>
      </c>
      <c r="C120" s="1">
        <f t="shared" si="8"/>
        <v>0.39166666666666666</v>
      </c>
      <c r="D120" s="1">
        <f t="shared" si="9"/>
        <v>5.513383822650157</v>
      </c>
    </row>
    <row r="121" spans="1:4" x14ac:dyDescent="0.25">
      <c r="A121" s="1">
        <v>5.34</v>
      </c>
      <c r="B121" s="1">
        <v>119</v>
      </c>
      <c r="C121" s="1">
        <f t="shared" si="8"/>
        <v>0.39500000000000002</v>
      </c>
      <c r="D121" s="1">
        <f t="shared" si="9"/>
        <v>5.5743323642631495</v>
      </c>
    </row>
    <row r="122" spans="1:4" x14ac:dyDescent="0.25">
      <c r="A122" s="1">
        <v>5.359</v>
      </c>
      <c r="B122" s="1">
        <v>120</v>
      </c>
      <c r="C122" s="1">
        <f t="shared" si="8"/>
        <v>0.39833333333333332</v>
      </c>
      <c r="D122" s="1">
        <f t="shared" si="9"/>
        <v>5.6356176398586237</v>
      </c>
    </row>
    <row r="123" spans="1:4" x14ac:dyDescent="0.25">
      <c r="A123" s="1">
        <v>5.359</v>
      </c>
      <c r="B123" s="1">
        <v>121</v>
      </c>
      <c r="C123" s="1">
        <f t="shared" si="8"/>
        <v>0.40166666666666667</v>
      </c>
      <c r="D123" s="1">
        <f t="shared" si="9"/>
        <v>5.6972433909539877</v>
      </c>
    </row>
    <row r="124" spans="1:4" x14ac:dyDescent="0.25">
      <c r="A124" s="1">
        <v>5.407</v>
      </c>
      <c r="B124" s="1">
        <v>122</v>
      </c>
      <c r="C124" s="1">
        <f t="shared" si="8"/>
        <v>0.40500000000000003</v>
      </c>
      <c r="D124" s="1">
        <f t="shared" si="9"/>
        <v>5.7592134217742919</v>
      </c>
    </row>
    <row r="125" spans="1:4" x14ac:dyDescent="0.25">
      <c r="A125" s="1">
        <v>5.476</v>
      </c>
      <c r="B125" s="1">
        <v>123</v>
      </c>
      <c r="C125" s="1">
        <f t="shared" si="8"/>
        <v>0.40833333333333333</v>
      </c>
      <c r="D125" s="1">
        <f t="shared" si="9"/>
        <v>5.8215316006614009</v>
      </c>
    </row>
    <row r="126" spans="1:4" x14ac:dyDescent="0.25">
      <c r="A126" s="1">
        <v>5.5449999999999999</v>
      </c>
      <c r="B126" s="1">
        <v>124</v>
      </c>
      <c r="C126" s="1">
        <f t="shared" si="8"/>
        <v>0.41166666666666668</v>
      </c>
      <c r="D126" s="1">
        <f t="shared" si="9"/>
        <v>5.8842018615229934</v>
      </c>
    </row>
    <row r="127" spans="1:4" x14ac:dyDescent="0.25">
      <c r="A127" s="1">
        <v>5.56</v>
      </c>
      <c r="B127" s="1">
        <v>125</v>
      </c>
      <c r="C127" s="1">
        <f t="shared" si="8"/>
        <v>0.41499999999999998</v>
      </c>
      <c r="D127" s="1">
        <f t="shared" si="9"/>
        <v>5.947228205322709</v>
      </c>
    </row>
    <row r="128" spans="1:4" x14ac:dyDescent="0.25">
      <c r="A128" s="1">
        <v>5.5650000000000004</v>
      </c>
      <c r="B128" s="1">
        <v>126</v>
      </c>
      <c r="C128" s="1">
        <f t="shared" si="8"/>
        <v>0.41833333333333333</v>
      </c>
      <c r="D128" s="1">
        <f t="shared" si="9"/>
        <v>6.0106147016128695</v>
      </c>
    </row>
    <row r="129" spans="1:4" x14ac:dyDescent="0.25">
      <c r="A129" s="1">
        <v>5.702</v>
      </c>
      <c r="B129" s="1">
        <v>127</v>
      </c>
      <c r="C129" s="1">
        <f t="shared" si="8"/>
        <v>0.42166666666666669</v>
      </c>
      <c r="D129" s="1">
        <f t="shared" si="9"/>
        <v>6.0743654901112638</v>
      </c>
    </row>
    <row r="130" spans="1:4" x14ac:dyDescent="0.25">
      <c r="A130" s="1">
        <v>5.7279999999999998</v>
      </c>
      <c r="B130" s="1">
        <v>128</v>
      </c>
      <c r="C130" s="1">
        <f t="shared" si="8"/>
        <v>0.42499999999999999</v>
      </c>
      <c r="D130" s="1">
        <f t="shared" si="9"/>
        <v>6.1384847823234869</v>
      </c>
    </row>
    <row r="131" spans="1:4" x14ac:dyDescent="0.25">
      <c r="A131" s="1">
        <v>5.7350000000000003</v>
      </c>
      <c r="B131" s="1">
        <v>129</v>
      </c>
      <c r="C131" s="1">
        <f t="shared" ref="C131:C194" si="10">(B131-0.5)/COUNT(B$3:B$302)</f>
        <v>0.42833333333333334</v>
      </c>
      <c r="D131" s="1">
        <f t="shared" ref="D131:D194" si="11">-LN(1-C131)*$G$8</f>
        <v>6.2029768632124425</v>
      </c>
    </row>
    <row r="132" spans="1:4" x14ac:dyDescent="0.25">
      <c r="A132" s="1">
        <v>5.7910000000000004</v>
      </c>
      <c r="B132" s="1">
        <v>130</v>
      </c>
      <c r="C132" s="1">
        <f t="shared" si="10"/>
        <v>0.43166666666666664</v>
      </c>
      <c r="D132" s="1">
        <f t="shared" si="11"/>
        <v>6.2678460929166731</v>
      </c>
    </row>
    <row r="133" spans="1:4" x14ac:dyDescent="0.25">
      <c r="A133" s="1">
        <v>5.8310000000000004</v>
      </c>
      <c r="B133" s="1">
        <v>131</v>
      </c>
      <c r="C133" s="1">
        <f t="shared" si="10"/>
        <v>0.435</v>
      </c>
      <c r="D133" s="1">
        <f t="shared" si="11"/>
        <v>6.3330969085192299</v>
      </c>
    </row>
    <row r="134" spans="1:4" x14ac:dyDescent="0.25">
      <c r="A134" s="1">
        <v>5.8959999999999999</v>
      </c>
      <c r="B134" s="1">
        <v>132</v>
      </c>
      <c r="C134" s="1">
        <f t="shared" si="10"/>
        <v>0.43833333333333335</v>
      </c>
      <c r="D134" s="1">
        <f t="shared" si="11"/>
        <v>6.3987338258688506</v>
      </c>
    </row>
    <row r="135" spans="1:4" x14ac:dyDescent="0.25">
      <c r="A135" s="1">
        <v>5.976</v>
      </c>
      <c r="B135" s="1">
        <v>133</v>
      </c>
      <c r="C135" s="1">
        <f t="shared" si="10"/>
        <v>0.44166666666666665</v>
      </c>
      <c r="D135" s="1">
        <f t="shared" si="11"/>
        <v>6.4647614414553827</v>
      </c>
    </row>
    <row r="136" spans="1:4" x14ac:dyDescent="0.25">
      <c r="A136" s="1">
        <v>6.0049999999999999</v>
      </c>
      <c r="B136" s="1">
        <v>134</v>
      </c>
      <c r="C136" s="1">
        <f t="shared" si="10"/>
        <v>0.44500000000000001</v>
      </c>
      <c r="D136" s="1">
        <f t="shared" si="11"/>
        <v>6.5311844343413243</v>
      </c>
    </row>
    <row r="137" spans="1:4" x14ac:dyDescent="0.25">
      <c r="A137" s="1">
        <v>6.0469999999999997</v>
      </c>
      <c r="B137" s="1">
        <v>135</v>
      </c>
      <c r="C137" s="1">
        <f t="shared" si="10"/>
        <v>0.44833333333333331</v>
      </c>
      <c r="D137" s="1">
        <f t="shared" si="11"/>
        <v>6.5980075681515489</v>
      </c>
    </row>
    <row r="138" spans="1:4" x14ac:dyDescent="0.25">
      <c r="A138" s="1">
        <v>6.06</v>
      </c>
      <c r="B138" s="1">
        <v>136</v>
      </c>
      <c r="C138" s="1">
        <f t="shared" si="10"/>
        <v>0.45166666666666666</v>
      </c>
      <c r="D138" s="1">
        <f t="shared" si="11"/>
        <v>6.6652356931233578</v>
      </c>
    </row>
    <row r="139" spans="1:4" x14ac:dyDescent="0.25">
      <c r="A139" s="1">
        <v>6.1890000000000001</v>
      </c>
      <c r="B139" s="1">
        <v>137</v>
      </c>
      <c r="C139" s="1">
        <f t="shared" si="10"/>
        <v>0.45500000000000002</v>
      </c>
      <c r="D139" s="1">
        <f t="shared" si="11"/>
        <v>6.7328737482189833</v>
      </c>
    </row>
    <row r="140" spans="1:4" x14ac:dyDescent="0.25">
      <c r="A140" s="1">
        <v>6.2389999999999999</v>
      </c>
      <c r="B140" s="1">
        <v>138</v>
      </c>
      <c r="C140" s="1">
        <f t="shared" si="10"/>
        <v>0.45833333333333331</v>
      </c>
      <c r="D140" s="1">
        <f t="shared" si="11"/>
        <v>6.8009267633029316</v>
      </c>
    </row>
    <row r="141" spans="1:4" x14ac:dyDescent="0.25">
      <c r="A141" s="1">
        <v>6.4039999999999999</v>
      </c>
      <c r="B141" s="1">
        <v>139</v>
      </c>
      <c r="C141" s="1">
        <f t="shared" si="10"/>
        <v>0.46166666666666667</v>
      </c>
      <c r="D141" s="1">
        <f t="shared" si="11"/>
        <v>6.8693998613865341</v>
      </c>
    </row>
    <row r="142" spans="1:4" x14ac:dyDescent="0.25">
      <c r="A142" s="1">
        <v>6.556</v>
      </c>
      <c r="B142" s="1">
        <v>140</v>
      </c>
      <c r="C142" s="1">
        <f t="shared" si="10"/>
        <v>0.46500000000000002</v>
      </c>
      <c r="D142" s="1">
        <f t="shared" si="11"/>
        <v>6.9382982609421608</v>
      </c>
    </row>
    <row r="143" spans="1:4" x14ac:dyDescent="0.25">
      <c r="A143" s="1">
        <v>6.5860000000000003</v>
      </c>
      <c r="B143" s="1">
        <v>141</v>
      </c>
      <c r="C143" s="1">
        <f t="shared" si="10"/>
        <v>0.46833333333333332</v>
      </c>
      <c r="D143" s="1">
        <f t="shared" si="11"/>
        <v>7.0076272782898084</v>
      </c>
    </row>
    <row r="144" spans="1:4" x14ac:dyDescent="0.25">
      <c r="A144" s="1">
        <v>6.6719999999999997</v>
      </c>
      <c r="B144" s="1">
        <v>142</v>
      </c>
      <c r="C144" s="1">
        <f t="shared" si="10"/>
        <v>0.47166666666666668</v>
      </c>
      <c r="D144" s="1">
        <f t="shared" si="11"/>
        <v>7.0773923300587125</v>
      </c>
    </row>
    <row r="145" spans="1:4" x14ac:dyDescent="0.25">
      <c r="A145" s="1">
        <v>6.6829999999999998</v>
      </c>
      <c r="B145" s="1">
        <v>143</v>
      </c>
      <c r="C145" s="1">
        <f t="shared" si="10"/>
        <v>0.47499999999999998</v>
      </c>
      <c r="D145" s="1">
        <f t="shared" si="11"/>
        <v>7.147598935726851</v>
      </c>
    </row>
    <row r="146" spans="1:4" x14ac:dyDescent="0.25">
      <c r="A146" s="1">
        <v>6.7290000000000001</v>
      </c>
      <c r="B146" s="1">
        <v>144</v>
      </c>
      <c r="C146" s="1">
        <f t="shared" si="10"/>
        <v>0.47833333333333333</v>
      </c>
      <c r="D146" s="1">
        <f t="shared" si="11"/>
        <v>7.2182527202413524</v>
      </c>
    </row>
    <row r="147" spans="1:4" x14ac:dyDescent="0.25">
      <c r="A147" s="1">
        <v>6.8079999999999998</v>
      </c>
      <c r="B147" s="1">
        <v>145</v>
      </c>
      <c r="C147" s="1">
        <f t="shared" si="10"/>
        <v>0.48166666666666669</v>
      </c>
      <c r="D147" s="1">
        <f t="shared" si="11"/>
        <v>7.2893594167228741</v>
      </c>
    </row>
    <row r="148" spans="1:4" x14ac:dyDescent="0.25">
      <c r="A148" s="1">
        <v>6.8710000000000004</v>
      </c>
      <c r="B148" s="1">
        <v>146</v>
      </c>
      <c r="C148" s="1">
        <f t="shared" si="10"/>
        <v>0.48499999999999999</v>
      </c>
      <c r="D148" s="1">
        <f t="shared" si="11"/>
        <v>7.3609248692572171</v>
      </c>
    </row>
    <row r="149" spans="1:4" x14ac:dyDescent="0.25">
      <c r="A149" s="1">
        <v>6.8730000000000002</v>
      </c>
      <c r="B149" s="1">
        <v>147</v>
      </c>
      <c r="C149" s="1">
        <f t="shared" si="10"/>
        <v>0.48833333333333334</v>
      </c>
      <c r="D149" s="1">
        <f t="shared" si="11"/>
        <v>7.4329550357776002</v>
      </c>
    </row>
    <row r="150" spans="1:4" x14ac:dyDescent="0.25">
      <c r="A150" s="1">
        <v>7.0030000000000001</v>
      </c>
      <c r="B150" s="1">
        <v>148</v>
      </c>
      <c r="C150" s="1">
        <f t="shared" si="10"/>
        <v>0.49166666666666664</v>
      </c>
      <c r="D150" s="1">
        <f t="shared" si="11"/>
        <v>7.5054559910411101</v>
      </c>
    </row>
    <row r="151" spans="1:4" x14ac:dyDescent="0.25">
      <c r="A151" s="1">
        <v>7.1619999999999999</v>
      </c>
      <c r="B151" s="1">
        <v>149</v>
      </c>
      <c r="C151" s="1">
        <f t="shared" si="10"/>
        <v>0.495</v>
      </c>
      <c r="D151" s="1">
        <f t="shared" si="11"/>
        <v>7.5784339297030625</v>
      </c>
    </row>
    <row r="152" spans="1:4" x14ac:dyDescent="0.25">
      <c r="A152" s="1">
        <v>7.181</v>
      </c>
      <c r="B152" s="1">
        <v>150</v>
      </c>
      <c r="C152" s="1">
        <f t="shared" si="10"/>
        <v>0.49833333333333335</v>
      </c>
      <c r="D152" s="1">
        <f t="shared" si="11"/>
        <v>7.6518951694931836</v>
      </c>
    </row>
    <row r="153" spans="1:4" x14ac:dyDescent="0.25">
      <c r="A153" s="1">
        <v>7.3380000000000001</v>
      </c>
      <c r="B153" s="1">
        <v>151</v>
      </c>
      <c r="C153" s="1">
        <f t="shared" si="10"/>
        <v>0.50166666666666671</v>
      </c>
      <c r="D153" s="1">
        <f t="shared" si="11"/>
        <v>7.7258461544976447</v>
      </c>
    </row>
    <row r="154" spans="1:4" x14ac:dyDescent="0.25">
      <c r="A154" s="1">
        <v>7.4470000000000001</v>
      </c>
      <c r="B154" s="1">
        <v>152</v>
      </c>
      <c r="C154" s="1">
        <f t="shared" si="10"/>
        <v>0.505</v>
      </c>
      <c r="D154" s="1">
        <f t="shared" si="11"/>
        <v>7.8002934585512431</v>
      </c>
    </row>
    <row r="155" spans="1:4" x14ac:dyDescent="0.25">
      <c r="A155" s="1">
        <v>7.5170000000000003</v>
      </c>
      <c r="B155" s="1">
        <v>153</v>
      </c>
      <c r="C155" s="1">
        <f t="shared" si="10"/>
        <v>0.5083333333333333</v>
      </c>
      <c r="D155" s="1">
        <f t="shared" si="11"/>
        <v>7.8752437887441991</v>
      </c>
    </row>
    <row r="156" spans="1:4" x14ac:dyDescent="0.25">
      <c r="A156" s="1">
        <v>7.6609999999999996</v>
      </c>
      <c r="B156" s="1">
        <v>154</v>
      </c>
      <c r="C156" s="1">
        <f t="shared" si="10"/>
        <v>0.51166666666666671</v>
      </c>
      <c r="D156" s="1">
        <f t="shared" si="11"/>
        <v>7.9507039890482156</v>
      </c>
    </row>
    <row r="157" spans="1:4" x14ac:dyDescent="0.25">
      <c r="A157" s="1">
        <v>7.8419999999999996</v>
      </c>
      <c r="B157" s="1">
        <v>155</v>
      </c>
      <c r="C157" s="1">
        <f t="shared" si="10"/>
        <v>0.51500000000000001</v>
      </c>
      <c r="D157" s="1">
        <f t="shared" si="11"/>
        <v>8.0266810440667165</v>
      </c>
    </row>
    <row r="158" spans="1:4" x14ac:dyDescent="0.25">
      <c r="A158" s="1">
        <v>7.8840000000000003</v>
      </c>
      <c r="B158" s="1">
        <v>156</v>
      </c>
      <c r="C158" s="1">
        <f t="shared" si="10"/>
        <v>0.51833333333333331</v>
      </c>
      <c r="D158" s="1">
        <f t="shared" si="11"/>
        <v>8.1031820829144419</v>
      </c>
    </row>
    <row r="159" spans="1:4" x14ac:dyDescent="0.25">
      <c r="A159" s="1">
        <v>7.9489999999999998</v>
      </c>
      <c r="B159" s="1">
        <v>157</v>
      </c>
      <c r="C159" s="1">
        <f t="shared" si="10"/>
        <v>0.52166666666666661</v>
      </c>
      <c r="D159" s="1">
        <f t="shared" si="11"/>
        <v>8.1802143832317142</v>
      </c>
    </row>
    <row r="160" spans="1:4" x14ac:dyDescent="0.25">
      <c r="A160" s="1">
        <v>8.1389999999999993</v>
      </c>
      <c r="B160" s="1">
        <v>158</v>
      </c>
      <c r="C160" s="1">
        <f t="shared" si="10"/>
        <v>0.52500000000000002</v>
      </c>
      <c r="D160" s="1">
        <f t="shared" si="11"/>
        <v>8.2577853753390933</v>
      </c>
    </row>
    <row r="161" spans="1:4" x14ac:dyDescent="0.25">
      <c r="A161" s="1">
        <v>8.1519999999999992</v>
      </c>
      <c r="B161" s="1">
        <v>159</v>
      </c>
      <c r="C161" s="1">
        <f t="shared" si="10"/>
        <v>0.52833333333333332</v>
      </c>
      <c r="D161" s="1">
        <f t="shared" si="11"/>
        <v>8.3359026465382993</v>
      </c>
    </row>
    <row r="162" spans="1:4" x14ac:dyDescent="0.25">
      <c r="A162" s="1">
        <v>8.2010000000000005</v>
      </c>
      <c r="B162" s="1">
        <v>160</v>
      </c>
      <c r="C162" s="1">
        <f t="shared" si="10"/>
        <v>0.53166666666666662</v>
      </c>
      <c r="D162" s="1">
        <f t="shared" si="11"/>
        <v>8.4145739455656887</v>
      </c>
    </row>
    <row r="163" spans="1:4" x14ac:dyDescent="0.25">
      <c r="A163" s="1">
        <v>8.3160000000000007</v>
      </c>
      <c r="B163" s="1">
        <v>161</v>
      </c>
      <c r="C163" s="1">
        <f t="shared" si="10"/>
        <v>0.53500000000000003</v>
      </c>
      <c r="D163" s="1">
        <f t="shared" si="11"/>
        <v>8.4938071872047693</v>
      </c>
    </row>
    <row r="164" spans="1:4" x14ac:dyDescent="0.25">
      <c r="A164" s="1">
        <v>8.3209999999999997</v>
      </c>
      <c r="B164" s="1">
        <v>162</v>
      </c>
      <c r="C164" s="1">
        <f t="shared" si="10"/>
        <v>0.53833333333333333</v>
      </c>
      <c r="D164" s="1">
        <f t="shared" si="11"/>
        <v>8.5736104570646159</v>
      </c>
    </row>
    <row r="165" spans="1:4" x14ac:dyDescent="0.25">
      <c r="A165" s="1">
        <v>8.3940000000000001</v>
      </c>
      <c r="B165" s="1">
        <v>163</v>
      </c>
      <c r="C165" s="1">
        <f t="shared" si="10"/>
        <v>0.54166666666666663</v>
      </c>
      <c r="D165" s="1">
        <f t="shared" si="11"/>
        <v>8.6539920165314665</v>
      </c>
    </row>
    <row r="166" spans="1:4" x14ac:dyDescent="0.25">
      <c r="A166" s="1">
        <v>8.4890000000000008</v>
      </c>
      <c r="B166" s="1">
        <v>164</v>
      </c>
      <c r="C166" s="1">
        <f t="shared" si="10"/>
        <v>0.54500000000000004</v>
      </c>
      <c r="D166" s="1">
        <f t="shared" si="11"/>
        <v>8.7349603079010087</v>
      </c>
    </row>
    <row r="167" spans="1:4" x14ac:dyDescent="0.25">
      <c r="A167" s="1">
        <v>8.5030000000000001</v>
      </c>
      <c r="B167" s="1">
        <v>165</v>
      </c>
      <c r="C167" s="1">
        <f t="shared" si="10"/>
        <v>0.54833333333333334</v>
      </c>
      <c r="D167" s="1">
        <f t="shared" si="11"/>
        <v>8.816523959699353</v>
      </c>
    </row>
    <row r="168" spans="1:4" x14ac:dyDescent="0.25">
      <c r="A168" s="1">
        <v>8.5389999999999997</v>
      </c>
      <c r="B168" s="1">
        <v>166</v>
      </c>
      <c r="C168" s="1">
        <f t="shared" si="10"/>
        <v>0.55166666666666664</v>
      </c>
      <c r="D168" s="1">
        <f t="shared" si="11"/>
        <v>8.8986917922011042</v>
      </c>
    </row>
    <row r="169" spans="1:4" x14ac:dyDescent="0.25">
      <c r="A169" s="1">
        <v>8.5779999999999994</v>
      </c>
      <c r="B169" s="1">
        <v>167</v>
      </c>
      <c r="C169" s="1">
        <f t="shared" si="10"/>
        <v>0.55500000000000005</v>
      </c>
      <c r="D169" s="1">
        <f t="shared" si="11"/>
        <v>8.9814728231533323</v>
      </c>
    </row>
    <row r="170" spans="1:4" x14ac:dyDescent="0.25">
      <c r="A170" s="1">
        <v>8.6280000000000001</v>
      </c>
      <c r="B170" s="1">
        <v>168</v>
      </c>
      <c r="C170" s="1">
        <f t="shared" si="10"/>
        <v>0.55833333333333335</v>
      </c>
      <c r="D170" s="1">
        <f t="shared" si="11"/>
        <v>9.0648762737147202</v>
      </c>
    </row>
    <row r="171" spans="1:4" x14ac:dyDescent="0.25">
      <c r="A171" s="1">
        <v>8.6310000000000002</v>
      </c>
      <c r="B171" s="1">
        <v>169</v>
      </c>
      <c r="C171" s="1">
        <f t="shared" si="10"/>
        <v>0.56166666666666665</v>
      </c>
      <c r="D171" s="1">
        <f t="shared" si="11"/>
        <v>9.1489115746197101</v>
      </c>
    </row>
    <row r="172" spans="1:4" x14ac:dyDescent="0.25">
      <c r="A172" s="1">
        <v>8.7059999999999995</v>
      </c>
      <c r="B172" s="1">
        <v>170</v>
      </c>
      <c r="C172" s="1">
        <f t="shared" si="10"/>
        <v>0.56499999999999995</v>
      </c>
      <c r="D172" s="1">
        <f t="shared" si="11"/>
        <v>9.233588372577902</v>
      </c>
    </row>
    <row r="173" spans="1:4" x14ac:dyDescent="0.25">
      <c r="A173" s="1">
        <v>8.7460000000000004</v>
      </c>
      <c r="B173" s="1">
        <v>171</v>
      </c>
      <c r="C173" s="1">
        <f t="shared" si="10"/>
        <v>0.56833333333333336</v>
      </c>
      <c r="D173" s="1">
        <f t="shared" si="11"/>
        <v>9.318916536919625</v>
      </c>
    </row>
    <row r="174" spans="1:4" x14ac:dyDescent="0.25">
      <c r="A174" s="1">
        <v>8.7899999999999991</v>
      </c>
      <c r="B174" s="1">
        <v>172</v>
      </c>
      <c r="C174" s="1">
        <f t="shared" si="10"/>
        <v>0.57166666666666666</v>
      </c>
      <c r="D174" s="1">
        <f t="shared" si="11"/>
        <v>9.4049061664990479</v>
      </c>
    </row>
    <row r="175" spans="1:4" x14ac:dyDescent="0.25">
      <c r="A175" s="1">
        <v>8.8460000000000001</v>
      </c>
      <c r="B175" s="1">
        <v>173</v>
      </c>
      <c r="C175" s="1">
        <f t="shared" si="10"/>
        <v>0.57499999999999996</v>
      </c>
      <c r="D175" s="1">
        <f t="shared" si="11"/>
        <v>9.4915675968670019</v>
      </c>
    </row>
    <row r="176" spans="1:4" x14ac:dyDescent="0.25">
      <c r="A176" s="1">
        <v>8.907</v>
      </c>
      <c r="B176" s="1">
        <v>174</v>
      </c>
      <c r="C176" s="1">
        <f t="shared" si="10"/>
        <v>0.57833333333333337</v>
      </c>
      <c r="D176" s="1">
        <f t="shared" si="11"/>
        <v>9.5789114077261797</v>
      </c>
    </row>
    <row r="177" spans="1:4" x14ac:dyDescent="0.25">
      <c r="A177" s="1">
        <v>8.9169999999999998</v>
      </c>
      <c r="B177" s="1">
        <v>175</v>
      </c>
      <c r="C177" s="1">
        <f t="shared" si="10"/>
        <v>0.58166666666666667</v>
      </c>
      <c r="D177" s="1">
        <f t="shared" si="11"/>
        <v>9.6669484306821758</v>
      </c>
    </row>
    <row r="178" spans="1:4" x14ac:dyDescent="0.25">
      <c r="A178" s="1">
        <v>8.9730000000000008</v>
      </c>
      <c r="B178" s="1">
        <v>176</v>
      </c>
      <c r="C178" s="1">
        <f t="shared" si="10"/>
        <v>0.58499999999999996</v>
      </c>
      <c r="D178" s="1">
        <f t="shared" si="11"/>
        <v>9.7556897573046015</v>
      </c>
    </row>
    <row r="179" spans="1:4" x14ac:dyDescent="0.25">
      <c r="A179" s="1">
        <v>8.99</v>
      </c>
      <c r="B179" s="1">
        <v>177</v>
      </c>
      <c r="C179" s="1">
        <f t="shared" si="10"/>
        <v>0.58833333333333337</v>
      </c>
      <c r="D179" s="1">
        <f t="shared" si="11"/>
        <v>9.8451467475132528</v>
      </c>
    </row>
    <row r="180" spans="1:4" x14ac:dyDescent="0.25">
      <c r="A180" s="1">
        <v>9.1560000000000006</v>
      </c>
      <c r="B180" s="1">
        <v>178</v>
      </c>
      <c r="C180" s="1">
        <f t="shared" si="10"/>
        <v>0.59166666666666667</v>
      </c>
      <c r="D180" s="1">
        <f t="shared" si="11"/>
        <v>9.9353310383051525</v>
      </c>
    </row>
    <row r="181" spans="1:4" x14ac:dyDescent="0.25">
      <c r="A181" s="1">
        <v>9.2110000000000003</v>
      </c>
      <c r="B181" s="1">
        <v>179</v>
      </c>
      <c r="C181" s="1">
        <f t="shared" si="10"/>
        <v>0.59499999999999997</v>
      </c>
      <c r="D181" s="1">
        <f t="shared" si="11"/>
        <v>10.026254552839337</v>
      </c>
    </row>
    <row r="182" spans="1:4" x14ac:dyDescent="0.25">
      <c r="A182" s="1">
        <v>9.2460000000000004</v>
      </c>
      <c r="B182" s="1">
        <v>180</v>
      </c>
      <c r="C182" s="1">
        <f t="shared" si="10"/>
        <v>0.59833333333333338</v>
      </c>
      <c r="D182" s="1">
        <f t="shared" si="11"/>
        <v>10.117929509897001</v>
      </c>
    </row>
    <row r="183" spans="1:4" x14ac:dyDescent="0.25">
      <c r="A183" s="1">
        <v>9.2569999999999997</v>
      </c>
      <c r="B183" s="1">
        <v>181</v>
      </c>
      <c r="C183" s="1">
        <f t="shared" si="10"/>
        <v>0.60166666666666668</v>
      </c>
      <c r="D183" s="1">
        <f t="shared" si="11"/>
        <v>10.210368433735841</v>
      </c>
    </row>
    <row r="184" spans="1:4" x14ac:dyDescent="0.25">
      <c r="A184" s="1">
        <v>9.3360000000000003</v>
      </c>
      <c r="B184" s="1">
        <v>182</v>
      </c>
      <c r="C184" s="1">
        <f t="shared" si="10"/>
        <v>0.60499999999999998</v>
      </c>
      <c r="D184" s="1">
        <f t="shared" si="11"/>
        <v>10.303584164358497</v>
      </c>
    </row>
    <row r="185" spans="1:4" x14ac:dyDescent="0.25">
      <c r="A185" s="1">
        <v>9.3610000000000007</v>
      </c>
      <c r="B185" s="1">
        <v>183</v>
      </c>
      <c r="C185" s="1">
        <f t="shared" si="10"/>
        <v>0.60833333333333328</v>
      </c>
      <c r="D185" s="1">
        <f t="shared" si="11"/>
        <v>10.397589868216068</v>
      </c>
    </row>
    <row r="186" spans="1:4" x14ac:dyDescent="0.25">
      <c r="A186" s="1">
        <v>9.5060000000000002</v>
      </c>
      <c r="B186" s="1">
        <v>184</v>
      </c>
      <c r="C186" s="1">
        <f t="shared" si="10"/>
        <v>0.61166666666666669</v>
      </c>
      <c r="D186" s="1">
        <f t="shared" si="11"/>
        <v>10.492399049369082</v>
      </c>
    </row>
    <row r="187" spans="1:4" x14ac:dyDescent="0.25">
      <c r="A187" s="1">
        <v>9.56</v>
      </c>
      <c r="B187" s="1">
        <v>185</v>
      </c>
      <c r="C187" s="1">
        <f t="shared" si="10"/>
        <v>0.61499999999999999</v>
      </c>
      <c r="D187" s="1">
        <f t="shared" si="11"/>
        <v>10.588025561129545</v>
      </c>
    </row>
    <row r="188" spans="1:4" x14ac:dyDescent="0.25">
      <c r="A188" s="1">
        <v>9.641</v>
      </c>
      <c r="B188" s="1">
        <v>186</v>
      </c>
      <c r="C188" s="1">
        <f t="shared" si="10"/>
        <v>0.61833333333333329</v>
      </c>
      <c r="D188" s="1">
        <f t="shared" si="11"/>
        <v>10.684483618209212</v>
      </c>
    </row>
    <row r="189" spans="1:4" x14ac:dyDescent="0.25">
      <c r="A189" s="1">
        <v>9.8030000000000008</v>
      </c>
      <c r="B189" s="1">
        <v>187</v>
      </c>
      <c r="C189" s="1">
        <f t="shared" si="10"/>
        <v>0.6216666666666667</v>
      </c>
      <c r="D189" s="1">
        <f t="shared" si="11"/>
        <v>10.781787809400672</v>
      </c>
    </row>
    <row r="190" spans="1:4" x14ac:dyDescent="0.25">
      <c r="A190" s="1">
        <v>9.8780000000000001</v>
      </c>
      <c r="B190" s="1">
        <v>188</v>
      </c>
      <c r="C190" s="1">
        <f t="shared" si="10"/>
        <v>0.625</v>
      </c>
      <c r="D190" s="1">
        <f t="shared" si="11"/>
        <v>10.879953110819562</v>
      </c>
    </row>
    <row r="191" spans="1:4" x14ac:dyDescent="0.25">
      <c r="A191" s="1">
        <v>9.9269999999999996</v>
      </c>
      <c r="B191" s="1">
        <v>189</v>
      </c>
      <c r="C191" s="1">
        <f t="shared" si="10"/>
        <v>0.6283333333333333</v>
      </c>
      <c r="D191" s="1">
        <f t="shared" si="11"/>
        <v>10.978994899738003</v>
      </c>
    </row>
    <row r="192" spans="1:4" x14ac:dyDescent="0.25">
      <c r="A192" s="1">
        <v>10.234</v>
      </c>
      <c r="B192" s="1">
        <v>190</v>
      </c>
      <c r="C192" s="1">
        <f t="shared" si="10"/>
        <v>0.63166666666666671</v>
      </c>
      <c r="D192" s="1">
        <f t="shared" si="11"/>
        <v>11.078928969041161</v>
      </c>
    </row>
    <row r="193" spans="1:4" x14ac:dyDescent="0.25">
      <c r="A193" s="1">
        <v>10.366</v>
      </c>
      <c r="B193" s="1">
        <v>191</v>
      </c>
      <c r="C193" s="1">
        <f t="shared" si="10"/>
        <v>0.63500000000000001</v>
      </c>
      <c r="D193" s="1">
        <f t="shared" si="11"/>
        <v>11.179771542340946</v>
      </c>
    </row>
    <row r="194" spans="1:4" x14ac:dyDescent="0.25">
      <c r="A194" s="1">
        <v>10.428000000000001</v>
      </c>
      <c r="B194" s="1">
        <v>192</v>
      </c>
      <c r="C194" s="1">
        <f t="shared" si="10"/>
        <v>0.63833333333333331</v>
      </c>
      <c r="D194" s="1">
        <f t="shared" si="11"/>
        <v>11.281539289783069</v>
      </c>
    </row>
    <row r="195" spans="1:4" x14ac:dyDescent="0.25">
      <c r="A195" s="1">
        <v>10.506</v>
      </c>
      <c r="B195" s="1">
        <v>193</v>
      </c>
      <c r="C195" s="1">
        <f t="shared" ref="C195:C258" si="12">(B195-0.5)/COUNT(B$3:B$302)</f>
        <v>0.64166666666666672</v>
      </c>
      <c r="D195" s="1">
        <f t="shared" ref="D195:D258" si="13">-LN(1-C195)*$G$8</f>
        <v>11.384249344585896</v>
      </c>
    </row>
    <row r="196" spans="1:4" x14ac:dyDescent="0.25">
      <c r="A196" s="1">
        <v>10.595000000000001</v>
      </c>
      <c r="B196" s="1">
        <v>194</v>
      </c>
      <c r="C196" s="1">
        <f t="shared" si="12"/>
        <v>0.64500000000000002</v>
      </c>
      <c r="D196" s="1">
        <f t="shared" si="13"/>
        <v>11.487919320352189</v>
      </c>
    </row>
    <row r="197" spans="1:4" x14ac:dyDescent="0.25">
      <c r="A197" s="1">
        <v>10.721</v>
      </c>
      <c r="B197" s="1">
        <v>195</v>
      </c>
      <c r="C197" s="1">
        <f t="shared" si="12"/>
        <v>0.64833333333333332</v>
      </c>
      <c r="D197" s="1">
        <f t="shared" si="13"/>
        <v>11.59256732919749</v>
      </c>
    </row>
    <row r="198" spans="1:4" x14ac:dyDescent="0.25">
      <c r="A198" s="1">
        <v>10.734</v>
      </c>
      <c r="B198" s="1">
        <v>196</v>
      </c>
      <c r="C198" s="1">
        <f t="shared" si="12"/>
        <v>0.65166666666666662</v>
      </c>
      <c r="D198" s="1">
        <f t="shared" si="13"/>
        <v>11.698212000741783</v>
      </c>
    </row>
    <row r="199" spans="1:4" x14ac:dyDescent="0.25">
      <c r="A199" s="1">
        <v>10.895</v>
      </c>
      <c r="B199" s="1">
        <v>197</v>
      </c>
      <c r="C199" s="1">
        <f t="shared" si="12"/>
        <v>0.65500000000000003</v>
      </c>
      <c r="D199" s="1">
        <f t="shared" si="13"/>
        <v>11.804872502014273</v>
      </c>
    </row>
    <row r="200" spans="1:4" x14ac:dyDescent="0.25">
      <c r="A200" s="1">
        <v>10.993</v>
      </c>
      <c r="B200" s="1">
        <v>198</v>
      </c>
      <c r="C200" s="1">
        <f t="shared" si="12"/>
        <v>0.65833333333333333</v>
      </c>
      <c r="D200" s="1">
        <f t="shared" si="13"/>
        <v>11.912568558324427</v>
      </c>
    </row>
    <row r="201" spans="1:4" x14ac:dyDescent="0.25">
      <c r="A201" s="1">
        <v>11.17</v>
      </c>
      <c r="B201" s="1">
        <v>199</v>
      </c>
      <c r="C201" s="1">
        <f t="shared" si="12"/>
        <v>0.66166666666666663</v>
      </c>
      <c r="D201" s="1">
        <f t="shared" si="13"/>
        <v>12.021320475156203</v>
      </c>
    </row>
    <row r="202" spans="1:4" x14ac:dyDescent="0.25">
      <c r="A202" s="1">
        <v>11.214</v>
      </c>
      <c r="B202" s="1">
        <v>200</v>
      </c>
      <c r="C202" s="1">
        <f t="shared" si="12"/>
        <v>0.66500000000000004</v>
      </c>
      <c r="D202" s="1">
        <f t="shared" si="13"/>
        <v>12.131149161146173</v>
      </c>
    </row>
    <row r="203" spans="1:4" x14ac:dyDescent="0.25">
      <c r="A203" s="1">
        <v>11.243</v>
      </c>
      <c r="B203" s="1">
        <v>201</v>
      </c>
      <c r="C203" s="1">
        <f t="shared" si="12"/>
        <v>0.66833333333333333</v>
      </c>
      <c r="D203" s="1">
        <f t="shared" si="13"/>
        <v>12.242076152210593</v>
      </c>
    </row>
    <row r="204" spans="1:4" x14ac:dyDescent="0.25">
      <c r="A204" s="1">
        <v>11.259</v>
      </c>
      <c r="B204" s="1">
        <v>202</v>
      </c>
      <c r="C204" s="1">
        <f t="shared" si="12"/>
        <v>0.67166666666666663</v>
      </c>
      <c r="D204" s="1">
        <f t="shared" si="13"/>
        <v>12.354123636891126</v>
      </c>
    </row>
    <row r="205" spans="1:4" x14ac:dyDescent="0.25">
      <c r="A205" s="1">
        <v>11.351000000000001</v>
      </c>
      <c r="B205" s="1">
        <v>203</v>
      </c>
      <c r="C205" s="1">
        <f t="shared" si="12"/>
        <v>0.67500000000000004</v>
      </c>
      <c r="D205" s="1">
        <f t="shared" si="13"/>
        <v>12.467314482993723</v>
      </c>
    </row>
    <row r="206" spans="1:4" x14ac:dyDescent="0.25">
      <c r="A206" s="1">
        <v>11.596</v>
      </c>
      <c r="B206" s="1">
        <v>204</v>
      </c>
      <c r="C206" s="1">
        <f t="shared" si="12"/>
        <v>0.67833333333333334</v>
      </c>
      <c r="D206" s="1">
        <f t="shared" si="13"/>
        <v>12.581672265600737</v>
      </c>
    </row>
    <row r="207" spans="1:4" x14ac:dyDescent="0.25">
      <c r="A207" s="1">
        <v>11.66</v>
      </c>
      <c r="B207" s="1">
        <v>205</v>
      </c>
      <c r="C207" s="1">
        <f t="shared" si="12"/>
        <v>0.68166666666666664</v>
      </c>
      <c r="D207" s="1">
        <f t="shared" si="13"/>
        <v>12.697221296542095</v>
      </c>
    </row>
    <row r="208" spans="1:4" x14ac:dyDescent="0.25">
      <c r="A208" s="1">
        <v>11.664</v>
      </c>
      <c r="B208" s="1">
        <v>206</v>
      </c>
      <c r="C208" s="1">
        <f t="shared" si="12"/>
        <v>0.68500000000000005</v>
      </c>
      <c r="D208" s="1">
        <f t="shared" si="13"/>
        <v>12.813986655417642</v>
      </c>
    </row>
    <row r="209" spans="1:4" x14ac:dyDescent="0.25">
      <c r="A209" s="1">
        <v>11.757999999999999</v>
      </c>
      <c r="B209" s="1">
        <v>207</v>
      </c>
      <c r="C209" s="1">
        <f t="shared" si="12"/>
        <v>0.68833333333333335</v>
      </c>
      <c r="D209" s="1">
        <f t="shared" si="13"/>
        <v>12.931994222269696</v>
      </c>
    </row>
    <row r="210" spans="1:4" x14ac:dyDescent="0.25">
      <c r="A210" s="1">
        <v>11.769</v>
      </c>
      <c r="B210" s="1">
        <v>208</v>
      </c>
      <c r="C210" s="1">
        <f t="shared" si="12"/>
        <v>0.69166666666666665</v>
      </c>
      <c r="D210" s="1">
        <f t="shared" si="13"/>
        <v>13.051270712012334</v>
      </c>
    </row>
    <row r="211" spans="1:4" x14ac:dyDescent="0.25">
      <c r="A211" s="1">
        <v>12.118</v>
      </c>
      <c r="B211" s="1">
        <v>209</v>
      </c>
      <c r="C211" s="1">
        <f t="shared" si="12"/>
        <v>0.69499999999999995</v>
      </c>
      <c r="D211" s="1">
        <f t="shared" si="13"/>
        <v>13.171843710731894</v>
      </c>
    </row>
    <row r="212" spans="1:4" x14ac:dyDescent="0.25">
      <c r="A212" s="1">
        <v>12.319000000000001</v>
      </c>
      <c r="B212" s="1">
        <v>210</v>
      </c>
      <c r="C212" s="1">
        <f t="shared" si="12"/>
        <v>0.69833333333333336</v>
      </c>
      <c r="D212" s="1">
        <f t="shared" si="13"/>
        <v>13.293741713982156</v>
      </c>
    </row>
    <row r="213" spans="1:4" x14ac:dyDescent="0.25">
      <c r="A213" s="1">
        <v>12.347</v>
      </c>
      <c r="B213" s="1">
        <v>211</v>
      </c>
      <c r="C213" s="1">
        <f t="shared" si="12"/>
        <v>0.70166666666666666</v>
      </c>
      <c r="D213" s="1">
        <f t="shared" si="13"/>
        <v>13.416994167207131</v>
      </c>
    </row>
    <row r="214" spans="1:4" x14ac:dyDescent="0.25">
      <c r="A214" s="1">
        <v>12.538</v>
      </c>
      <c r="B214" s="1">
        <v>212</v>
      </c>
      <c r="C214" s="1">
        <f t="shared" si="12"/>
        <v>0.70499999999999996</v>
      </c>
      <c r="D214" s="1">
        <f t="shared" si="13"/>
        <v>13.541631508434985</v>
      </c>
    </row>
    <row r="215" spans="1:4" x14ac:dyDescent="0.25">
      <c r="A215" s="1">
        <v>12.696</v>
      </c>
      <c r="B215" s="1">
        <v>213</v>
      </c>
      <c r="C215" s="1">
        <f t="shared" si="12"/>
        <v>0.70833333333333337</v>
      </c>
      <c r="D215" s="1">
        <f t="shared" si="13"/>
        <v>13.667685213397867</v>
      </c>
    </row>
    <row r="216" spans="1:4" x14ac:dyDescent="0.25">
      <c r="A216" s="1">
        <v>12.715</v>
      </c>
      <c r="B216" s="1">
        <v>214</v>
      </c>
      <c r="C216" s="1">
        <f t="shared" si="12"/>
        <v>0.71166666666666667</v>
      </c>
      <c r="D216" s="1">
        <f t="shared" si="13"/>
        <v>13.795187843244969</v>
      </c>
    </row>
    <row r="217" spans="1:4" x14ac:dyDescent="0.25">
      <c r="A217" s="1">
        <v>12.769</v>
      </c>
      <c r="B217" s="1">
        <v>215</v>
      </c>
      <c r="C217" s="1">
        <f t="shared" si="12"/>
        <v>0.71499999999999997</v>
      </c>
      <c r="D217" s="1">
        <f t="shared" si="13"/>
        <v>13.924173095029881</v>
      </c>
    </row>
    <row r="218" spans="1:4" x14ac:dyDescent="0.25">
      <c r="A218" s="1">
        <v>12.837999999999999</v>
      </c>
      <c r="B218" s="1">
        <v>216</v>
      </c>
      <c r="C218" s="1">
        <f t="shared" si="12"/>
        <v>0.71833333333333338</v>
      </c>
      <c r="D218" s="1">
        <f t="shared" si="13"/>
        <v>14.054675855167879</v>
      </c>
    </row>
    <row r="219" spans="1:4" x14ac:dyDescent="0.25">
      <c r="A219" s="1">
        <v>12.917</v>
      </c>
      <c r="B219" s="1">
        <v>217</v>
      </c>
      <c r="C219" s="1">
        <f t="shared" si="12"/>
        <v>0.72166666666666668</v>
      </c>
      <c r="D219" s="1">
        <f t="shared" si="13"/>
        <v>14.186732256075482</v>
      </c>
    </row>
    <row r="220" spans="1:4" x14ac:dyDescent="0.25">
      <c r="A220" s="1">
        <v>13.188000000000001</v>
      </c>
      <c r="B220" s="1">
        <v>218</v>
      </c>
      <c r="C220" s="1">
        <f t="shared" si="12"/>
        <v>0.72499999999999998</v>
      </c>
      <c r="D220" s="1">
        <f t="shared" si="13"/>
        <v>14.320379736222254</v>
      </c>
    </row>
    <row r="221" spans="1:4" x14ac:dyDescent="0.25">
      <c r="A221" s="1">
        <v>13.43</v>
      </c>
      <c r="B221" s="1">
        <v>219</v>
      </c>
      <c r="C221" s="1">
        <f t="shared" si="12"/>
        <v>0.72833333333333339</v>
      </c>
      <c r="D221" s="1">
        <f t="shared" si="13"/>
        <v>14.455657103844567</v>
      </c>
    </row>
    <row r="222" spans="1:4" x14ac:dyDescent="0.25">
      <c r="A222" s="1">
        <v>13.489000000000001</v>
      </c>
      <c r="B222" s="1">
        <v>220</v>
      </c>
      <c r="C222" s="1">
        <f t="shared" si="12"/>
        <v>0.73166666666666669</v>
      </c>
      <c r="D222" s="1">
        <f t="shared" si="13"/>
        <v>14.592604604592575</v>
      </c>
    </row>
    <row r="223" spans="1:4" x14ac:dyDescent="0.25">
      <c r="A223" s="1">
        <v>13.503</v>
      </c>
      <c r="B223" s="1">
        <v>221</v>
      </c>
      <c r="C223" s="1">
        <f t="shared" si="12"/>
        <v>0.73499999999999999</v>
      </c>
      <c r="D223" s="1">
        <f t="shared" si="13"/>
        <v>14.731263993405507</v>
      </c>
    </row>
    <row r="224" spans="1:4" x14ac:dyDescent="0.25">
      <c r="A224" s="1">
        <v>13.81</v>
      </c>
      <c r="B224" s="1">
        <v>222</v>
      </c>
      <c r="C224" s="1">
        <f t="shared" si="12"/>
        <v>0.73833333333333329</v>
      </c>
      <c r="D224" s="1">
        <f t="shared" si="13"/>
        <v>14.871678610936316</v>
      </c>
    </row>
    <row r="225" spans="1:4" x14ac:dyDescent="0.25">
      <c r="A225" s="1">
        <v>13.989000000000001</v>
      </c>
      <c r="B225" s="1">
        <v>223</v>
      </c>
      <c r="C225" s="1">
        <f t="shared" si="12"/>
        <v>0.7416666666666667</v>
      </c>
      <c r="D225" s="1">
        <f t="shared" si="13"/>
        <v>15.013893464875782</v>
      </c>
    </row>
    <row r="226" spans="1:4" x14ac:dyDescent="0.25">
      <c r="A226" s="1">
        <v>14.061</v>
      </c>
      <c r="B226" s="1">
        <v>224</v>
      </c>
      <c r="C226" s="1">
        <f t="shared" si="12"/>
        <v>0.745</v>
      </c>
      <c r="D226" s="1">
        <f t="shared" si="13"/>
        <v>15.157955316557789</v>
      </c>
    </row>
    <row r="227" spans="1:4" x14ac:dyDescent="0.25">
      <c r="A227" s="1">
        <v>14.074</v>
      </c>
      <c r="B227" s="1">
        <v>225</v>
      </c>
      <c r="C227" s="1">
        <f t="shared" si="12"/>
        <v>0.74833333333333329</v>
      </c>
      <c r="D227" s="1">
        <f t="shared" si="13"/>
        <v>15.303912773262851</v>
      </c>
    </row>
    <row r="228" spans="1:4" x14ac:dyDescent="0.25">
      <c r="A228" s="1">
        <v>14.154999999999999</v>
      </c>
      <c r="B228" s="1">
        <v>226</v>
      </c>
      <c r="C228" s="1">
        <f t="shared" si="12"/>
        <v>0.75166666666666671</v>
      </c>
      <c r="D228" s="1">
        <f t="shared" si="13"/>
        <v>15.451816386675691</v>
      </c>
    </row>
    <row r="229" spans="1:4" x14ac:dyDescent="0.25">
      <c r="A229" s="1">
        <v>14.441000000000001</v>
      </c>
      <c r="B229" s="1">
        <v>227</v>
      </c>
      <c r="C229" s="1">
        <f t="shared" si="12"/>
        <v>0.755</v>
      </c>
      <c r="D229" s="1">
        <f t="shared" si="13"/>
        <v>15.60171875799594</v>
      </c>
    </row>
    <row r="230" spans="1:4" x14ac:dyDescent="0.25">
      <c r="A230" s="1">
        <v>14.561</v>
      </c>
      <c r="B230" s="1">
        <v>228</v>
      </c>
      <c r="C230" s="1">
        <f t="shared" si="12"/>
        <v>0.7583333333333333</v>
      </c>
      <c r="D230" s="1">
        <f t="shared" si="13"/>
        <v>15.753674650248914</v>
      </c>
    </row>
    <row r="231" spans="1:4" x14ac:dyDescent="0.25">
      <c r="A231" s="1">
        <v>14.654</v>
      </c>
      <c r="B231" s="1">
        <v>229</v>
      </c>
      <c r="C231" s="1">
        <f t="shared" si="12"/>
        <v>0.76166666666666671</v>
      </c>
      <c r="D231" s="1">
        <f t="shared" si="13"/>
        <v>15.907741108396417</v>
      </c>
    </row>
    <row r="232" spans="1:4" x14ac:dyDescent="0.25">
      <c r="A232" s="1">
        <v>14.675000000000001</v>
      </c>
      <c r="B232" s="1">
        <v>230</v>
      </c>
      <c r="C232" s="1">
        <f t="shared" si="12"/>
        <v>0.76500000000000001</v>
      </c>
      <c r="D232" s="1">
        <f t="shared" si="13"/>
        <v>16.063977587906859</v>
      </c>
    </row>
    <row r="233" spans="1:4" x14ac:dyDescent="0.25">
      <c r="A233" s="1">
        <v>14.754</v>
      </c>
      <c r="B233" s="1">
        <v>231</v>
      </c>
      <c r="C233" s="1">
        <f t="shared" si="12"/>
        <v>0.76833333333333331</v>
      </c>
      <c r="D233" s="1">
        <f t="shared" si="13"/>
        <v>16.22244609250993</v>
      </c>
    </row>
    <row r="234" spans="1:4" x14ac:dyDescent="0.25">
      <c r="A234" s="1">
        <v>14.847</v>
      </c>
      <c r="B234" s="1">
        <v>232</v>
      </c>
      <c r="C234" s="1">
        <f t="shared" si="12"/>
        <v>0.77166666666666661</v>
      </c>
      <c r="D234" s="1">
        <f t="shared" si="13"/>
        <v>16.383211321934429</v>
      </c>
    </row>
    <row r="235" spans="1:4" x14ac:dyDescent="0.25">
      <c r="A235" s="1">
        <v>14.942</v>
      </c>
      <c r="B235" s="1">
        <v>233</v>
      </c>
      <c r="C235" s="1">
        <f t="shared" si="12"/>
        <v>0.77500000000000002</v>
      </c>
      <c r="D235" s="1">
        <f t="shared" si="13"/>
        <v>16.546340830510349</v>
      </c>
    </row>
    <row r="236" spans="1:4" x14ac:dyDescent="0.25">
      <c r="A236" s="1">
        <v>15.218</v>
      </c>
      <c r="B236" s="1">
        <v>234</v>
      </c>
      <c r="C236" s="1">
        <f t="shared" si="12"/>
        <v>0.77833333333333332</v>
      </c>
      <c r="D236" s="1">
        <f t="shared" si="13"/>
        <v>16.711905197608182</v>
      </c>
    </row>
    <row r="237" spans="1:4" x14ac:dyDescent="0.25">
      <c r="A237" s="1">
        <v>15.257999999999999</v>
      </c>
      <c r="B237" s="1">
        <v>235</v>
      </c>
      <c r="C237" s="1">
        <f t="shared" si="12"/>
        <v>0.78166666666666662</v>
      </c>
      <c r="D237" s="1">
        <f t="shared" si="13"/>
        <v>16.879978210991748</v>
      </c>
    </row>
    <row r="238" spans="1:4" x14ac:dyDescent="0.25">
      <c r="A238" s="1">
        <v>15.407</v>
      </c>
      <c r="B238" s="1">
        <v>236</v>
      </c>
      <c r="C238" s="1">
        <f t="shared" si="12"/>
        <v>0.78500000000000003</v>
      </c>
      <c r="D238" s="1">
        <f t="shared" si="13"/>
        <v>17.050637064276685</v>
      </c>
    </row>
    <row r="239" spans="1:4" x14ac:dyDescent="0.25">
      <c r="A239" s="1">
        <v>15.451000000000001</v>
      </c>
      <c r="B239" s="1">
        <v>237</v>
      </c>
      <c r="C239" s="1">
        <f t="shared" si="12"/>
        <v>0.78833333333333333</v>
      </c>
      <c r="D239" s="1">
        <f t="shared" si="13"/>
        <v>17.223962569817182</v>
      </c>
    </row>
    <row r="240" spans="1:4" x14ac:dyDescent="0.25">
      <c r="A240" s="1">
        <v>15.882</v>
      </c>
      <c r="B240" s="1">
        <v>238</v>
      </c>
      <c r="C240" s="1">
        <f t="shared" si="12"/>
        <v>0.79166666666666663</v>
      </c>
      <c r="D240" s="1">
        <f t="shared" si="13"/>
        <v>17.400039388490573</v>
      </c>
    </row>
    <row r="241" spans="1:4" x14ac:dyDescent="0.25">
      <c r="A241" s="1">
        <v>15.997</v>
      </c>
      <c r="B241" s="1">
        <v>239</v>
      </c>
      <c r="C241" s="1">
        <f t="shared" si="12"/>
        <v>0.79500000000000004</v>
      </c>
      <c r="D241" s="1">
        <f t="shared" si="13"/>
        <v>17.578956278015216</v>
      </c>
    </row>
    <row r="242" spans="1:4" x14ac:dyDescent="0.25">
      <c r="A242" s="1">
        <v>16.225999999999999</v>
      </c>
      <c r="B242" s="1">
        <v>240</v>
      </c>
      <c r="C242" s="1">
        <f t="shared" si="12"/>
        <v>0.79833333333333334</v>
      </c>
      <c r="D242" s="1">
        <f t="shared" si="13"/>
        <v>17.760806361624951</v>
      </c>
    </row>
    <row r="243" spans="1:4" x14ac:dyDescent="0.25">
      <c r="A243" s="1">
        <v>16.63</v>
      </c>
      <c r="B243" s="1">
        <v>241</v>
      </c>
      <c r="C243" s="1">
        <f t="shared" si="12"/>
        <v>0.80166666666666664</v>
      </c>
      <c r="D243" s="1">
        <f t="shared" si="13"/>
        <v>17.945687419136089</v>
      </c>
    </row>
    <row r="244" spans="1:4" x14ac:dyDescent="0.25">
      <c r="A244" s="1">
        <v>16.890999999999998</v>
      </c>
      <c r="B244" s="1">
        <v>242</v>
      </c>
      <c r="C244" s="1">
        <f t="shared" si="12"/>
        <v>0.80500000000000005</v>
      </c>
      <c r="D244" s="1">
        <f t="shared" si="13"/>
        <v>18.13370220268451</v>
      </c>
    </row>
    <row r="245" spans="1:4" x14ac:dyDescent="0.25">
      <c r="A245" s="1">
        <v>17.071999999999999</v>
      </c>
      <c r="B245" s="1">
        <v>243</v>
      </c>
      <c r="C245" s="1">
        <f t="shared" si="12"/>
        <v>0.80833333333333335</v>
      </c>
      <c r="D245" s="1">
        <f t="shared" si="13"/>
        <v>18.324958779685286</v>
      </c>
    </row>
    <row r="246" spans="1:4" x14ac:dyDescent="0.25">
      <c r="A246" s="1">
        <v>17.119</v>
      </c>
      <c r="B246" s="1">
        <v>244</v>
      </c>
      <c r="C246" s="1">
        <f t="shared" si="12"/>
        <v>0.81166666666666665</v>
      </c>
      <c r="D246" s="1">
        <f t="shared" si="13"/>
        <v>18.519570905881029</v>
      </c>
    </row>
    <row r="247" spans="1:4" x14ac:dyDescent="0.25">
      <c r="A247" s="1">
        <v>18.603000000000002</v>
      </c>
      <c r="B247" s="1">
        <v>245</v>
      </c>
      <c r="C247" s="1">
        <f t="shared" si="12"/>
        <v>0.81499999999999995</v>
      </c>
      <c r="D247" s="1">
        <f t="shared" si="13"/>
        <v>18.717658431703121</v>
      </c>
    </row>
    <row r="248" spans="1:4" x14ac:dyDescent="0.25">
      <c r="A248" s="1">
        <v>18.625</v>
      </c>
      <c r="B248" s="1">
        <v>246</v>
      </c>
      <c r="C248" s="1">
        <f t="shared" si="12"/>
        <v>0.81833333333333336</v>
      </c>
      <c r="D248" s="1">
        <f t="shared" si="13"/>
        <v>18.919347745580783</v>
      </c>
    </row>
    <row r="249" spans="1:4" x14ac:dyDescent="0.25">
      <c r="A249" s="1">
        <v>18.683</v>
      </c>
      <c r="B249" s="1">
        <v>247</v>
      </c>
      <c r="C249" s="1">
        <f t="shared" si="12"/>
        <v>0.82166666666666666</v>
      </c>
      <c r="D249" s="1">
        <f t="shared" si="13"/>
        <v>19.12477225830396</v>
      </c>
    </row>
    <row r="250" spans="1:4" x14ac:dyDescent="0.25">
      <c r="A250" s="1">
        <v>20.006</v>
      </c>
      <c r="B250" s="1">
        <v>248</v>
      </c>
      <c r="C250" s="1">
        <f t="shared" si="12"/>
        <v>0.82499999999999996</v>
      </c>
      <c r="D250" s="1">
        <f t="shared" si="13"/>
        <v>19.334072933088649</v>
      </c>
    </row>
    <row r="251" spans="1:4" x14ac:dyDescent="0.25">
      <c r="A251" s="1">
        <v>20.084</v>
      </c>
      <c r="B251" s="1">
        <v>249</v>
      </c>
      <c r="C251" s="1">
        <f t="shared" si="12"/>
        <v>0.82833333333333337</v>
      </c>
      <c r="D251" s="1">
        <f t="shared" si="13"/>
        <v>19.547398866619019</v>
      </c>
    </row>
    <row r="252" spans="1:4" x14ac:dyDescent="0.25">
      <c r="A252" s="1">
        <v>20.111999999999998</v>
      </c>
      <c r="B252" s="1">
        <v>250</v>
      </c>
      <c r="C252" s="1">
        <f t="shared" si="12"/>
        <v>0.83166666666666667</v>
      </c>
      <c r="D252" s="1">
        <f t="shared" si="13"/>
        <v>19.764907927064861</v>
      </c>
    </row>
    <row r="253" spans="1:4" x14ac:dyDescent="0.25">
      <c r="A253" s="1">
        <v>20.132000000000001</v>
      </c>
      <c r="B253" s="1">
        <v>251</v>
      </c>
      <c r="C253" s="1">
        <f t="shared" si="12"/>
        <v>0.83499999999999996</v>
      </c>
      <c r="D253" s="1">
        <f t="shared" si="13"/>
        <v>19.986767455913043</v>
      </c>
    </row>
    <row r="254" spans="1:4" x14ac:dyDescent="0.25">
      <c r="A254" s="1">
        <v>20.747</v>
      </c>
      <c r="B254" s="1">
        <v>252</v>
      </c>
      <c r="C254" s="1">
        <f t="shared" si="12"/>
        <v>0.83833333333333337</v>
      </c>
      <c r="D254" s="1">
        <f t="shared" si="13"/>
        <v>20.213155041428518</v>
      </c>
    </row>
    <row r="255" spans="1:4" x14ac:dyDescent="0.25">
      <c r="A255" s="1">
        <v>21.158999999999999</v>
      </c>
      <c r="B255" s="1">
        <v>253</v>
      </c>
      <c r="C255" s="1">
        <f t="shared" si="12"/>
        <v>0.84166666666666667</v>
      </c>
      <c r="D255" s="1">
        <f t="shared" si="13"/>
        <v>20.444259372700895</v>
      </c>
    </row>
    <row r="256" spans="1:4" x14ac:dyDescent="0.25">
      <c r="A256" s="1">
        <v>21.303999999999998</v>
      </c>
      <c r="B256" s="1">
        <v>254</v>
      </c>
      <c r="C256" s="1">
        <f t="shared" si="12"/>
        <v>0.84499999999999997</v>
      </c>
      <c r="D256" s="1">
        <f t="shared" si="13"/>
        <v>20.680281184566567</v>
      </c>
    </row>
    <row r="257" spans="1:4" x14ac:dyDescent="0.25">
      <c r="A257" s="1">
        <v>21.882000000000001</v>
      </c>
      <c r="B257" s="1">
        <v>255</v>
      </c>
      <c r="C257" s="1">
        <f t="shared" si="12"/>
        <v>0.84833333333333338</v>
      </c>
      <c r="D257" s="1">
        <f t="shared" si="13"/>
        <v>20.92143430526281</v>
      </c>
    </row>
    <row r="258" spans="1:4" x14ac:dyDescent="0.25">
      <c r="A258" s="1">
        <v>22.356000000000002</v>
      </c>
      <c r="B258" s="1">
        <v>256</v>
      </c>
      <c r="C258" s="1">
        <f t="shared" si="12"/>
        <v>0.85166666666666668</v>
      </c>
      <c r="D258" s="1">
        <f t="shared" si="13"/>
        <v>21.167946820515134</v>
      </c>
    </row>
    <row r="259" spans="1:4" x14ac:dyDescent="0.25">
      <c r="A259" s="1">
        <v>22.997</v>
      </c>
      <c r="B259" s="1">
        <v>257</v>
      </c>
      <c r="C259" s="1">
        <f t="shared" ref="C259:C302" si="14">(B259-0.5)/COUNT(B$3:B$302)</f>
        <v>0.85499999999999998</v>
      </c>
      <c r="D259" s="1">
        <f t="shared" ref="D259:D302" si="15">-LN(1-C259)*$G$8</f>
        <v>21.420062369939703</v>
      </c>
    </row>
    <row r="260" spans="1:4" x14ac:dyDescent="0.25">
      <c r="A260" s="1">
        <v>23.69</v>
      </c>
      <c r="B260" s="1">
        <v>258</v>
      </c>
      <c r="C260" s="1">
        <f t="shared" si="14"/>
        <v>0.85833333333333328</v>
      </c>
      <c r="D260" s="1">
        <f t="shared" si="15"/>
        <v>21.678041594228798</v>
      </c>
    </row>
    <row r="261" spans="1:4" x14ac:dyDescent="0.25">
      <c r="A261" s="1">
        <v>24.477</v>
      </c>
      <c r="B261" s="1">
        <v>259</v>
      </c>
      <c r="C261" s="1">
        <f t="shared" si="14"/>
        <v>0.86166666666666669</v>
      </c>
      <c r="D261" s="1">
        <f t="shared" si="15"/>
        <v>21.942163754666407</v>
      </c>
    </row>
    <row r="262" spans="1:4" x14ac:dyDescent="0.25">
      <c r="A262" s="1">
        <v>25.085999999999999</v>
      </c>
      <c r="B262" s="1">
        <v>260</v>
      </c>
      <c r="C262" s="1">
        <f t="shared" si="14"/>
        <v>0.86499999999999999</v>
      </c>
      <c r="D262" s="1">
        <f t="shared" si="15"/>
        <v>22.212728550201138</v>
      </c>
    </row>
    <row r="263" spans="1:4" x14ac:dyDescent="0.25">
      <c r="A263" s="1">
        <v>25.155999999999999</v>
      </c>
      <c r="B263" s="1">
        <v>261</v>
      </c>
      <c r="C263" s="1">
        <f t="shared" si="14"/>
        <v>0.86833333333333329</v>
      </c>
      <c r="D263" s="1">
        <f t="shared" si="15"/>
        <v>22.490058161720292</v>
      </c>
    </row>
    <row r="264" spans="1:4" x14ac:dyDescent="0.25">
      <c r="A264" s="1">
        <v>25.352</v>
      </c>
      <c r="B264" s="1">
        <v>262</v>
      </c>
      <c r="C264" s="1">
        <f t="shared" si="14"/>
        <v>0.8716666666666667</v>
      </c>
      <c r="D264" s="1">
        <f t="shared" si="15"/>
        <v>22.774499558491346</v>
      </c>
    </row>
    <row r="265" spans="1:4" x14ac:dyDescent="0.25">
      <c r="A265" s="1">
        <v>25.369</v>
      </c>
      <c r="B265" s="1">
        <v>263</v>
      </c>
      <c r="C265" s="1">
        <f t="shared" si="14"/>
        <v>0.875</v>
      </c>
      <c r="D265" s="1">
        <f t="shared" si="15"/>
        <v>23.066427108181362</v>
      </c>
    </row>
    <row r="266" spans="1:4" x14ac:dyDescent="0.25">
      <c r="A266" s="1">
        <v>26.097999999999999</v>
      </c>
      <c r="B266" s="1">
        <v>264</v>
      </c>
      <c r="C266" s="1">
        <f t="shared" si="14"/>
        <v>0.8783333333333333</v>
      </c>
      <c r="D266" s="1">
        <f t="shared" si="15"/>
        <v>23.366245539702742</v>
      </c>
    </row>
    <row r="267" spans="1:4" x14ac:dyDescent="0.25">
      <c r="A267" s="1">
        <v>26.206</v>
      </c>
      <c r="B267" s="1">
        <v>265</v>
      </c>
      <c r="C267" s="1">
        <f t="shared" si="14"/>
        <v>0.88166666666666671</v>
      </c>
      <c r="D267" s="1">
        <f t="shared" si="15"/>
        <v>23.674393317713992</v>
      </c>
    </row>
    <row r="268" spans="1:4" x14ac:dyDescent="0.25">
      <c r="A268" s="1">
        <v>26.641999999999999</v>
      </c>
      <c r="B268" s="1">
        <v>266</v>
      </c>
      <c r="C268" s="1">
        <f t="shared" si="14"/>
        <v>0.88500000000000001</v>
      </c>
      <c r="D268" s="1">
        <f t="shared" si="15"/>
        <v>23.991346499376075</v>
      </c>
    </row>
    <row r="269" spans="1:4" x14ac:dyDescent="0.25">
      <c r="A269" s="1">
        <v>26.800999999999998</v>
      </c>
      <c r="B269" s="1">
        <v>267</v>
      </c>
      <c r="C269" s="1">
        <f t="shared" si="14"/>
        <v>0.88833333333333331</v>
      </c>
      <c r="D269" s="1">
        <f t="shared" si="15"/>
        <v>24.317623158507971</v>
      </c>
    </row>
    <row r="270" spans="1:4" x14ac:dyDescent="0.25">
      <c r="A270" s="1">
        <v>27.177</v>
      </c>
      <c r="B270" s="1">
        <v>268</v>
      </c>
      <c r="C270" s="1">
        <f t="shared" si="14"/>
        <v>0.89166666666666672</v>
      </c>
      <c r="D270" s="1">
        <f t="shared" si="15"/>
        <v>24.653788480355523</v>
      </c>
    </row>
    <row r="271" spans="1:4" x14ac:dyDescent="0.25">
      <c r="A271" s="1">
        <v>27.452000000000002</v>
      </c>
      <c r="B271" s="1">
        <v>269</v>
      </c>
      <c r="C271" s="1">
        <f t="shared" si="14"/>
        <v>0.89500000000000002</v>
      </c>
      <c r="D271" s="1">
        <f t="shared" si="15"/>
        <v>25.000460652779442</v>
      </c>
    </row>
    <row r="272" spans="1:4" x14ac:dyDescent="0.25">
      <c r="A272" s="1">
        <v>27.815000000000001</v>
      </c>
      <c r="B272" s="1">
        <v>270</v>
      </c>
      <c r="C272" s="1">
        <f t="shared" si="14"/>
        <v>0.89833333333333332</v>
      </c>
      <c r="D272" s="1">
        <f t="shared" si="15"/>
        <v>25.358317708093697</v>
      </c>
    </row>
    <row r="273" spans="1:4" x14ac:dyDescent="0.25">
      <c r="A273" s="1">
        <v>27.847000000000001</v>
      </c>
      <c r="B273" s="1">
        <v>271</v>
      </c>
      <c r="C273" s="1">
        <f t="shared" si="14"/>
        <v>0.90166666666666662</v>
      </c>
      <c r="D273" s="1">
        <f t="shared" si="15"/>
        <v>25.728105505796783</v>
      </c>
    </row>
    <row r="274" spans="1:4" x14ac:dyDescent="0.25">
      <c r="A274" s="1">
        <v>28.431999999999999</v>
      </c>
      <c r="B274" s="1">
        <v>272</v>
      </c>
      <c r="C274" s="1">
        <f t="shared" si="14"/>
        <v>0.90500000000000003</v>
      </c>
      <c r="D274" s="1">
        <f t="shared" si="15"/>
        <v>26.110647092391684</v>
      </c>
    </row>
    <row r="275" spans="1:4" x14ac:dyDescent="0.25">
      <c r="A275" s="1">
        <v>28.774999999999999</v>
      </c>
      <c r="B275" s="1">
        <v>273</v>
      </c>
      <c r="C275" s="1">
        <f t="shared" si="14"/>
        <v>0.90833333333333333</v>
      </c>
      <c r="D275" s="1">
        <f t="shared" si="15"/>
        <v>26.506853733584059</v>
      </c>
    </row>
    <row r="276" spans="1:4" x14ac:dyDescent="0.25">
      <c r="A276" s="1">
        <v>29.771000000000001</v>
      </c>
      <c r="B276" s="1">
        <v>274</v>
      </c>
      <c r="C276" s="1">
        <f t="shared" si="14"/>
        <v>0.91166666666666663</v>
      </c>
      <c r="D276" s="1">
        <f t="shared" si="15"/>
        <v>26.9177379907673</v>
      </c>
    </row>
    <row r="277" spans="1:4" x14ac:dyDescent="0.25">
      <c r="A277" s="1">
        <v>31.047999999999998</v>
      </c>
      <c r="B277" s="1">
        <v>275</v>
      </c>
      <c r="C277" s="1">
        <f t="shared" si="14"/>
        <v>0.91500000000000004</v>
      </c>
      <c r="D277" s="1">
        <f t="shared" si="15"/>
        <v>27.344429313919594</v>
      </c>
    </row>
    <row r="278" spans="1:4" x14ac:dyDescent="0.25">
      <c r="A278" s="1">
        <v>31.963000000000001</v>
      </c>
      <c r="B278" s="1">
        <v>276</v>
      </c>
      <c r="C278" s="1">
        <f t="shared" si="14"/>
        <v>0.91833333333333333</v>
      </c>
      <c r="D278" s="1">
        <f t="shared" si="15"/>
        <v>27.788192755357741</v>
      </c>
    </row>
    <row r="279" spans="1:4" x14ac:dyDescent="0.25">
      <c r="A279" s="1">
        <v>32.204999999999998</v>
      </c>
      <c r="B279" s="1">
        <v>277</v>
      </c>
      <c r="C279" s="1">
        <f t="shared" si="14"/>
        <v>0.92166666666666663</v>
      </c>
      <c r="D279" s="1">
        <f t="shared" si="15"/>
        <v>28.250451585268653</v>
      </c>
    </row>
    <row r="280" spans="1:4" x14ac:dyDescent="0.25">
      <c r="A280" s="1">
        <v>32.313000000000002</v>
      </c>
      <c r="B280" s="1">
        <v>278</v>
      </c>
      <c r="C280" s="1">
        <f t="shared" si="14"/>
        <v>0.92500000000000004</v>
      </c>
      <c r="D280" s="1">
        <f t="shared" si="15"/>
        <v>28.732814827872158</v>
      </c>
    </row>
    <row r="281" spans="1:4" x14ac:dyDescent="0.25">
      <c r="A281" s="1">
        <v>33.726999999999997</v>
      </c>
      <c r="B281" s="1">
        <v>279</v>
      </c>
      <c r="C281" s="1">
        <f t="shared" si="14"/>
        <v>0.92833333333333334</v>
      </c>
      <c r="D281" s="1">
        <f t="shared" si="15"/>
        <v>29.237111061638483</v>
      </c>
    </row>
    <row r="282" spans="1:4" x14ac:dyDescent="0.25">
      <c r="A282" s="1">
        <v>34.767000000000003</v>
      </c>
      <c r="B282" s="1">
        <v>280</v>
      </c>
      <c r="C282" s="1">
        <f t="shared" si="14"/>
        <v>0.93166666666666664</v>
      </c>
      <c r="D282" s="1">
        <f t="shared" si="15"/>
        <v>29.765430275377014</v>
      </c>
    </row>
    <row r="283" spans="1:4" x14ac:dyDescent="0.25">
      <c r="A283" s="1">
        <v>35.545999999999999</v>
      </c>
      <c r="B283" s="1">
        <v>281</v>
      </c>
      <c r="C283" s="1">
        <f t="shared" si="14"/>
        <v>0.93500000000000005</v>
      </c>
      <c r="D283" s="1">
        <f t="shared" si="15"/>
        <v>30.320176200046319</v>
      </c>
    </row>
    <row r="284" spans="1:4" x14ac:dyDescent="0.25">
      <c r="A284" s="1">
        <v>36.735999999999997</v>
      </c>
      <c r="B284" s="1">
        <v>282</v>
      </c>
      <c r="C284" s="1">
        <f t="shared" si="14"/>
        <v>0.93833333333333335</v>
      </c>
      <c r="D284" s="1">
        <f t="shared" si="15"/>
        <v>30.90413242906493</v>
      </c>
    </row>
    <row r="285" spans="1:4" x14ac:dyDescent="0.25">
      <c r="A285" s="1">
        <v>37.883000000000003</v>
      </c>
      <c r="B285" s="1">
        <v>283</v>
      </c>
      <c r="C285" s="1">
        <f t="shared" si="14"/>
        <v>0.94166666666666665</v>
      </c>
      <c r="D285" s="1">
        <f t="shared" si="15"/>
        <v>31.520546930450447</v>
      </c>
    </row>
    <row r="286" spans="1:4" x14ac:dyDescent="0.25">
      <c r="A286" s="1">
        <v>38.008000000000003</v>
      </c>
      <c r="B286" s="1">
        <v>284</v>
      </c>
      <c r="C286" s="1">
        <f t="shared" si="14"/>
        <v>0.94499999999999995</v>
      </c>
      <c r="D286" s="1">
        <f t="shared" si="15"/>
        <v>32.173241453274834</v>
      </c>
    </row>
    <row r="287" spans="1:4" x14ac:dyDescent="0.25">
      <c r="A287" s="1">
        <v>38.963999999999999</v>
      </c>
      <c r="B287" s="1">
        <v>285</v>
      </c>
      <c r="C287" s="1">
        <f t="shared" si="14"/>
        <v>0.94833333333333336</v>
      </c>
      <c r="D287" s="1">
        <f t="shared" si="15"/>
        <v>32.866755181928376</v>
      </c>
    </row>
    <row r="288" spans="1:4" x14ac:dyDescent="0.25">
      <c r="A288" s="1">
        <v>39.472999999999999</v>
      </c>
      <c r="B288" s="1">
        <v>286</v>
      </c>
      <c r="C288" s="1">
        <f t="shared" si="14"/>
        <v>0.95166666666666666</v>
      </c>
      <c r="D288" s="1">
        <f t="shared" si="15"/>
        <v>33.606536367301501</v>
      </c>
    </row>
    <row r="289" spans="1:4" x14ac:dyDescent="0.25">
      <c r="A289" s="1">
        <v>39.487000000000002</v>
      </c>
      <c r="B289" s="1">
        <v>287</v>
      </c>
      <c r="C289" s="1">
        <f t="shared" si="14"/>
        <v>0.95499999999999996</v>
      </c>
      <c r="D289" s="1">
        <f t="shared" si="15"/>
        <v>34.399202547562929</v>
      </c>
    </row>
    <row r="290" spans="1:4" x14ac:dyDescent="0.25">
      <c r="A290" s="1">
        <v>40.362000000000002</v>
      </c>
      <c r="B290" s="1">
        <v>288</v>
      </c>
      <c r="C290" s="1">
        <f t="shared" si="14"/>
        <v>0.95833333333333337</v>
      </c>
      <c r="D290" s="1">
        <f t="shared" si="15"/>
        <v>35.252901105543174</v>
      </c>
    </row>
    <row r="291" spans="1:4" x14ac:dyDescent="0.25">
      <c r="A291" s="1">
        <v>40.805999999999997</v>
      </c>
      <c r="B291" s="1">
        <v>289</v>
      </c>
      <c r="C291" s="1">
        <f t="shared" si="14"/>
        <v>0.96166666666666667</v>
      </c>
      <c r="D291" s="1">
        <f t="shared" si="15"/>
        <v>36.177820496737873</v>
      </c>
    </row>
    <row r="292" spans="1:4" x14ac:dyDescent="0.25">
      <c r="A292" s="1">
        <v>42.375999999999998</v>
      </c>
      <c r="B292" s="1">
        <v>290</v>
      </c>
      <c r="C292" s="1">
        <f t="shared" si="14"/>
        <v>0.96499999999999997</v>
      </c>
      <c r="D292" s="1">
        <f t="shared" si="15"/>
        <v>37.186934650141225</v>
      </c>
    </row>
    <row r="293" spans="1:4" x14ac:dyDescent="0.25">
      <c r="A293" s="1">
        <v>42.999000000000002</v>
      </c>
      <c r="B293" s="1">
        <v>291</v>
      </c>
      <c r="C293" s="1">
        <f t="shared" si="14"/>
        <v>0.96833333333333338</v>
      </c>
      <c r="D293" s="1">
        <f t="shared" si="15"/>
        <v>38.297121089753496</v>
      </c>
    </row>
    <row r="294" spans="1:4" x14ac:dyDescent="0.25">
      <c r="A294" s="1">
        <v>44.031999999999996</v>
      </c>
      <c r="B294" s="1">
        <v>292</v>
      </c>
      <c r="C294" s="1">
        <f t="shared" si="14"/>
        <v>0.97166666666666668</v>
      </c>
      <c r="D294" s="1">
        <f t="shared" si="15"/>
        <v>39.530903311281392</v>
      </c>
    </row>
    <row r="295" spans="1:4" x14ac:dyDescent="0.25">
      <c r="A295" s="1">
        <v>46.078000000000003</v>
      </c>
      <c r="B295" s="1">
        <v>293</v>
      </c>
      <c r="C295" s="1">
        <f t="shared" si="14"/>
        <v>0.97499999999999998</v>
      </c>
      <c r="D295" s="1">
        <f t="shared" si="15"/>
        <v>40.919288825233942</v>
      </c>
    </row>
    <row r="296" spans="1:4" x14ac:dyDescent="0.25">
      <c r="A296" s="1">
        <v>48.12</v>
      </c>
      <c r="B296" s="1">
        <v>294</v>
      </c>
      <c r="C296" s="1">
        <f t="shared" si="14"/>
        <v>0.97833333333333339</v>
      </c>
      <c r="D296" s="1">
        <f t="shared" si="15"/>
        <v>42.506650197408135</v>
      </c>
    </row>
    <row r="297" spans="1:4" x14ac:dyDescent="0.25">
      <c r="A297" s="1">
        <v>49.323999999999998</v>
      </c>
      <c r="B297" s="1">
        <v>295</v>
      </c>
      <c r="C297" s="1">
        <f t="shared" si="14"/>
        <v>0.98166666666666669</v>
      </c>
      <c r="D297" s="1">
        <f t="shared" si="15"/>
        <v>44.359715450636656</v>
      </c>
    </row>
    <row r="298" spans="1:4" x14ac:dyDescent="0.25">
      <c r="A298" s="1">
        <v>51.207000000000001</v>
      </c>
      <c r="B298" s="1">
        <v>296</v>
      </c>
      <c r="C298" s="1">
        <f t="shared" si="14"/>
        <v>0.98499999999999999</v>
      </c>
      <c r="D298" s="1">
        <f t="shared" si="15"/>
        <v>46.585676544924731</v>
      </c>
    </row>
    <row r="299" spans="1:4" x14ac:dyDescent="0.25">
      <c r="A299" s="1">
        <v>51.228000000000002</v>
      </c>
      <c r="B299" s="1">
        <v>297</v>
      </c>
      <c r="C299" s="1">
        <f t="shared" si="14"/>
        <v>0.98833333333333329</v>
      </c>
      <c r="D299" s="1">
        <f t="shared" si="15"/>
        <v>49.373408647502998</v>
      </c>
    </row>
    <row r="300" spans="1:4" x14ac:dyDescent="0.25">
      <c r="A300" s="1">
        <v>51.424999999999997</v>
      </c>
      <c r="B300" s="1">
        <v>298</v>
      </c>
      <c r="C300" s="1">
        <f t="shared" si="14"/>
        <v>0.9916666666666667</v>
      </c>
      <c r="D300" s="1">
        <f t="shared" si="15"/>
        <v>53.105762822595786</v>
      </c>
    </row>
    <row r="301" spans="1:4" x14ac:dyDescent="0.25">
      <c r="A301" s="1">
        <v>52.283000000000001</v>
      </c>
      <c r="B301" s="1">
        <v>299</v>
      </c>
      <c r="C301" s="1">
        <f t="shared" si="14"/>
        <v>0.995</v>
      </c>
      <c r="D301" s="1">
        <f t="shared" si="15"/>
        <v>58.772150542286525</v>
      </c>
    </row>
    <row r="302" spans="1:4" x14ac:dyDescent="0.25">
      <c r="A302" s="1">
        <v>59.078000000000003</v>
      </c>
      <c r="B302" s="1">
        <v>300</v>
      </c>
      <c r="C302" s="1">
        <f t="shared" si="14"/>
        <v>0.99833333333333329</v>
      </c>
      <c r="D302" s="1">
        <f t="shared" si="15"/>
        <v>70.958624539648085</v>
      </c>
    </row>
  </sheetData>
  <sortState ref="A3:A302">
    <sortCondition ref="A3"/>
  </sortState>
  <mergeCells count="1">
    <mergeCell ref="O10:O11"/>
  </mergeCells>
  <conditionalFormatting sqref="P9">
    <cfRule type="expression" dxfId="3" priority="1">
      <formula>$P$9&lt;$S$21</formula>
    </cfRule>
    <cfRule type="expression" dxfId="2" priority="2">
      <formula>$P$9&gt;$S$21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2:S302"/>
  <sheetViews>
    <sheetView topLeftCell="D1" workbookViewId="0">
      <selection activeCell="S21" sqref="R3:S21"/>
    </sheetView>
  </sheetViews>
  <sheetFormatPr defaultRowHeight="15" x14ac:dyDescent="0.25"/>
  <cols>
    <col min="1" max="1" width="18.42578125" customWidth="1"/>
    <col min="6" max="6" width="17.7109375" customWidth="1"/>
    <col min="10" max="10" width="15.140625" customWidth="1"/>
    <col min="11" max="11" width="16.140625" customWidth="1"/>
    <col min="12" max="12" width="11" customWidth="1"/>
    <col min="13" max="13" width="21" customWidth="1"/>
    <col min="15" max="15" width="29.85546875" customWidth="1"/>
    <col min="18" max="18" width="22" customWidth="1"/>
    <col min="19" max="19" width="9.140625" customWidth="1"/>
  </cols>
  <sheetData>
    <row r="2" spans="1:19" ht="18.75" x14ac:dyDescent="0.35">
      <c r="A2" t="s">
        <v>0</v>
      </c>
      <c r="B2" s="1" t="s">
        <v>1</v>
      </c>
      <c r="C2" s="1" t="s">
        <v>2</v>
      </c>
      <c r="D2" s="1" t="s">
        <v>3</v>
      </c>
      <c r="F2" t="s">
        <v>4</v>
      </c>
      <c r="G2">
        <f>COUNT(A3:A302)</f>
        <v>300</v>
      </c>
      <c r="I2" s="1" t="s">
        <v>5</v>
      </c>
      <c r="J2" s="1" t="s">
        <v>6</v>
      </c>
      <c r="K2" s="1" t="s">
        <v>7</v>
      </c>
      <c r="L2" s="1" t="s">
        <v>8</v>
      </c>
      <c r="M2" s="1" t="s">
        <v>9</v>
      </c>
      <c r="O2" s="10" t="s">
        <v>10</v>
      </c>
      <c r="P2" s="10"/>
      <c r="Q2" s="10"/>
      <c r="R2" s="9" t="s">
        <v>11</v>
      </c>
      <c r="S2" s="9" t="s">
        <v>12</v>
      </c>
    </row>
    <row r="3" spans="1:19" x14ac:dyDescent="0.25">
      <c r="A3" s="1">
        <v>0.10199999999999999</v>
      </c>
      <c r="B3" s="1">
        <v>1</v>
      </c>
      <c r="C3" s="1">
        <f t="shared" ref="C3:C66" si="0">(B3-0.5)/COUNT(B$3:B$302)</f>
        <v>1.6666666666666668E-3</v>
      </c>
      <c r="D3" s="1">
        <f t="shared" ref="D3:D66" si="1">-LN(1-C3)*$G$8</f>
        <v>1.4671529673749044E-2</v>
      </c>
      <c r="F3" t="s">
        <v>13</v>
      </c>
      <c r="G3">
        <f>_xlfn.CEILING.MATH(SQRT(G2))</f>
        <v>18</v>
      </c>
      <c r="I3" s="1">
        <v>1</v>
      </c>
      <c r="J3" s="1">
        <v>0</v>
      </c>
      <c r="K3" s="1">
        <f>ROUNDUP(G7,2)</f>
        <v>2.86</v>
      </c>
      <c r="L3" s="1" t="str">
        <f>J3&amp;" - "&amp;K3</f>
        <v>0 - 2.86</v>
      </c>
      <c r="M3" s="1">
        <f t="shared" ref="M3:M19" si="2">COUNTIFS(A$3:A$302,"&gt;="&amp;J3,A$3:A$302,  "&lt;"&amp;K3)</f>
        <v>77</v>
      </c>
      <c r="R3">
        <f>ROUNDUP((_xlfn.EXPON.DIST(K3,1/$G$8,TRUE)-_xlfn.EXPON.DIST(J3,1/$G$8,TRUE))*$G$2,0)</f>
        <v>84</v>
      </c>
      <c r="S3">
        <f>POWER(M3-R3, 2)/R3</f>
        <v>0.58333333333333337</v>
      </c>
    </row>
    <row r="4" spans="1:19" x14ac:dyDescent="0.25">
      <c r="A4" s="1">
        <v>0.13800000000000001</v>
      </c>
      <c r="B4" s="1">
        <v>2</v>
      </c>
      <c r="C4" s="1">
        <f t="shared" si="0"/>
        <v>5.0000000000000001E-3</v>
      </c>
      <c r="D4" s="1">
        <f t="shared" si="1"/>
        <v>4.4088212612329675E-2</v>
      </c>
      <c r="F4" t="s">
        <v>14</v>
      </c>
      <c r="G4">
        <f>MAX(A3:A302)</f>
        <v>51.417999999999999</v>
      </c>
      <c r="I4" s="1">
        <v>2</v>
      </c>
      <c r="J4" s="1">
        <f>K3</f>
        <v>2.86</v>
      </c>
      <c r="K4" s="1">
        <f t="shared" ref="K4:K19" si="3">J4+$K$3</f>
        <v>5.72</v>
      </c>
      <c r="L4" s="1" t="str">
        <f t="shared" ref="L4:L19" si="4">J4&amp;" - "&amp;K4</f>
        <v>2.86 - 5.72</v>
      </c>
      <c r="M4" s="1">
        <f t="shared" si="2"/>
        <v>72</v>
      </c>
      <c r="R4">
        <f t="shared" ref="R4:R20" si="5">ROUNDUP((_xlfn.EXPON.DIST(K4,1/$G$8,TRUE)-_xlfn.EXPON.DIST(J4,1/$G$8,TRUE))*$G$2,0)</f>
        <v>61</v>
      </c>
      <c r="S4">
        <f t="shared" ref="S4:S20" si="6">POWER(M4-R4, 2)/R4</f>
        <v>1.9836065573770492</v>
      </c>
    </row>
    <row r="5" spans="1:19" x14ac:dyDescent="0.25">
      <c r="A5" s="1">
        <v>0.27100000000000002</v>
      </c>
      <c r="B5" s="1">
        <v>3</v>
      </c>
      <c r="C5" s="1">
        <f t="shared" si="0"/>
        <v>8.3333333333333332E-3</v>
      </c>
      <c r="D5" s="1">
        <f t="shared" si="1"/>
        <v>7.3603609437002254E-2</v>
      </c>
      <c r="F5" t="s">
        <v>15</v>
      </c>
      <c r="G5">
        <f>MIN(A3:A302)</f>
        <v>0.10199999999999999</v>
      </c>
      <c r="I5" s="1">
        <v>3</v>
      </c>
      <c r="J5" s="1">
        <f t="shared" ref="J5:J18" si="7">K4</f>
        <v>5.72</v>
      </c>
      <c r="K5" s="1">
        <f t="shared" si="3"/>
        <v>8.58</v>
      </c>
      <c r="L5" s="1" t="str">
        <f t="shared" si="4"/>
        <v>5.72 - 8.58</v>
      </c>
      <c r="M5" s="1">
        <f t="shared" si="2"/>
        <v>44</v>
      </c>
      <c r="R5">
        <f t="shared" si="5"/>
        <v>44</v>
      </c>
      <c r="S5">
        <f t="shared" si="6"/>
        <v>0</v>
      </c>
    </row>
    <row r="6" spans="1:19" x14ac:dyDescent="0.25">
      <c r="A6" s="1">
        <v>0.33800000000000002</v>
      </c>
      <c r="B6" s="1">
        <v>4</v>
      </c>
      <c r="C6" s="1">
        <f t="shared" si="0"/>
        <v>1.1666666666666667E-2</v>
      </c>
      <c r="D6" s="1">
        <f t="shared" si="1"/>
        <v>0.10321838488961912</v>
      </c>
      <c r="F6" t="s">
        <v>16</v>
      </c>
      <c r="G6">
        <f>G4-G5</f>
        <v>51.316000000000003</v>
      </c>
      <c r="I6" s="1">
        <v>4</v>
      </c>
      <c r="J6" s="1">
        <f t="shared" si="7"/>
        <v>8.58</v>
      </c>
      <c r="K6" s="1">
        <f t="shared" si="3"/>
        <v>11.44</v>
      </c>
      <c r="L6" s="1" t="str">
        <f t="shared" si="4"/>
        <v>8.58 - 11.44</v>
      </c>
      <c r="M6" s="1">
        <f t="shared" si="2"/>
        <v>29</v>
      </c>
      <c r="R6">
        <f t="shared" si="5"/>
        <v>32</v>
      </c>
      <c r="S6">
        <f t="shared" si="6"/>
        <v>0.28125</v>
      </c>
    </row>
    <row r="7" spans="1:19" x14ac:dyDescent="0.25">
      <c r="A7" s="1">
        <v>0.41399999999999998</v>
      </c>
      <c r="B7" s="1">
        <v>5</v>
      </c>
      <c r="C7" s="1">
        <f t="shared" si="0"/>
        <v>1.4999999999999999E-2</v>
      </c>
      <c r="D7" s="1">
        <f t="shared" si="1"/>
        <v>0.13293321044930367</v>
      </c>
      <c r="F7" t="s">
        <v>17</v>
      </c>
      <c r="G7">
        <f>G6/G3</f>
        <v>2.850888888888889</v>
      </c>
      <c r="I7" s="1">
        <v>5</v>
      </c>
      <c r="J7" s="1">
        <f t="shared" si="7"/>
        <v>11.44</v>
      </c>
      <c r="K7" s="1">
        <f t="shared" si="3"/>
        <v>14.299999999999999</v>
      </c>
      <c r="L7" s="1" t="str">
        <f t="shared" si="4"/>
        <v>11.44 - 14.3</v>
      </c>
      <c r="M7" s="1">
        <f t="shared" si="2"/>
        <v>15</v>
      </c>
      <c r="O7" t="s">
        <v>18</v>
      </c>
      <c r="P7">
        <f>G3-1-1</f>
        <v>16</v>
      </c>
      <c r="R7">
        <f t="shared" si="5"/>
        <v>23</v>
      </c>
      <c r="S7">
        <f t="shared" si="6"/>
        <v>2.7826086956521738</v>
      </c>
    </row>
    <row r="8" spans="1:19" x14ac:dyDescent="0.25">
      <c r="A8" s="1">
        <v>0.436</v>
      </c>
      <c r="B8" s="1">
        <v>6</v>
      </c>
      <c r="C8" s="1">
        <f t="shared" si="0"/>
        <v>1.8333333333333333E-2</v>
      </c>
      <c r="D8" s="1">
        <f t="shared" si="1"/>
        <v>0.16274876442380959</v>
      </c>
      <c r="F8" t="s">
        <v>19</v>
      </c>
      <c r="G8">
        <f>AVERAGE(A3:A302)</f>
        <v>8.7955800000000046</v>
      </c>
      <c r="I8" s="1">
        <v>6</v>
      </c>
      <c r="J8" s="1">
        <f t="shared" si="7"/>
        <v>14.299999999999999</v>
      </c>
      <c r="K8" s="1">
        <f t="shared" si="3"/>
        <v>17.16</v>
      </c>
      <c r="L8" s="1" t="str">
        <f t="shared" si="4"/>
        <v>14.3 - 17.16</v>
      </c>
      <c r="M8" s="1">
        <f t="shared" si="2"/>
        <v>17</v>
      </c>
      <c r="O8" t="s">
        <v>20</v>
      </c>
      <c r="P8">
        <v>0.05</v>
      </c>
      <c r="R8">
        <f t="shared" si="5"/>
        <v>17</v>
      </c>
      <c r="S8">
        <f t="shared" si="6"/>
        <v>0</v>
      </c>
    </row>
    <row r="9" spans="1:19" x14ac:dyDescent="0.25">
      <c r="A9" s="1">
        <v>0.45</v>
      </c>
      <c r="B9" s="1">
        <v>7</v>
      </c>
      <c r="C9" s="1">
        <f t="shared" si="0"/>
        <v>2.1666666666666667E-2</v>
      </c>
      <c r="D9" s="1">
        <f t="shared" si="1"/>
        <v>0.19266573204242474</v>
      </c>
      <c r="F9" t="s">
        <v>21</v>
      </c>
      <c r="G9">
        <f>VAR(A3:A302)</f>
        <v>74.825445802943051</v>
      </c>
      <c r="I9" s="1">
        <v>7</v>
      </c>
      <c r="J9" s="1">
        <f t="shared" si="7"/>
        <v>17.16</v>
      </c>
      <c r="K9" s="1">
        <f t="shared" si="3"/>
        <v>20.02</v>
      </c>
      <c r="L9" s="1" t="str">
        <f t="shared" si="4"/>
        <v>17.16 - 20.02</v>
      </c>
      <c r="M9" s="1">
        <f t="shared" si="2"/>
        <v>13</v>
      </c>
      <c r="O9" s="11" t="s">
        <v>22</v>
      </c>
      <c r="P9">
        <v>26.3</v>
      </c>
      <c r="R9">
        <f t="shared" si="5"/>
        <v>12</v>
      </c>
      <c r="S9">
        <f t="shared" si="6"/>
        <v>8.3333333333333329E-2</v>
      </c>
    </row>
    <row r="10" spans="1:19" x14ac:dyDescent="0.25">
      <c r="A10" s="1">
        <v>0.49399999999999999</v>
      </c>
      <c r="B10" s="1">
        <v>8</v>
      </c>
      <c r="C10" s="1">
        <f t="shared" si="0"/>
        <v>2.5000000000000001E-2</v>
      </c>
      <c r="D10" s="1">
        <f t="shared" si="1"/>
        <v>0.22268480555046066</v>
      </c>
      <c r="I10" s="1">
        <v>8</v>
      </c>
      <c r="J10" s="1">
        <f t="shared" si="7"/>
        <v>20.02</v>
      </c>
      <c r="K10" s="1">
        <f t="shared" si="3"/>
        <v>22.88</v>
      </c>
      <c r="L10" s="1" t="str">
        <f t="shared" si="4"/>
        <v>20.02 - 22.88</v>
      </c>
      <c r="M10" s="1">
        <f t="shared" si="2"/>
        <v>11</v>
      </c>
      <c r="O10" s="14" t="s">
        <v>23</v>
      </c>
      <c r="R10">
        <f t="shared" si="5"/>
        <v>9</v>
      </c>
      <c r="S10">
        <f t="shared" si="6"/>
        <v>0.44444444444444442</v>
      </c>
    </row>
    <row r="11" spans="1:19" x14ac:dyDescent="0.25">
      <c r="A11" s="1">
        <v>0.505</v>
      </c>
      <c r="B11" s="1">
        <v>9</v>
      </c>
      <c r="C11" s="1">
        <f t="shared" si="0"/>
        <v>2.8333333333333332E-2</v>
      </c>
      <c r="D11" s="1">
        <f t="shared" si="1"/>
        <v>0.25280668430536896</v>
      </c>
      <c r="I11" s="1">
        <v>9</v>
      </c>
      <c r="J11" s="1">
        <f t="shared" si="7"/>
        <v>22.88</v>
      </c>
      <c r="K11" s="1">
        <f t="shared" si="3"/>
        <v>25.74</v>
      </c>
      <c r="L11" s="1" t="str">
        <f t="shared" si="4"/>
        <v>22.88 - 25.74</v>
      </c>
      <c r="M11" s="1">
        <f t="shared" si="2"/>
        <v>6</v>
      </c>
      <c r="O11" s="14"/>
      <c r="R11">
        <f t="shared" si="5"/>
        <v>7</v>
      </c>
      <c r="S11">
        <f t="shared" si="6"/>
        <v>0.14285714285714285</v>
      </c>
    </row>
    <row r="12" spans="1:19" x14ac:dyDescent="0.25">
      <c r="A12" s="1">
        <v>0.50700000000000001</v>
      </c>
      <c r="B12" s="1">
        <v>10</v>
      </c>
      <c r="C12" s="1">
        <f t="shared" si="0"/>
        <v>3.1666666666666669E-2</v>
      </c>
      <c r="D12" s="1">
        <f t="shared" si="1"/>
        <v>0.28303207487449905</v>
      </c>
      <c r="I12" s="1">
        <v>10</v>
      </c>
      <c r="J12" s="1">
        <f t="shared" si="7"/>
        <v>25.74</v>
      </c>
      <c r="K12" s="1">
        <f t="shared" si="3"/>
        <v>28.599999999999998</v>
      </c>
      <c r="L12" s="1" t="str">
        <f t="shared" si="4"/>
        <v>25.74 - 28.6</v>
      </c>
      <c r="M12" s="1">
        <f t="shared" si="2"/>
        <v>2</v>
      </c>
      <c r="R12">
        <f t="shared" si="5"/>
        <v>5</v>
      </c>
      <c r="S12">
        <f t="shared" si="6"/>
        <v>1.8</v>
      </c>
    </row>
    <row r="13" spans="1:19" x14ac:dyDescent="0.25">
      <c r="A13" s="1">
        <v>0.52</v>
      </c>
      <c r="B13" s="1">
        <v>11</v>
      </c>
      <c r="C13" s="1">
        <f t="shared" si="0"/>
        <v>3.5000000000000003E-2</v>
      </c>
      <c r="D13" s="1">
        <f t="shared" si="1"/>
        <v>0.31336169113454765</v>
      </c>
      <c r="I13" s="1">
        <v>11</v>
      </c>
      <c r="J13" s="1">
        <f t="shared" si="7"/>
        <v>28.599999999999998</v>
      </c>
      <c r="K13" s="1">
        <f t="shared" si="3"/>
        <v>31.459999999999997</v>
      </c>
      <c r="L13" s="1" t="str">
        <f t="shared" si="4"/>
        <v>28.6 - 31.46</v>
      </c>
      <c r="M13" s="1">
        <f t="shared" si="2"/>
        <v>5</v>
      </c>
      <c r="R13">
        <f t="shared" si="5"/>
        <v>4</v>
      </c>
      <c r="S13">
        <f t="shared" si="6"/>
        <v>0.25</v>
      </c>
    </row>
    <row r="14" spans="1:19" x14ac:dyDescent="0.25">
      <c r="A14" s="1">
        <v>0.63800000000000001</v>
      </c>
      <c r="B14" s="1">
        <v>12</v>
      </c>
      <c r="C14" s="1">
        <f t="shared" si="0"/>
        <v>3.833333333333333E-2</v>
      </c>
      <c r="D14" s="1">
        <f t="shared" si="1"/>
        <v>0.34379625437272249</v>
      </c>
      <c r="I14" s="1">
        <v>12</v>
      </c>
      <c r="J14" s="1">
        <f t="shared" si="7"/>
        <v>31.459999999999997</v>
      </c>
      <c r="K14" s="1">
        <f t="shared" si="3"/>
        <v>34.32</v>
      </c>
      <c r="L14" s="1" t="str">
        <f t="shared" si="4"/>
        <v>31.46 - 34.32</v>
      </c>
      <c r="M14" s="1">
        <f t="shared" si="2"/>
        <v>2</v>
      </c>
      <c r="R14">
        <f t="shared" si="5"/>
        <v>3</v>
      </c>
      <c r="S14">
        <f t="shared" si="6"/>
        <v>0.33333333333333331</v>
      </c>
    </row>
    <row r="15" spans="1:19" x14ac:dyDescent="0.25">
      <c r="A15" s="1">
        <v>0.69</v>
      </c>
      <c r="B15" s="1">
        <v>13</v>
      </c>
      <c r="C15" s="1">
        <f t="shared" si="0"/>
        <v>4.1666666666666664E-2</v>
      </c>
      <c r="D15" s="1">
        <f t="shared" si="1"/>
        <v>0.37433649338967295</v>
      </c>
      <c r="I15" s="1">
        <v>13</v>
      </c>
      <c r="J15" s="1">
        <f t="shared" si="7"/>
        <v>34.32</v>
      </c>
      <c r="K15" s="1">
        <f t="shared" si="3"/>
        <v>37.18</v>
      </c>
      <c r="L15" s="1" t="str">
        <f t="shared" si="4"/>
        <v>34.32 - 37.18</v>
      </c>
      <c r="M15" s="1">
        <f t="shared" si="2"/>
        <v>4</v>
      </c>
      <c r="R15">
        <f t="shared" si="5"/>
        <v>2</v>
      </c>
      <c r="S15">
        <f t="shared" si="6"/>
        <v>2</v>
      </c>
    </row>
    <row r="16" spans="1:19" x14ac:dyDescent="0.25">
      <c r="A16" s="1">
        <v>0.70799999999999996</v>
      </c>
      <c r="B16" s="1">
        <v>14</v>
      </c>
      <c r="C16" s="1">
        <f t="shared" si="0"/>
        <v>4.4999999999999998E-2</v>
      </c>
      <c r="D16" s="1">
        <f t="shared" si="1"/>
        <v>0.40498314460420426</v>
      </c>
      <c r="I16" s="1">
        <v>14</v>
      </c>
      <c r="J16" s="1">
        <f t="shared" si="7"/>
        <v>37.18</v>
      </c>
      <c r="K16" s="1">
        <f t="shared" si="3"/>
        <v>40.04</v>
      </c>
      <c r="L16" s="1" t="str">
        <f t="shared" si="4"/>
        <v>37.18 - 40.04</v>
      </c>
      <c r="M16" s="1">
        <f t="shared" si="2"/>
        <v>0</v>
      </c>
      <c r="Q16">
        <f>1/G8</f>
        <v>0.11369346876499327</v>
      </c>
      <c r="R16">
        <f t="shared" si="5"/>
        <v>2</v>
      </c>
      <c r="S16">
        <f t="shared" si="6"/>
        <v>2</v>
      </c>
    </row>
    <row r="17" spans="1:19" x14ac:dyDescent="0.25">
      <c r="A17" s="1">
        <v>0.73</v>
      </c>
      <c r="B17" s="1">
        <v>15</v>
      </c>
      <c r="C17" s="1">
        <f t="shared" si="0"/>
        <v>4.8333333333333332E-2</v>
      </c>
      <c r="D17" s="1">
        <f t="shared" si="1"/>
        <v>0.43573695215982261</v>
      </c>
      <c r="I17" s="1">
        <v>15</v>
      </c>
      <c r="J17" s="1">
        <f t="shared" si="7"/>
        <v>40.04</v>
      </c>
      <c r="K17" s="1">
        <f t="shared" si="3"/>
        <v>42.9</v>
      </c>
      <c r="L17" s="1" t="str">
        <f t="shared" si="4"/>
        <v>40.04 - 42.9</v>
      </c>
      <c r="M17" s="1">
        <f t="shared" si="2"/>
        <v>1</v>
      </c>
      <c r="R17">
        <f t="shared" si="5"/>
        <v>1</v>
      </c>
      <c r="S17">
        <f t="shared" si="6"/>
        <v>0</v>
      </c>
    </row>
    <row r="18" spans="1:19" x14ac:dyDescent="0.25">
      <c r="A18" s="1">
        <v>0.73599999999999999</v>
      </c>
      <c r="B18" s="1">
        <v>16</v>
      </c>
      <c r="C18" s="1">
        <f t="shared" si="0"/>
        <v>5.1666666666666666E-2</v>
      </c>
      <c r="D18" s="1">
        <f t="shared" si="1"/>
        <v>0.46659866803315897</v>
      </c>
      <c r="I18" s="1">
        <v>16</v>
      </c>
      <c r="J18" s="1">
        <f t="shared" si="7"/>
        <v>42.9</v>
      </c>
      <c r="K18" s="1">
        <f t="shared" si="3"/>
        <v>45.76</v>
      </c>
      <c r="L18" s="1" t="str">
        <f t="shared" si="4"/>
        <v>42.9 - 45.76</v>
      </c>
      <c r="M18" s="1">
        <f t="shared" si="2"/>
        <v>1</v>
      </c>
      <c r="R18">
        <f t="shared" si="5"/>
        <v>1</v>
      </c>
      <c r="S18">
        <f t="shared" si="6"/>
        <v>0</v>
      </c>
    </row>
    <row r="19" spans="1:19" x14ac:dyDescent="0.25">
      <c r="A19" s="1">
        <v>0.77500000000000002</v>
      </c>
      <c r="B19" s="1">
        <v>17</v>
      </c>
      <c r="C19" s="1">
        <f t="shared" si="0"/>
        <v>5.5E-2</v>
      </c>
      <c r="D19" s="1">
        <f t="shared" si="1"/>
        <v>0.49756905214429187</v>
      </c>
      <c r="I19" s="1">
        <v>17</v>
      </c>
      <c r="J19" s="1">
        <f>K18</f>
        <v>45.76</v>
      </c>
      <c r="K19" s="1">
        <f t="shared" si="3"/>
        <v>48.62</v>
      </c>
      <c r="L19" s="1" t="str">
        <f t="shared" si="4"/>
        <v>45.76 - 48.62</v>
      </c>
      <c r="M19" s="1">
        <f t="shared" si="2"/>
        <v>0</v>
      </c>
      <c r="R19">
        <f t="shared" si="5"/>
        <v>1</v>
      </c>
      <c r="S19">
        <f t="shared" si="6"/>
        <v>1</v>
      </c>
    </row>
    <row r="20" spans="1:19" ht="15.75" thickBot="1" x14ac:dyDescent="0.3">
      <c r="A20" s="1">
        <v>0.79400000000000004</v>
      </c>
      <c r="B20" s="1">
        <v>18</v>
      </c>
      <c r="C20" s="1">
        <f t="shared" si="0"/>
        <v>5.8333333333333334E-2</v>
      </c>
      <c r="D20" s="1">
        <f t="shared" si="1"/>
        <v>0.52864887246902004</v>
      </c>
      <c r="I20" s="1">
        <v>18</v>
      </c>
      <c r="J20" s="1">
        <f>K19</f>
        <v>48.62</v>
      </c>
      <c r="K20" s="1">
        <f>G4</f>
        <v>51.417999999999999</v>
      </c>
      <c r="L20" s="1" t="str">
        <f>"&gt; "&amp;J20</f>
        <v>&gt; 48.62</v>
      </c>
      <c r="M20" s="13">
        <f>COUNTIFS(A$3:A$302,"&gt;="&amp;J20,A$3:A$302,  "&lt;="&amp;K20)</f>
        <v>1</v>
      </c>
      <c r="R20">
        <f t="shared" si="5"/>
        <v>1</v>
      </c>
      <c r="S20" s="12">
        <f t="shared" si="6"/>
        <v>0</v>
      </c>
    </row>
    <row r="21" spans="1:19" ht="15.75" thickTop="1" x14ac:dyDescent="0.25">
      <c r="A21" s="1">
        <v>0.80800000000000005</v>
      </c>
      <c r="B21" s="1">
        <v>19</v>
      </c>
      <c r="C21" s="1">
        <f t="shared" si="0"/>
        <v>6.1666666666666668E-2</v>
      </c>
      <c r="D21" s="1">
        <f t="shared" si="1"/>
        <v>0.55983890515313484</v>
      </c>
      <c r="I21" s="1"/>
      <c r="J21" s="1"/>
      <c r="K21" s="1"/>
      <c r="L21" s="1"/>
      <c r="M21" s="1">
        <f>SUM(M3:M20)</f>
        <v>300</v>
      </c>
      <c r="S21">
        <f>SUM(S3:S20)</f>
        <v>13.684766840330811</v>
      </c>
    </row>
    <row r="22" spans="1:19" x14ac:dyDescent="0.25">
      <c r="A22" s="1">
        <v>0.81599999999999995</v>
      </c>
      <c r="B22" s="1">
        <v>20</v>
      </c>
      <c r="C22" s="1">
        <f t="shared" si="0"/>
        <v>6.5000000000000002E-2</v>
      </c>
      <c r="D22" s="1">
        <f t="shared" si="1"/>
        <v>0.59113993462871517</v>
      </c>
    </row>
    <row r="23" spans="1:19" x14ac:dyDescent="0.25">
      <c r="A23" s="1">
        <v>0.83499999999999996</v>
      </c>
      <c r="B23" s="1">
        <v>21</v>
      </c>
      <c r="C23" s="1">
        <f t="shared" si="0"/>
        <v>6.8333333333333329E-2</v>
      </c>
      <c r="D23" s="1">
        <f t="shared" si="1"/>
        <v>0.62255275373250618</v>
      </c>
    </row>
    <row r="24" spans="1:19" x14ac:dyDescent="0.25">
      <c r="A24" s="1">
        <v>0.83899999999999997</v>
      </c>
      <c r="B24" s="1">
        <v>22</v>
      </c>
      <c r="C24" s="1">
        <f t="shared" si="0"/>
        <v>7.166666666666667E-2</v>
      </c>
      <c r="D24" s="1">
        <f t="shared" si="1"/>
        <v>0.65407816382641215</v>
      </c>
    </row>
    <row r="25" spans="1:19" x14ac:dyDescent="0.25">
      <c r="A25" s="1">
        <v>0.84399999999999997</v>
      </c>
      <c r="B25" s="1">
        <v>23</v>
      </c>
      <c r="C25" s="1">
        <f t="shared" si="0"/>
        <v>7.4999999999999997E-2</v>
      </c>
      <c r="D25" s="1">
        <f t="shared" si="1"/>
        <v>0.68571697492016814</v>
      </c>
    </row>
    <row r="26" spans="1:19" x14ac:dyDescent="0.25">
      <c r="A26" s="1">
        <v>0.85599999999999998</v>
      </c>
      <c r="B26" s="1">
        <v>24</v>
      </c>
      <c r="C26" s="1">
        <f t="shared" si="0"/>
        <v>7.8333333333333338E-2</v>
      </c>
      <c r="D26" s="1">
        <f t="shared" si="1"/>
        <v>0.71747000579621578</v>
      </c>
    </row>
    <row r="27" spans="1:19" x14ac:dyDescent="0.25">
      <c r="A27" s="1">
        <v>0.86099999999999999</v>
      </c>
      <c r="B27" s="1">
        <v>25</v>
      </c>
      <c r="C27" s="1">
        <f t="shared" si="0"/>
        <v>8.1666666666666665E-2</v>
      </c>
      <c r="D27" s="1">
        <f t="shared" si="1"/>
        <v>0.74933808413684144</v>
      </c>
    </row>
    <row r="28" spans="1:19" x14ac:dyDescent="0.25">
      <c r="A28" s="1">
        <v>0.86199999999999999</v>
      </c>
      <c r="B28" s="1">
        <v>26</v>
      </c>
      <c r="C28" s="1">
        <f t="shared" si="0"/>
        <v>8.5000000000000006E-2</v>
      </c>
      <c r="D28" s="1">
        <f t="shared" si="1"/>
        <v>0.78132204665363536</v>
      </c>
    </row>
    <row r="29" spans="1:19" x14ac:dyDescent="0.25">
      <c r="A29" s="1">
        <v>0.872</v>
      </c>
      <c r="B29" s="1">
        <v>27</v>
      </c>
      <c r="C29" s="1">
        <f t="shared" si="0"/>
        <v>8.8333333333333333E-2</v>
      </c>
      <c r="D29" s="1">
        <f t="shared" si="1"/>
        <v>0.81342273921930408</v>
      </c>
    </row>
    <row r="30" spans="1:19" x14ac:dyDescent="0.25">
      <c r="A30" s="1">
        <v>0.91</v>
      </c>
      <c r="B30" s="1">
        <v>28</v>
      </c>
      <c r="C30" s="1">
        <f t="shared" si="0"/>
        <v>9.166666666666666E-2</v>
      </c>
      <c r="D30" s="1">
        <f t="shared" si="1"/>
        <v>0.84564101700189687</v>
      </c>
    </row>
    <row r="31" spans="1:19" x14ac:dyDescent="0.25">
      <c r="A31" s="1">
        <v>0.91700000000000004</v>
      </c>
      <c r="B31" s="1">
        <v>29</v>
      </c>
      <c r="C31" s="1">
        <f t="shared" si="0"/>
        <v>9.5000000000000001E-2</v>
      </c>
      <c r="D31" s="1">
        <f t="shared" si="1"/>
        <v>0.87797774460150901</v>
      </c>
    </row>
    <row r="32" spans="1:19" x14ac:dyDescent="0.25">
      <c r="A32" s="1">
        <v>0.99099999999999999</v>
      </c>
      <c r="B32" s="1">
        <v>30</v>
      </c>
      <c r="C32" s="1">
        <f t="shared" si="0"/>
        <v>9.8333333333333328E-2</v>
      </c>
      <c r="D32" s="1">
        <f t="shared" si="1"/>
        <v>0.9104337961894976</v>
      </c>
    </row>
    <row r="33" spans="1:4" x14ac:dyDescent="0.25">
      <c r="A33" s="1">
        <v>1.0469999999999999</v>
      </c>
      <c r="B33" s="1">
        <v>31</v>
      </c>
      <c r="C33" s="1">
        <f t="shared" si="0"/>
        <v>0.10166666666666667</v>
      </c>
      <c r="D33" s="1">
        <f t="shared" si="1"/>
        <v>0.94301005565027618</v>
      </c>
    </row>
    <row r="34" spans="1:4" x14ac:dyDescent="0.25">
      <c r="A34" s="1">
        <v>1.115</v>
      </c>
      <c r="B34" s="1">
        <v>32</v>
      </c>
      <c r="C34" s="1">
        <f t="shared" si="0"/>
        <v>0.105</v>
      </c>
      <c r="D34" s="1">
        <f t="shared" si="1"/>
        <v>0.97570741672575301</v>
      </c>
    </row>
    <row r="35" spans="1:4" x14ac:dyDescent="0.25">
      <c r="A35" s="1">
        <v>1.1160000000000001</v>
      </c>
      <c r="B35" s="1">
        <v>33</v>
      </c>
      <c r="C35" s="1">
        <f t="shared" si="0"/>
        <v>0.10833333333333334</v>
      </c>
      <c r="D35" s="1">
        <f t="shared" si="1"/>
        <v>1.0085267831624565</v>
      </c>
    </row>
    <row r="36" spans="1:4" x14ac:dyDescent="0.25">
      <c r="A36" s="1">
        <v>1.117</v>
      </c>
      <c r="B36" s="1">
        <v>34</v>
      </c>
      <c r="C36" s="1">
        <f t="shared" si="0"/>
        <v>0.11166666666666666</v>
      </c>
      <c r="D36" s="1">
        <f t="shared" si="1"/>
        <v>1.0414690688614145</v>
      </c>
    </row>
    <row r="37" spans="1:4" x14ac:dyDescent="0.25">
      <c r="A37" s="1">
        <v>1.1399999999999999</v>
      </c>
      <c r="B37" s="1">
        <v>35</v>
      </c>
      <c r="C37" s="1">
        <f t="shared" si="0"/>
        <v>0.115</v>
      </c>
      <c r="D37" s="1">
        <f t="shared" si="1"/>
        <v>1.0745351980308608</v>
      </c>
    </row>
    <row r="38" spans="1:4" x14ac:dyDescent="0.25">
      <c r="A38" s="1">
        <v>1.145</v>
      </c>
      <c r="B38" s="1">
        <v>36</v>
      </c>
      <c r="C38" s="1">
        <f t="shared" si="0"/>
        <v>0.11833333333333333</v>
      </c>
      <c r="D38" s="1">
        <f t="shared" si="1"/>
        <v>1.1077261053418119</v>
      </c>
    </row>
    <row r="39" spans="1:4" x14ac:dyDescent="0.25">
      <c r="A39" s="1">
        <v>1.2110000000000001</v>
      </c>
      <c r="B39" s="1">
        <v>37</v>
      </c>
      <c r="C39" s="1">
        <f t="shared" si="0"/>
        <v>0.12166666666666667</v>
      </c>
      <c r="D39" s="1">
        <f t="shared" si="1"/>
        <v>1.1410427360865978</v>
      </c>
    </row>
    <row r="40" spans="1:4" x14ac:dyDescent="0.25">
      <c r="A40" s="1">
        <v>1.2410000000000001</v>
      </c>
      <c r="B40" s="1">
        <v>38</v>
      </c>
      <c r="C40" s="1">
        <f t="shared" si="0"/>
        <v>0.125</v>
      </c>
      <c r="D40" s="1">
        <f t="shared" si="1"/>
        <v>1.1744860463403994</v>
      </c>
    </row>
    <row r="41" spans="1:4" x14ac:dyDescent="0.25">
      <c r="A41" s="1">
        <v>1.27</v>
      </c>
      <c r="B41" s="1">
        <v>39</v>
      </c>
      <c r="C41" s="1">
        <f t="shared" si="0"/>
        <v>0.12833333333333333</v>
      </c>
      <c r="D41" s="1">
        <f t="shared" si="1"/>
        <v>1.2080570031258784</v>
      </c>
    </row>
    <row r="42" spans="1:4" x14ac:dyDescent="0.25">
      <c r="A42" s="1">
        <v>1.3180000000000001</v>
      </c>
      <c r="B42" s="1">
        <v>40</v>
      </c>
      <c r="C42" s="1">
        <f t="shared" si="0"/>
        <v>0.13166666666666665</v>
      </c>
      <c r="D42" s="1">
        <f t="shared" si="1"/>
        <v>1.2417565845809537</v>
      </c>
    </row>
    <row r="43" spans="1:4" x14ac:dyDescent="0.25">
      <c r="A43" s="1">
        <v>1.32</v>
      </c>
      <c r="B43" s="1">
        <v>41</v>
      </c>
      <c r="C43" s="1">
        <f t="shared" si="0"/>
        <v>0.13500000000000001</v>
      </c>
      <c r="D43" s="1">
        <f t="shared" si="1"/>
        <v>1.2755857801298067</v>
      </c>
    </row>
    <row r="44" spans="1:4" x14ac:dyDescent="0.25">
      <c r="A44" s="1">
        <v>1.421</v>
      </c>
      <c r="B44" s="1">
        <v>42</v>
      </c>
      <c r="C44" s="1">
        <f t="shared" si="0"/>
        <v>0.13833333333333334</v>
      </c>
      <c r="D44" s="1">
        <f t="shared" si="1"/>
        <v>1.309545590657184</v>
      </c>
    </row>
    <row r="45" spans="1:4" x14ac:dyDescent="0.25">
      <c r="A45" s="1">
        <v>1.4339999999999999</v>
      </c>
      <c r="B45" s="1">
        <v>43</v>
      </c>
      <c r="C45" s="1">
        <f t="shared" si="0"/>
        <v>0.14166666666666666</v>
      </c>
      <c r="D45" s="1">
        <f t="shared" si="1"/>
        <v>1.3436370286860884</v>
      </c>
    </row>
    <row r="46" spans="1:4" x14ac:dyDescent="0.25">
      <c r="A46" s="1">
        <v>1.51</v>
      </c>
      <c r="B46" s="1">
        <v>44</v>
      </c>
      <c r="C46" s="1">
        <f t="shared" si="0"/>
        <v>0.14499999999999999</v>
      </c>
      <c r="D46" s="1">
        <f t="shared" si="1"/>
        <v>1.3778611185589165</v>
      </c>
    </row>
    <row r="47" spans="1:4" x14ac:dyDescent="0.25">
      <c r="A47" s="1">
        <v>1.5289999999999999</v>
      </c>
      <c r="B47" s="1">
        <v>45</v>
      </c>
      <c r="C47" s="1">
        <f t="shared" si="0"/>
        <v>0.14833333333333334</v>
      </c>
      <c r="D47" s="1">
        <f t="shared" si="1"/>
        <v>1.4122188966221345</v>
      </c>
    </row>
    <row r="48" spans="1:4" x14ac:dyDescent="0.25">
      <c r="A48" s="1">
        <v>1.53</v>
      </c>
      <c r="B48" s="1">
        <v>46</v>
      </c>
      <c r="C48" s="1">
        <f t="shared" si="0"/>
        <v>0.15166666666666667</v>
      </c>
      <c r="D48" s="1">
        <f t="shared" si="1"/>
        <v>1.446711411414586</v>
      </c>
    </row>
    <row r="49" spans="1:4" x14ac:dyDescent="0.25">
      <c r="A49" s="1">
        <v>1.603</v>
      </c>
      <c r="B49" s="1">
        <v>47</v>
      </c>
      <c r="C49" s="1">
        <f t="shared" si="0"/>
        <v>0.155</v>
      </c>
      <c r="D49" s="1">
        <f t="shared" si="1"/>
        <v>1.481339723859495</v>
      </c>
    </row>
    <row r="50" spans="1:4" x14ac:dyDescent="0.25">
      <c r="A50" s="1">
        <v>1.6359999999999999</v>
      </c>
      <c r="B50" s="1">
        <v>48</v>
      </c>
      <c r="C50" s="1">
        <f t="shared" si="0"/>
        <v>0.15833333333333333</v>
      </c>
      <c r="D50" s="1">
        <f t="shared" si="1"/>
        <v>1.5161049074602639</v>
      </c>
    </row>
    <row r="51" spans="1:4" x14ac:dyDescent="0.25">
      <c r="A51" s="1">
        <v>1.6850000000000001</v>
      </c>
      <c r="B51" s="1">
        <v>49</v>
      </c>
      <c r="C51" s="1">
        <f t="shared" si="0"/>
        <v>0.16166666666666665</v>
      </c>
      <c r="D51" s="1">
        <f t="shared" si="1"/>
        <v>1.5510080485001689</v>
      </c>
    </row>
    <row r="52" spans="1:4" x14ac:dyDescent="0.25">
      <c r="A52" s="1">
        <v>1.7130000000000001</v>
      </c>
      <c r="B52" s="1">
        <v>50</v>
      </c>
      <c r="C52" s="1">
        <f t="shared" si="0"/>
        <v>0.16500000000000001</v>
      </c>
      <c r="D52" s="1">
        <f t="shared" si="1"/>
        <v>1.5860502462460189</v>
      </c>
    </row>
    <row r="53" spans="1:4" x14ac:dyDescent="0.25">
      <c r="A53" s="1">
        <v>1.72</v>
      </c>
      <c r="B53" s="1">
        <v>51</v>
      </c>
      <c r="C53" s="1">
        <f t="shared" si="0"/>
        <v>0.16833333333333333</v>
      </c>
      <c r="D53" s="1">
        <f t="shared" si="1"/>
        <v>1.621232613155891</v>
      </c>
    </row>
    <row r="54" spans="1:4" x14ac:dyDescent="0.25">
      <c r="A54" s="1">
        <v>1.8009999999999999</v>
      </c>
      <c r="B54" s="1">
        <v>52</v>
      </c>
      <c r="C54" s="1">
        <f t="shared" si="0"/>
        <v>0.17166666666666666</v>
      </c>
      <c r="D54" s="1">
        <f t="shared" si="1"/>
        <v>1.6565562750910474</v>
      </c>
    </row>
    <row r="55" spans="1:4" x14ac:dyDescent="0.25">
      <c r="A55" s="1">
        <v>1.8320000000000001</v>
      </c>
      <c r="B55" s="1">
        <v>53</v>
      </c>
      <c r="C55" s="1">
        <f t="shared" si="0"/>
        <v>0.17499999999999999</v>
      </c>
      <c r="D55" s="1">
        <f t="shared" si="1"/>
        <v>1.6920223715321132</v>
      </c>
    </row>
    <row r="56" spans="1:4" x14ac:dyDescent="0.25">
      <c r="A56" s="1">
        <v>1.869</v>
      </c>
      <c r="B56" s="1">
        <v>54</v>
      </c>
      <c r="C56" s="1">
        <f t="shared" si="0"/>
        <v>0.17833333333333334</v>
      </c>
      <c r="D56" s="1">
        <f t="shared" si="1"/>
        <v>1.7276320557996296</v>
      </c>
    </row>
    <row r="57" spans="1:4" x14ac:dyDescent="0.25">
      <c r="A57" s="1">
        <v>1.895</v>
      </c>
      <c r="B57" s="1">
        <v>55</v>
      </c>
      <c r="C57" s="1">
        <f t="shared" si="0"/>
        <v>0.18166666666666667</v>
      </c>
      <c r="D57" s="1">
        <f t="shared" si="1"/>
        <v>1.7633864952791041</v>
      </c>
    </row>
    <row r="58" spans="1:4" x14ac:dyDescent="0.25">
      <c r="A58" s="1">
        <v>1.917</v>
      </c>
      <c r="B58" s="1">
        <v>56</v>
      </c>
      <c r="C58" s="1">
        <f t="shared" si="0"/>
        <v>0.185</v>
      </c>
      <c r="D58" s="1">
        <f t="shared" si="1"/>
        <v>1.7992868716506392</v>
      </c>
    </row>
    <row r="59" spans="1:4" x14ac:dyDescent="0.25">
      <c r="A59" s="1">
        <v>1.9350000000000001</v>
      </c>
      <c r="B59" s="1">
        <v>57</v>
      </c>
      <c r="C59" s="1">
        <f t="shared" si="0"/>
        <v>0.18833333333333332</v>
      </c>
      <c r="D59" s="1">
        <f t="shared" si="1"/>
        <v>1.8353343811232687</v>
      </c>
    </row>
    <row r="60" spans="1:4" x14ac:dyDescent="0.25">
      <c r="A60" s="1">
        <v>1.9410000000000001</v>
      </c>
      <c r="B60" s="1">
        <v>58</v>
      </c>
      <c r="C60" s="1">
        <f t="shared" si="0"/>
        <v>0.19166666666666668</v>
      </c>
      <c r="D60" s="1">
        <f t="shared" si="1"/>
        <v>1.8715302346741252</v>
      </c>
    </row>
    <row r="61" spans="1:4" x14ac:dyDescent="0.25">
      <c r="A61" s="1">
        <v>1.9910000000000001</v>
      </c>
      <c r="B61" s="1">
        <v>59</v>
      </c>
      <c r="C61" s="1">
        <f t="shared" si="0"/>
        <v>0.19500000000000001</v>
      </c>
      <c r="D61" s="1">
        <f t="shared" si="1"/>
        <v>1.9078756582925391</v>
      </c>
    </row>
    <row r="62" spans="1:4" x14ac:dyDescent="0.25">
      <c r="A62" s="1">
        <v>2.0179999999999998</v>
      </c>
      <c r="B62" s="1">
        <v>60</v>
      </c>
      <c r="C62" s="1">
        <f t="shared" si="0"/>
        <v>0.19833333333333333</v>
      </c>
      <c r="D62" s="1">
        <f t="shared" si="1"/>
        <v>1.9443718932292031</v>
      </c>
    </row>
    <row r="63" spans="1:4" x14ac:dyDescent="0.25">
      <c r="A63" s="1">
        <v>2.0339999999999998</v>
      </c>
      <c r="B63" s="1">
        <v>61</v>
      </c>
      <c r="C63" s="1">
        <f t="shared" si="0"/>
        <v>0.20166666666666666</v>
      </c>
      <c r="D63" s="1">
        <f t="shared" si="1"/>
        <v>1.9810201962505358</v>
      </c>
    </row>
    <row r="64" spans="1:4" x14ac:dyDescent="0.25">
      <c r="A64" s="1">
        <v>2.1219999999999999</v>
      </c>
      <c r="B64" s="1">
        <v>62</v>
      </c>
      <c r="C64" s="1">
        <f t="shared" si="0"/>
        <v>0.20499999999999999</v>
      </c>
      <c r="D64" s="1">
        <f t="shared" si="1"/>
        <v>2.0178218398983572</v>
      </c>
    </row>
    <row r="65" spans="1:4" x14ac:dyDescent="0.25">
      <c r="A65" s="1">
        <v>2.1819999999999999</v>
      </c>
      <c r="B65" s="1">
        <v>63</v>
      </c>
      <c r="C65" s="1">
        <f t="shared" si="0"/>
        <v>0.20833333333333334</v>
      </c>
      <c r="D65" s="1">
        <f t="shared" si="1"/>
        <v>2.0547781127550246</v>
      </c>
    </row>
    <row r="66" spans="1:4" x14ac:dyDescent="0.25">
      <c r="A66" s="1">
        <v>2.222</v>
      </c>
      <c r="B66" s="1">
        <v>64</v>
      </c>
      <c r="C66" s="1">
        <f t="shared" si="0"/>
        <v>0.21166666666666667</v>
      </c>
      <c r="D66" s="1">
        <f t="shared" si="1"/>
        <v>2.0918903197141581</v>
      </c>
    </row>
    <row r="67" spans="1:4" x14ac:dyDescent="0.25">
      <c r="A67" s="1">
        <v>2.3969999999999998</v>
      </c>
      <c r="B67" s="1">
        <v>65</v>
      </c>
      <c r="C67" s="1">
        <f t="shared" ref="C67:C130" si="8">(B67-0.5)/COUNT(B$3:B$302)</f>
        <v>0.215</v>
      </c>
      <c r="D67" s="1">
        <f t="shared" ref="D67:D130" si="9">-LN(1-C67)*$G$8</f>
        <v>2.1291597822571098</v>
      </c>
    </row>
    <row r="68" spans="1:4" x14ac:dyDescent="0.25">
      <c r="A68" s="1">
        <v>2.4020000000000001</v>
      </c>
      <c r="B68" s="1">
        <v>66</v>
      </c>
      <c r="C68" s="1">
        <f t="shared" si="8"/>
        <v>0.21833333333333332</v>
      </c>
      <c r="D68" s="1">
        <f t="shared" si="9"/>
        <v>2.1665878387353072</v>
      </c>
    </row>
    <row r="69" spans="1:4" x14ac:dyDescent="0.25">
      <c r="A69" s="1">
        <v>2.431</v>
      </c>
      <c r="B69" s="1">
        <v>67</v>
      </c>
      <c r="C69" s="1">
        <f t="shared" si="8"/>
        <v>0.22166666666666668</v>
      </c>
      <c r="D69" s="1">
        <f t="shared" si="9"/>
        <v>2.2041758446586339</v>
      </c>
    </row>
    <row r="70" spans="1:4" x14ac:dyDescent="0.25">
      <c r="A70" s="1">
        <v>2.4910000000000001</v>
      </c>
      <c r="B70" s="1">
        <v>68</v>
      </c>
      <c r="C70" s="1">
        <f t="shared" si="8"/>
        <v>0.22500000000000001</v>
      </c>
      <c r="D70" s="1">
        <f t="shared" si="9"/>
        <v>2.2419251729899941</v>
      </c>
    </row>
    <row r="71" spans="1:4" x14ac:dyDescent="0.25">
      <c r="A71" s="1">
        <v>2.5259999999999998</v>
      </c>
      <c r="B71" s="1">
        <v>69</v>
      </c>
      <c r="C71" s="1">
        <f t="shared" si="8"/>
        <v>0.22833333333333333</v>
      </c>
      <c r="D71" s="1">
        <f t="shared" si="9"/>
        <v>2.2798372144462347</v>
      </c>
    </row>
    <row r="72" spans="1:4" x14ac:dyDescent="0.25">
      <c r="A72" s="1">
        <v>2.5779999999999998</v>
      </c>
      <c r="B72" s="1">
        <v>70</v>
      </c>
      <c r="C72" s="1">
        <f t="shared" si="8"/>
        <v>0.23166666666666666</v>
      </c>
      <c r="D72" s="1">
        <f t="shared" si="9"/>
        <v>2.3179133778055725</v>
      </c>
    </row>
    <row r="73" spans="1:4" x14ac:dyDescent="0.25">
      <c r="A73" s="1">
        <v>2.585</v>
      </c>
      <c r="B73" s="1">
        <v>71</v>
      </c>
      <c r="C73" s="1">
        <f t="shared" si="8"/>
        <v>0.23499999999999999</v>
      </c>
      <c r="D73" s="1">
        <f t="shared" si="9"/>
        <v>2.3561550902217041</v>
      </c>
    </row>
    <row r="74" spans="1:4" x14ac:dyDescent="0.25">
      <c r="A74" s="1">
        <v>2.5920000000000001</v>
      </c>
      <c r="B74" s="1">
        <v>72</v>
      </c>
      <c r="C74" s="1">
        <f t="shared" si="8"/>
        <v>0.23833333333333334</v>
      </c>
      <c r="D74" s="1">
        <f t="shared" si="9"/>
        <v>2.3945637975447842</v>
      </c>
    </row>
    <row r="75" spans="1:4" x14ac:dyDescent="0.25">
      <c r="A75" s="1">
        <v>2.593</v>
      </c>
      <c r="B75" s="1">
        <v>73</v>
      </c>
      <c r="C75" s="1">
        <f t="shared" si="8"/>
        <v>0.24166666666666667</v>
      </c>
      <c r="D75" s="1">
        <f t="shared" si="9"/>
        <v>2.433140964649434</v>
      </c>
    </row>
    <row r="76" spans="1:4" x14ac:dyDescent="0.25">
      <c r="A76" s="1">
        <v>2.645</v>
      </c>
      <c r="B76" s="1">
        <v>74</v>
      </c>
      <c r="C76" s="1">
        <f t="shared" si="8"/>
        <v>0.245</v>
      </c>
      <c r="D76" s="1">
        <f t="shared" si="9"/>
        <v>2.4718880757699697</v>
      </c>
    </row>
    <row r="77" spans="1:4" x14ac:dyDescent="0.25">
      <c r="A77" s="1">
        <v>2.714</v>
      </c>
      <c r="B77" s="1">
        <v>75</v>
      </c>
      <c r="C77" s="1">
        <f t="shared" si="8"/>
        <v>0.24833333333333332</v>
      </c>
      <c r="D77" s="1">
        <f t="shared" si="9"/>
        <v>2.5108066348430658</v>
      </c>
    </row>
    <row r="78" spans="1:4" x14ac:dyDescent="0.25">
      <c r="A78" s="1">
        <v>2.7250000000000001</v>
      </c>
      <c r="B78" s="1">
        <v>76</v>
      </c>
      <c r="C78" s="1">
        <f t="shared" si="8"/>
        <v>0.25166666666666665</v>
      </c>
      <c r="D78" s="1">
        <f t="shared" si="9"/>
        <v>2.5498981658580173</v>
      </c>
    </row>
    <row r="79" spans="1:4" x14ac:dyDescent="0.25">
      <c r="A79" s="1">
        <v>2.7349999999999999</v>
      </c>
      <c r="B79" s="1">
        <v>77</v>
      </c>
      <c r="C79" s="1">
        <f t="shared" si="8"/>
        <v>0.255</v>
      </c>
      <c r="D79" s="1">
        <f t="shared" si="9"/>
        <v>2.5891642132148207</v>
      </c>
    </row>
    <row r="80" spans="1:4" x14ac:dyDescent="0.25">
      <c r="A80" s="1">
        <v>2.9180000000000001</v>
      </c>
      <c r="B80" s="1">
        <v>78</v>
      </c>
      <c r="C80" s="1">
        <f t="shared" si="8"/>
        <v>0.25833333333333336</v>
      </c>
      <c r="D80" s="1">
        <f t="shared" si="9"/>
        <v>2.6286063420902948</v>
      </c>
    </row>
    <row r="81" spans="1:4" x14ac:dyDescent="0.25">
      <c r="A81" s="1">
        <v>3.0649999999999999</v>
      </c>
      <c r="B81" s="1">
        <v>79</v>
      </c>
      <c r="C81" s="1">
        <f t="shared" si="8"/>
        <v>0.26166666666666666</v>
      </c>
      <c r="D81" s="1">
        <f t="shared" si="9"/>
        <v>2.6682261388124409</v>
      </c>
    </row>
    <row r="82" spans="1:4" x14ac:dyDescent="0.25">
      <c r="A82" s="1">
        <v>3.1280000000000001</v>
      </c>
      <c r="B82" s="1">
        <v>80</v>
      </c>
      <c r="C82" s="1">
        <f t="shared" si="8"/>
        <v>0.26500000000000001</v>
      </c>
      <c r="D82" s="1">
        <f t="shared" si="9"/>
        <v>2.7080252112432648</v>
      </c>
    </row>
    <row r="83" spans="1:4" x14ac:dyDescent="0.25">
      <c r="A83" s="1">
        <v>3.1429999999999998</v>
      </c>
      <c r="B83" s="1">
        <v>81</v>
      </c>
      <c r="C83" s="1">
        <f t="shared" si="8"/>
        <v>0.26833333333333331</v>
      </c>
      <c r="D83" s="1">
        <f t="shared" si="9"/>
        <v>2.7480051891703181</v>
      </c>
    </row>
    <row r="84" spans="1:4" x14ac:dyDescent="0.25">
      <c r="A84" s="1">
        <v>3.21</v>
      </c>
      <c r="B84" s="1">
        <v>82</v>
      </c>
      <c r="C84" s="1">
        <f t="shared" si="8"/>
        <v>0.27166666666666667</v>
      </c>
      <c r="D84" s="1">
        <f t="shared" si="9"/>
        <v>2.7881677247071641</v>
      </c>
    </row>
    <row r="85" spans="1:4" x14ac:dyDescent="0.25">
      <c r="A85" s="1">
        <v>3.2149999999999999</v>
      </c>
      <c r="B85" s="1">
        <v>83</v>
      </c>
      <c r="C85" s="1">
        <f t="shared" si="8"/>
        <v>0.27500000000000002</v>
      </c>
      <c r="D85" s="1">
        <f t="shared" si="9"/>
        <v>2.8285144927030266</v>
      </c>
    </row>
    <row r="86" spans="1:4" x14ac:dyDescent="0.25">
      <c r="A86" s="1">
        <v>3.2490000000000001</v>
      </c>
      <c r="B86" s="1">
        <v>84</v>
      </c>
      <c r="C86" s="1">
        <f t="shared" si="8"/>
        <v>0.27833333333333332</v>
      </c>
      <c r="D86" s="1">
        <f t="shared" si="9"/>
        <v>2.8690471911618944</v>
      </c>
    </row>
    <row r="87" spans="1:4" x14ac:dyDescent="0.25">
      <c r="A87" s="1">
        <v>3.282</v>
      </c>
      <c r="B87" s="1">
        <v>85</v>
      </c>
      <c r="C87" s="1">
        <f t="shared" si="8"/>
        <v>0.28166666666666668</v>
      </c>
      <c r="D87" s="1">
        <f t="shared" si="9"/>
        <v>2.9097675416713131</v>
      </c>
    </row>
    <row r="88" spans="1:4" x14ac:dyDescent="0.25">
      <c r="A88" s="1">
        <v>3.4649999999999999</v>
      </c>
      <c r="B88" s="1">
        <v>86</v>
      </c>
      <c r="C88" s="1">
        <f t="shared" si="8"/>
        <v>0.28499999999999998</v>
      </c>
      <c r="D88" s="1">
        <f t="shared" si="9"/>
        <v>2.950677289841146</v>
      </c>
    </row>
    <row r="89" spans="1:4" x14ac:dyDescent="0.25">
      <c r="A89" s="1">
        <v>3.4820000000000002</v>
      </c>
      <c r="B89" s="1">
        <v>87</v>
      </c>
      <c r="C89" s="1">
        <f t="shared" si="8"/>
        <v>0.28833333333333333</v>
      </c>
      <c r="D89" s="1">
        <f t="shared" si="9"/>
        <v>2.9917782057526083</v>
      </c>
    </row>
    <row r="90" spans="1:4" x14ac:dyDescent="0.25">
      <c r="A90" s="1">
        <v>3.4929999999999999</v>
      </c>
      <c r="B90" s="1">
        <v>88</v>
      </c>
      <c r="C90" s="1">
        <f t="shared" si="8"/>
        <v>0.29166666666666669</v>
      </c>
      <c r="D90" s="1">
        <f t="shared" si="9"/>
        <v>3.033072084417813</v>
      </c>
    </row>
    <row r="91" spans="1:4" x14ac:dyDescent="0.25">
      <c r="A91" s="1">
        <v>3.532</v>
      </c>
      <c r="B91" s="1">
        <v>89</v>
      </c>
      <c r="C91" s="1">
        <f t="shared" si="8"/>
        <v>0.29499999999999998</v>
      </c>
      <c r="D91" s="1">
        <f t="shared" si="9"/>
        <v>3.0745607462501718</v>
      </c>
    </row>
    <row r="92" spans="1:4" x14ac:dyDescent="0.25">
      <c r="A92" s="1">
        <v>3.59</v>
      </c>
      <c r="B92" s="1">
        <v>90</v>
      </c>
      <c r="C92" s="1">
        <f t="shared" si="8"/>
        <v>0.29833333333333334</v>
      </c>
      <c r="D92" s="1">
        <f t="shared" si="9"/>
        <v>3.1162460375459542</v>
      </c>
    </row>
    <row r="93" spans="1:4" x14ac:dyDescent="0.25">
      <c r="A93" s="1">
        <v>3.637</v>
      </c>
      <c r="B93" s="1">
        <v>91</v>
      </c>
      <c r="C93" s="1">
        <f t="shared" si="8"/>
        <v>0.30166666666666669</v>
      </c>
      <c r="D93" s="1">
        <f t="shared" si="9"/>
        <v>3.1581298309772796</v>
      </c>
    </row>
    <row r="94" spans="1:4" x14ac:dyDescent="0.25">
      <c r="A94" s="1">
        <v>3.6379999999999999</v>
      </c>
      <c r="B94" s="1">
        <v>92</v>
      </c>
      <c r="C94" s="1">
        <f t="shared" si="8"/>
        <v>0.30499999999999999</v>
      </c>
      <c r="D94" s="1">
        <f t="shared" si="9"/>
        <v>3.2002140260969316</v>
      </c>
    </row>
    <row r="95" spans="1:4" x14ac:dyDescent="0.25">
      <c r="A95" s="1">
        <v>3.65</v>
      </c>
      <c r="B95" s="1">
        <v>93</v>
      </c>
      <c r="C95" s="1">
        <f t="shared" si="8"/>
        <v>0.30833333333333335</v>
      </c>
      <c r="D95" s="1">
        <f t="shared" si="9"/>
        <v>3.2425005498553094</v>
      </c>
    </row>
    <row r="96" spans="1:4" x14ac:dyDescent="0.25">
      <c r="A96" s="1">
        <v>3.726</v>
      </c>
      <c r="B96" s="1">
        <v>94</v>
      </c>
      <c r="C96" s="1">
        <f t="shared" si="8"/>
        <v>0.31166666666666665</v>
      </c>
      <c r="D96" s="1">
        <f t="shared" si="9"/>
        <v>3.2849913571298339</v>
      </c>
    </row>
    <row r="97" spans="1:4" x14ac:dyDescent="0.25">
      <c r="A97" s="1">
        <v>3.7589999999999999</v>
      </c>
      <c r="B97" s="1">
        <v>95</v>
      </c>
      <c r="C97" s="1">
        <f t="shared" si="8"/>
        <v>0.315</v>
      </c>
      <c r="D97" s="1">
        <f t="shared" si="9"/>
        <v>3.3276884312672426</v>
      </c>
    </row>
    <row r="98" spans="1:4" x14ac:dyDescent="0.25">
      <c r="A98" s="1">
        <v>3.7850000000000001</v>
      </c>
      <c r="B98" s="1">
        <v>96</v>
      </c>
      <c r="C98" s="1">
        <f t="shared" si="8"/>
        <v>0.31833333333333336</v>
      </c>
      <c r="D98" s="1">
        <f t="shared" si="9"/>
        <v>3.3705937846390888</v>
      </c>
    </row>
    <row r="99" spans="1:4" x14ac:dyDescent="0.25">
      <c r="A99" s="1">
        <v>3.8090000000000002</v>
      </c>
      <c r="B99" s="1">
        <v>97</v>
      </c>
      <c r="C99" s="1">
        <f t="shared" si="8"/>
        <v>0.32166666666666666</v>
      </c>
      <c r="D99" s="1">
        <f t="shared" si="9"/>
        <v>3.4137094592108546</v>
      </c>
    </row>
    <row r="100" spans="1:4" x14ac:dyDescent="0.25">
      <c r="A100" s="1">
        <v>3.8250000000000002</v>
      </c>
      <c r="B100" s="1">
        <v>98</v>
      </c>
      <c r="C100" s="1">
        <f t="shared" si="8"/>
        <v>0.32500000000000001</v>
      </c>
      <c r="D100" s="1">
        <f t="shared" si="9"/>
        <v>3.4570375271251006</v>
      </c>
    </row>
    <row r="101" spans="1:4" x14ac:dyDescent="0.25">
      <c r="A101" s="1">
        <v>3.8690000000000002</v>
      </c>
      <c r="B101" s="1">
        <v>99</v>
      </c>
      <c r="C101" s="1">
        <f t="shared" si="8"/>
        <v>0.32833333333333331</v>
      </c>
      <c r="D101" s="1">
        <f t="shared" si="9"/>
        <v>3.500580091299029</v>
      </c>
    </row>
    <row r="102" spans="1:4" x14ac:dyDescent="0.25">
      <c r="A102" s="1">
        <v>3.891</v>
      </c>
      <c r="B102" s="1">
        <v>100</v>
      </c>
      <c r="C102" s="1">
        <f t="shared" si="8"/>
        <v>0.33166666666666667</v>
      </c>
      <c r="D102" s="1">
        <f t="shared" si="9"/>
        <v>3.5443392860369207</v>
      </c>
    </row>
    <row r="103" spans="1:4" x14ac:dyDescent="0.25">
      <c r="A103" s="1">
        <v>3.899</v>
      </c>
      <c r="B103" s="1">
        <v>101</v>
      </c>
      <c r="C103" s="1">
        <f t="shared" si="8"/>
        <v>0.33500000000000002</v>
      </c>
      <c r="D103" s="1">
        <f t="shared" si="9"/>
        <v>3.5883172776578891</v>
      </c>
    </row>
    <row r="104" spans="1:4" x14ac:dyDescent="0.25">
      <c r="A104" s="1">
        <v>3.9</v>
      </c>
      <c r="B104" s="1">
        <v>102</v>
      </c>
      <c r="C104" s="1">
        <f t="shared" si="8"/>
        <v>0.33833333333333332</v>
      </c>
      <c r="D104" s="1">
        <f t="shared" si="9"/>
        <v>3.632516265139397</v>
      </c>
    </row>
    <row r="105" spans="1:4" x14ac:dyDescent="0.25">
      <c r="A105" s="1">
        <v>3.9169999999999998</v>
      </c>
      <c r="B105" s="1">
        <v>103</v>
      </c>
      <c r="C105" s="1">
        <f t="shared" si="8"/>
        <v>0.34166666666666667</v>
      </c>
      <c r="D105" s="1">
        <f t="shared" si="9"/>
        <v>3.6769384807770256</v>
      </c>
    </row>
    <row r="106" spans="1:4" x14ac:dyDescent="0.25">
      <c r="A106" s="1">
        <v>3.9359999999999999</v>
      </c>
      <c r="B106" s="1">
        <v>104</v>
      </c>
      <c r="C106" s="1">
        <f t="shared" si="8"/>
        <v>0.34499999999999997</v>
      </c>
      <c r="D106" s="1">
        <f t="shared" si="9"/>
        <v>3.7215861908609975</v>
      </c>
    </row>
    <row r="107" spans="1:4" x14ac:dyDescent="0.25">
      <c r="A107" s="1">
        <v>3.9540000000000002</v>
      </c>
      <c r="B107" s="1">
        <v>105</v>
      </c>
      <c r="C107" s="1">
        <f t="shared" si="8"/>
        <v>0.34833333333333333</v>
      </c>
      <c r="D107" s="1">
        <f t="shared" si="9"/>
        <v>3.766461696369952</v>
      </c>
    </row>
    <row r="108" spans="1:4" x14ac:dyDescent="0.25">
      <c r="A108" s="1">
        <v>4.01</v>
      </c>
      <c r="B108" s="1">
        <v>106</v>
      </c>
      <c r="C108" s="1">
        <f t="shared" si="8"/>
        <v>0.35166666666666668</v>
      </c>
      <c r="D108" s="1">
        <f t="shared" si="9"/>
        <v>3.8115673336825009</v>
      </c>
    </row>
    <row r="109" spans="1:4" x14ac:dyDescent="0.25">
      <c r="A109" s="1">
        <v>4.0140000000000002</v>
      </c>
      <c r="B109" s="1">
        <v>107</v>
      </c>
      <c r="C109" s="1">
        <f t="shared" si="8"/>
        <v>0.35499999999999998</v>
      </c>
      <c r="D109" s="1">
        <f t="shared" si="9"/>
        <v>3.8569054753071463</v>
      </c>
    </row>
    <row r="110" spans="1:4" x14ac:dyDescent="0.25">
      <c r="A110" s="1">
        <v>4.0739999999999998</v>
      </c>
      <c r="B110" s="1">
        <v>108</v>
      </c>
      <c r="C110" s="1">
        <f t="shared" si="8"/>
        <v>0.35833333333333334</v>
      </c>
      <c r="D110" s="1">
        <f t="shared" si="9"/>
        <v>3.9024785306310865</v>
      </c>
    </row>
    <row r="111" spans="1:4" x14ac:dyDescent="0.25">
      <c r="A111" s="1">
        <v>4.0780000000000003</v>
      </c>
      <c r="B111" s="1">
        <v>109</v>
      </c>
      <c r="C111" s="1">
        <f t="shared" si="8"/>
        <v>0.36166666666666669</v>
      </c>
      <c r="D111" s="1">
        <f t="shared" si="9"/>
        <v>3.9482889466885291</v>
      </c>
    </row>
    <row r="112" spans="1:4" x14ac:dyDescent="0.25">
      <c r="A112" s="1">
        <v>4.09</v>
      </c>
      <c r="B112" s="1">
        <v>110</v>
      </c>
      <c r="C112" s="1">
        <f t="shared" si="8"/>
        <v>0.36499999999999999</v>
      </c>
      <c r="D112" s="1">
        <f t="shared" si="9"/>
        <v>3.9943392089491261</v>
      </c>
    </row>
    <row r="113" spans="1:4" x14ac:dyDescent="0.25">
      <c r="A113" s="1">
        <v>4.2240000000000002</v>
      </c>
      <c r="B113" s="1">
        <v>111</v>
      </c>
      <c r="C113" s="1">
        <f t="shared" si="8"/>
        <v>0.36833333333333335</v>
      </c>
      <c r="D113" s="1">
        <f t="shared" si="9"/>
        <v>4.0406318421271479</v>
      </c>
    </row>
    <row r="114" spans="1:4" x14ac:dyDescent="0.25">
      <c r="A114" s="1">
        <v>4.266</v>
      </c>
      <c r="B114" s="1">
        <v>112</v>
      </c>
      <c r="C114" s="1">
        <f t="shared" si="8"/>
        <v>0.37166666666666665</v>
      </c>
      <c r="D114" s="1">
        <f t="shared" si="9"/>
        <v>4.0871694110120593</v>
      </c>
    </row>
    <row r="115" spans="1:4" x14ac:dyDescent="0.25">
      <c r="A115" s="1">
        <v>4.28</v>
      </c>
      <c r="B115" s="1">
        <v>113</v>
      </c>
      <c r="C115" s="1">
        <f t="shared" si="8"/>
        <v>0.375</v>
      </c>
      <c r="D115" s="1">
        <f t="shared" si="9"/>
        <v>4.1339545213212094</v>
      </c>
    </row>
    <row r="116" spans="1:4" x14ac:dyDescent="0.25">
      <c r="A116" s="1">
        <v>4.298</v>
      </c>
      <c r="B116" s="1">
        <v>114</v>
      </c>
      <c r="C116" s="1">
        <f t="shared" si="8"/>
        <v>0.37833333333333335</v>
      </c>
      <c r="D116" s="1">
        <f t="shared" si="9"/>
        <v>4.1809898205752845</v>
      </c>
    </row>
    <row r="117" spans="1:4" x14ac:dyDescent="0.25">
      <c r="A117" s="1">
        <v>4.3579999999999997</v>
      </c>
      <c r="B117" s="1">
        <v>115</v>
      </c>
      <c r="C117" s="1">
        <f t="shared" si="8"/>
        <v>0.38166666666666665</v>
      </c>
      <c r="D117" s="1">
        <f t="shared" si="9"/>
        <v>4.2282779989973296</v>
      </c>
    </row>
    <row r="118" spans="1:4" x14ac:dyDescent="0.25">
      <c r="A118" s="1">
        <v>4.3840000000000003</v>
      </c>
      <c r="B118" s="1">
        <v>116</v>
      </c>
      <c r="C118" s="1">
        <f t="shared" si="8"/>
        <v>0.38500000000000001</v>
      </c>
      <c r="D118" s="1">
        <f t="shared" si="9"/>
        <v>4.2758217904360549</v>
      </c>
    </row>
    <row r="119" spans="1:4" x14ac:dyDescent="0.25">
      <c r="A119" s="1">
        <v>4.4909999999999997</v>
      </c>
      <c r="B119" s="1">
        <v>117</v>
      </c>
      <c r="C119" s="1">
        <f t="shared" si="8"/>
        <v>0.38833333333333331</v>
      </c>
      <c r="D119" s="1">
        <f t="shared" si="9"/>
        <v>4.3236239733142172</v>
      </c>
    </row>
    <row r="120" spans="1:4" x14ac:dyDescent="0.25">
      <c r="A120" s="1">
        <v>4.5439999999999996</v>
      </c>
      <c r="B120" s="1">
        <v>118</v>
      </c>
      <c r="C120" s="1">
        <f t="shared" si="8"/>
        <v>0.39166666666666666</v>
      </c>
      <c r="D120" s="1">
        <f t="shared" si="9"/>
        <v>4.3716873716029436</v>
      </c>
    </row>
    <row r="121" spans="1:4" x14ac:dyDescent="0.25">
      <c r="A121" s="1">
        <v>4.55</v>
      </c>
      <c r="B121" s="1">
        <v>119</v>
      </c>
      <c r="C121" s="1">
        <f t="shared" si="8"/>
        <v>0.39500000000000002</v>
      </c>
      <c r="D121" s="1">
        <f t="shared" si="9"/>
        <v>4.4200148558227994</v>
      </c>
    </row>
    <row r="122" spans="1:4" x14ac:dyDescent="0.25">
      <c r="A122" s="1">
        <v>4.5599999999999996</v>
      </c>
      <c r="B122" s="1">
        <v>120</v>
      </c>
      <c r="C122" s="1">
        <f t="shared" si="8"/>
        <v>0.39833333333333332</v>
      </c>
      <c r="D122" s="1">
        <f t="shared" si="9"/>
        <v>4.4686093440725143</v>
      </c>
    </row>
    <row r="123" spans="1:4" x14ac:dyDescent="0.25">
      <c r="A123" s="1">
        <v>4.5640000000000001</v>
      </c>
      <c r="B123" s="1">
        <v>121</v>
      </c>
      <c r="C123" s="1">
        <f t="shared" si="8"/>
        <v>0.40166666666666667</v>
      </c>
      <c r="D123" s="1">
        <f t="shared" si="9"/>
        <v>4.5174738030862978</v>
      </c>
    </row>
    <row r="124" spans="1:4" x14ac:dyDescent="0.25">
      <c r="A124" s="1">
        <v>4.6020000000000003</v>
      </c>
      <c r="B124" s="1">
        <v>122</v>
      </c>
      <c r="C124" s="1">
        <f t="shared" si="8"/>
        <v>0.40500000000000003</v>
      </c>
      <c r="D124" s="1">
        <f t="shared" si="9"/>
        <v>4.5666112493206779</v>
      </c>
    </row>
    <row r="125" spans="1:4" x14ac:dyDescent="0.25">
      <c r="A125" s="1">
        <v>4.673</v>
      </c>
      <c r="B125" s="1">
        <v>123</v>
      </c>
      <c r="C125" s="1">
        <f t="shared" si="8"/>
        <v>0.40833333333333333</v>
      </c>
      <c r="D125" s="1">
        <f t="shared" si="9"/>
        <v>4.6160247500718574</v>
      </c>
    </row>
    <row r="126" spans="1:4" x14ac:dyDescent="0.25">
      <c r="A126" s="1">
        <v>4.7190000000000003</v>
      </c>
      <c r="B126" s="1">
        <v>124</v>
      </c>
      <c r="C126" s="1">
        <f t="shared" si="8"/>
        <v>0.41166666666666668</v>
      </c>
      <c r="D126" s="1">
        <f t="shared" si="9"/>
        <v>4.6657174246246687</v>
      </c>
    </row>
    <row r="127" spans="1:4" x14ac:dyDescent="0.25">
      <c r="A127" s="1">
        <v>4.7480000000000002</v>
      </c>
      <c r="B127" s="1">
        <v>125</v>
      </c>
      <c r="C127" s="1">
        <f t="shared" si="8"/>
        <v>0.41499999999999998</v>
      </c>
      <c r="D127" s="1">
        <f t="shared" si="9"/>
        <v>4.7156924454341365</v>
      </c>
    </row>
    <row r="128" spans="1:4" x14ac:dyDescent="0.25">
      <c r="A128" s="1">
        <v>4.7610000000000001</v>
      </c>
      <c r="B128" s="1">
        <v>126</v>
      </c>
      <c r="C128" s="1">
        <f t="shared" si="8"/>
        <v>0.41833333333333333</v>
      </c>
      <c r="D128" s="1">
        <f t="shared" si="9"/>
        <v>4.7659530393408112</v>
      </c>
    </row>
    <row r="129" spans="1:4" x14ac:dyDescent="0.25">
      <c r="A129" s="1">
        <v>4.8479999999999999</v>
      </c>
      <c r="B129" s="1">
        <v>127</v>
      </c>
      <c r="C129" s="1">
        <f t="shared" si="8"/>
        <v>0.42166666666666669</v>
      </c>
      <c r="D129" s="1">
        <f t="shared" si="9"/>
        <v>4.8165024888210395</v>
      </c>
    </row>
    <row r="130" spans="1:4" x14ac:dyDescent="0.25">
      <c r="A130" s="1">
        <v>4.8719999999999999</v>
      </c>
      <c r="B130" s="1">
        <v>128</v>
      </c>
      <c r="C130" s="1">
        <f t="shared" si="8"/>
        <v>0.42499999999999999</v>
      </c>
      <c r="D130" s="1">
        <f t="shared" si="9"/>
        <v>4.8673441332733489</v>
      </c>
    </row>
    <row r="131" spans="1:4" x14ac:dyDescent="0.25">
      <c r="A131" s="1">
        <v>4.8739999999999997</v>
      </c>
      <c r="B131" s="1">
        <v>129</v>
      </c>
      <c r="C131" s="1">
        <f t="shared" ref="C131:C194" si="10">(B131-0.5)/COUNT(B$3:B$302)</f>
        <v>0.42833333333333334</v>
      </c>
      <c r="D131" s="1">
        <f t="shared" ref="D131:D194" si="11">-LN(1-C131)*$G$8</f>
        <v>4.9184813703422376</v>
      </c>
    </row>
    <row r="132" spans="1:4" x14ac:dyDescent="0.25">
      <c r="A132" s="1">
        <v>4.9400000000000004</v>
      </c>
      <c r="B132" s="1">
        <v>130</v>
      </c>
      <c r="C132" s="1">
        <f t="shared" si="10"/>
        <v>0.43166666666666664</v>
      </c>
      <c r="D132" s="1">
        <f t="shared" si="11"/>
        <v>4.9699176572806802</v>
      </c>
    </row>
    <row r="133" spans="1:4" x14ac:dyDescent="0.25">
      <c r="A133" s="1">
        <v>5.056</v>
      </c>
      <c r="B133" s="1">
        <v>131</v>
      </c>
      <c r="C133" s="1">
        <f t="shared" si="10"/>
        <v>0.435</v>
      </c>
      <c r="D133" s="1">
        <f t="shared" si="11"/>
        <v>5.0216565123526955</v>
      </c>
    </row>
    <row r="134" spans="1:4" x14ac:dyDescent="0.25">
      <c r="A134" s="1">
        <v>5.181</v>
      </c>
      <c r="B134" s="1">
        <v>132</v>
      </c>
      <c r="C134" s="1">
        <f t="shared" si="10"/>
        <v>0.43833333333333335</v>
      </c>
      <c r="D134" s="1">
        <f t="shared" si="11"/>
        <v>5.0737015162774091</v>
      </c>
    </row>
    <row r="135" spans="1:4" x14ac:dyDescent="0.25">
      <c r="A135" s="1">
        <v>5.1840000000000002</v>
      </c>
      <c r="B135" s="1">
        <v>133</v>
      </c>
      <c r="C135" s="1">
        <f t="shared" si="10"/>
        <v>0.44166666666666665</v>
      </c>
      <c r="D135" s="1">
        <f t="shared" si="11"/>
        <v>5.1260563137161173</v>
      </c>
    </row>
    <row r="136" spans="1:4" x14ac:dyDescent="0.25">
      <c r="A136" s="1">
        <v>5.1920000000000002</v>
      </c>
      <c r="B136" s="1">
        <v>134</v>
      </c>
      <c r="C136" s="1">
        <f t="shared" si="10"/>
        <v>0.44500000000000001</v>
      </c>
      <c r="D136" s="1">
        <f t="shared" si="11"/>
        <v>5.1787246148038442</v>
      </c>
    </row>
    <row r="137" spans="1:4" x14ac:dyDescent="0.25">
      <c r="A137" s="1">
        <v>5.2110000000000003</v>
      </c>
      <c r="B137" s="1">
        <v>135</v>
      </c>
      <c r="C137" s="1">
        <f t="shared" si="10"/>
        <v>0.44833333333333331</v>
      </c>
      <c r="D137" s="1">
        <f t="shared" si="11"/>
        <v>5.2317101967270476</v>
      </c>
    </row>
    <row r="138" spans="1:4" x14ac:dyDescent="0.25">
      <c r="A138" s="1">
        <v>5.298</v>
      </c>
      <c r="B138" s="1">
        <v>136</v>
      </c>
      <c r="C138" s="1">
        <f t="shared" si="10"/>
        <v>0.45166666666666666</v>
      </c>
      <c r="D138" s="1">
        <f t="shared" si="11"/>
        <v>5.2850169053491456</v>
      </c>
    </row>
    <row r="139" spans="1:4" x14ac:dyDescent="0.25">
      <c r="A139" s="1">
        <v>5.3049999999999997</v>
      </c>
      <c r="B139" s="1">
        <v>137</v>
      </c>
      <c r="C139" s="1">
        <f t="shared" si="10"/>
        <v>0.45500000000000002</v>
      </c>
      <c r="D139" s="1">
        <f t="shared" si="11"/>
        <v>5.3386486568855727</v>
      </c>
    </row>
    <row r="140" spans="1:4" x14ac:dyDescent="0.25">
      <c r="A140" s="1">
        <v>5.3639999999999999</v>
      </c>
      <c r="B140" s="1">
        <v>138</v>
      </c>
      <c r="C140" s="1">
        <f t="shared" si="10"/>
        <v>0.45833333333333331</v>
      </c>
      <c r="D140" s="1">
        <f t="shared" si="11"/>
        <v>5.3926094396302426</v>
      </c>
    </row>
    <row r="141" spans="1:4" x14ac:dyDescent="0.25">
      <c r="A141" s="1">
        <v>5.4290000000000003</v>
      </c>
      <c r="B141" s="1">
        <v>139</v>
      </c>
      <c r="C141" s="1">
        <f t="shared" si="10"/>
        <v>0.46166666666666667</v>
      </c>
      <c r="D141" s="1">
        <f t="shared" si="11"/>
        <v>5.4469033157353026</v>
      </c>
    </row>
    <row r="142" spans="1:4" x14ac:dyDescent="0.25">
      <c r="A142" s="1">
        <v>5.444</v>
      </c>
      <c r="B142" s="1">
        <v>140</v>
      </c>
      <c r="C142" s="1">
        <f t="shared" si="10"/>
        <v>0.46500000000000002</v>
      </c>
      <c r="D142" s="1">
        <f t="shared" si="11"/>
        <v>5.5015344230461318</v>
      </c>
    </row>
    <row r="143" spans="1:4" x14ac:dyDescent="0.25">
      <c r="A143" s="1">
        <v>5.4539999999999997</v>
      </c>
      <c r="B143" s="1">
        <v>141</v>
      </c>
      <c r="C143" s="1">
        <f t="shared" si="10"/>
        <v>0.46833333333333332</v>
      </c>
      <c r="D143" s="1">
        <f t="shared" si="11"/>
        <v>5.5565069769937114</v>
      </c>
    </row>
    <row r="144" spans="1:4" x14ac:dyDescent="0.25">
      <c r="A144" s="1">
        <v>5.4720000000000004</v>
      </c>
      <c r="B144" s="1">
        <v>142</v>
      </c>
      <c r="C144" s="1">
        <f t="shared" si="10"/>
        <v>0.47166666666666668</v>
      </c>
      <c r="D144" s="1">
        <f t="shared" si="11"/>
        <v>5.6118252725465041</v>
      </c>
    </row>
    <row r="145" spans="1:4" x14ac:dyDescent="0.25">
      <c r="A145" s="1">
        <v>5.4880000000000004</v>
      </c>
      <c r="B145" s="1">
        <v>143</v>
      </c>
      <c r="C145" s="1">
        <f t="shared" si="10"/>
        <v>0.47499999999999998</v>
      </c>
      <c r="D145" s="1">
        <f t="shared" si="11"/>
        <v>5.6674936862240735</v>
      </c>
    </row>
    <row r="146" spans="1:4" x14ac:dyDescent="0.25">
      <c r="A146" s="1">
        <v>5.4880000000000004</v>
      </c>
      <c r="B146" s="1">
        <v>144</v>
      </c>
      <c r="C146" s="1">
        <f t="shared" si="10"/>
        <v>0.47833333333333333</v>
      </c>
      <c r="D146" s="1">
        <f t="shared" si="11"/>
        <v>5.7235166781748736</v>
      </c>
    </row>
    <row r="147" spans="1:4" x14ac:dyDescent="0.25">
      <c r="A147" s="1">
        <v>5.5010000000000003</v>
      </c>
      <c r="B147" s="1">
        <v>145</v>
      </c>
      <c r="C147" s="1">
        <f t="shared" si="10"/>
        <v>0.48166666666666669</v>
      </c>
      <c r="D147" s="1">
        <f t="shared" si="11"/>
        <v>5.7798987943206077</v>
      </c>
    </row>
    <row r="148" spans="1:4" x14ac:dyDescent="0.25">
      <c r="A148" s="1">
        <v>5.5289999999999999</v>
      </c>
      <c r="B148" s="1">
        <v>146</v>
      </c>
      <c r="C148" s="1">
        <f t="shared" si="10"/>
        <v>0.48499999999999999</v>
      </c>
      <c r="D148" s="1">
        <f t="shared" si="11"/>
        <v>5.8366446685697637</v>
      </c>
    </row>
    <row r="149" spans="1:4" x14ac:dyDescent="0.25">
      <c r="A149" s="1">
        <v>5.5350000000000001</v>
      </c>
      <c r="B149" s="1">
        <v>147</v>
      </c>
      <c r="C149" s="1">
        <f t="shared" si="10"/>
        <v>0.48833333333333334</v>
      </c>
      <c r="D149" s="1">
        <f t="shared" si="11"/>
        <v>5.8937590251030354</v>
      </c>
    </row>
    <row r="150" spans="1:4" x14ac:dyDescent="0.25">
      <c r="A150" s="1">
        <v>5.649</v>
      </c>
      <c r="B150" s="1">
        <v>148</v>
      </c>
      <c r="C150" s="1">
        <f t="shared" si="10"/>
        <v>0.49166666666666664</v>
      </c>
      <c r="D150" s="1">
        <f t="shared" si="11"/>
        <v>5.9512466807334183</v>
      </c>
    </row>
    <row r="151" spans="1:4" x14ac:dyDescent="0.25">
      <c r="A151" s="1">
        <v>5.7169999999999996</v>
      </c>
      <c r="B151" s="1">
        <v>149</v>
      </c>
      <c r="C151" s="1">
        <f t="shared" si="10"/>
        <v>0.495</v>
      </c>
      <c r="D151" s="1">
        <f t="shared" si="11"/>
        <v>6.0091125473439382</v>
      </c>
    </row>
    <row r="152" spans="1:4" x14ac:dyDescent="0.25">
      <c r="A152" s="1">
        <v>5.76</v>
      </c>
      <c r="B152" s="1">
        <v>150</v>
      </c>
      <c r="C152" s="1">
        <f t="shared" si="10"/>
        <v>0.49833333333333335</v>
      </c>
      <c r="D152" s="1">
        <f t="shared" si="11"/>
        <v>6.0673616344061188</v>
      </c>
    </row>
    <row r="153" spans="1:4" x14ac:dyDescent="0.25">
      <c r="A153" s="1">
        <v>5.7910000000000004</v>
      </c>
      <c r="B153" s="1">
        <v>151</v>
      </c>
      <c r="C153" s="1">
        <f t="shared" si="10"/>
        <v>0.50166666666666671</v>
      </c>
      <c r="D153" s="1">
        <f t="shared" si="11"/>
        <v>6.125999051582383</v>
      </c>
    </row>
    <row r="154" spans="1:4" x14ac:dyDescent="0.25">
      <c r="A154" s="1">
        <v>5.8079999999999998</v>
      </c>
      <c r="B154" s="1">
        <v>152</v>
      </c>
      <c r="C154" s="1">
        <f t="shared" si="10"/>
        <v>0.505</v>
      </c>
      <c r="D154" s="1">
        <f t="shared" si="11"/>
        <v>6.1850300114157868</v>
      </c>
    </row>
    <row r="155" spans="1:4" x14ac:dyDescent="0.25">
      <c r="A155" s="1">
        <v>5.827</v>
      </c>
      <c r="B155" s="1">
        <v>153</v>
      </c>
      <c r="C155" s="1">
        <f t="shared" si="10"/>
        <v>0.5083333333333333</v>
      </c>
      <c r="D155" s="1">
        <f t="shared" si="11"/>
        <v>6.2444598321106426</v>
      </c>
    </row>
    <row r="156" spans="1:4" x14ac:dyDescent="0.25">
      <c r="A156" s="1">
        <v>5.8659999999999997</v>
      </c>
      <c r="B156" s="1">
        <v>154</v>
      </c>
      <c r="C156" s="1">
        <f t="shared" si="10"/>
        <v>0.51166666666666671</v>
      </c>
      <c r="D156" s="1">
        <f t="shared" si="11"/>
        <v>6.3042939404077005</v>
      </c>
    </row>
    <row r="157" spans="1:4" x14ac:dyDescent="0.25">
      <c r="A157" s="1">
        <v>5.92</v>
      </c>
      <c r="B157" s="1">
        <v>155</v>
      </c>
      <c r="C157" s="1">
        <f t="shared" si="10"/>
        <v>0.51500000000000001</v>
      </c>
      <c r="D157" s="1">
        <f t="shared" si="11"/>
        <v>6.3645378745578007</v>
      </c>
    </row>
    <row r="158" spans="1:4" x14ac:dyDescent="0.25">
      <c r="A158" s="1">
        <v>6.0149999999999997</v>
      </c>
      <c r="B158" s="1">
        <v>156</v>
      </c>
      <c r="C158" s="1">
        <f t="shared" si="10"/>
        <v>0.51833333333333331</v>
      </c>
      <c r="D158" s="1">
        <f t="shared" si="11"/>
        <v>6.42519728739809</v>
      </c>
    </row>
    <row r="159" spans="1:4" x14ac:dyDescent="0.25">
      <c r="A159" s="1">
        <v>6.016</v>
      </c>
      <c r="B159" s="1">
        <v>157</v>
      </c>
      <c r="C159" s="1">
        <f t="shared" si="10"/>
        <v>0.52166666666666661</v>
      </c>
      <c r="D159" s="1">
        <f t="shared" si="11"/>
        <v>6.4862779495350269</v>
      </c>
    </row>
    <row r="160" spans="1:4" x14ac:dyDescent="0.25">
      <c r="A160" s="1">
        <v>6.12</v>
      </c>
      <c r="B160" s="1">
        <v>158</v>
      </c>
      <c r="C160" s="1">
        <f t="shared" si="10"/>
        <v>0.52500000000000002</v>
      </c>
      <c r="D160" s="1">
        <f t="shared" si="11"/>
        <v>6.5477857526386991</v>
      </c>
    </row>
    <row r="161" spans="1:4" x14ac:dyDescent="0.25">
      <c r="A161" s="1">
        <v>6.1539999999999999</v>
      </c>
      <c r="B161" s="1">
        <v>159</v>
      </c>
      <c r="C161" s="1">
        <f t="shared" si="10"/>
        <v>0.52833333333333332</v>
      </c>
      <c r="D161" s="1">
        <f t="shared" si="11"/>
        <v>6.6097267128531279</v>
      </c>
    </row>
    <row r="162" spans="1:4" x14ac:dyDescent="0.25">
      <c r="A162" s="1">
        <v>6.1639999999999997</v>
      </c>
      <c r="B162" s="1">
        <v>160</v>
      </c>
      <c r="C162" s="1">
        <f t="shared" si="10"/>
        <v>0.53166666666666662</v>
      </c>
      <c r="D162" s="1">
        <f t="shared" si="11"/>
        <v>6.6721069743275274</v>
      </c>
    </row>
    <row r="163" spans="1:4" x14ac:dyDescent="0.25">
      <c r="A163" s="1">
        <v>6.3239999999999998</v>
      </c>
      <c r="B163" s="1">
        <v>161</v>
      </c>
      <c r="C163" s="1">
        <f t="shared" si="10"/>
        <v>0.53500000000000003</v>
      </c>
      <c r="D163" s="1">
        <f t="shared" si="11"/>
        <v>6.7349328128736694</v>
      </c>
    </row>
    <row r="164" spans="1:4" x14ac:dyDescent="0.25">
      <c r="A164" s="1">
        <v>6.3310000000000004</v>
      </c>
      <c r="B164" s="1">
        <v>162</v>
      </c>
      <c r="C164" s="1">
        <f t="shared" si="10"/>
        <v>0.53833333333333333</v>
      </c>
      <c r="D164" s="1">
        <f t="shared" si="11"/>
        <v>6.7982106397548057</v>
      </c>
    </row>
    <row r="165" spans="1:4" x14ac:dyDescent="0.25">
      <c r="A165" s="1">
        <v>6.4080000000000004</v>
      </c>
      <c r="B165" s="1">
        <v>163</v>
      </c>
      <c r="C165" s="1">
        <f t="shared" si="10"/>
        <v>0.54166666666666663</v>
      </c>
      <c r="D165" s="1">
        <f t="shared" si="11"/>
        <v>6.8619470056118939</v>
      </c>
    </row>
    <row r="166" spans="1:4" x14ac:dyDescent="0.25">
      <c r="A166" s="1">
        <v>6.5259999999999998</v>
      </c>
      <c r="B166" s="1">
        <v>164</v>
      </c>
      <c r="C166" s="1">
        <f t="shared" si="10"/>
        <v>0.54500000000000004</v>
      </c>
      <c r="D166" s="1">
        <f t="shared" si="11"/>
        <v>6.9261486045331084</v>
      </c>
    </row>
    <row r="167" spans="1:4" x14ac:dyDescent="0.25">
      <c r="A167" s="1">
        <v>6.6040000000000001</v>
      </c>
      <c r="B167" s="1">
        <v>165</v>
      </c>
      <c r="C167" s="1">
        <f t="shared" si="10"/>
        <v>0.54833333333333334</v>
      </c>
      <c r="D167" s="1">
        <f t="shared" si="11"/>
        <v>6.9908222782729572</v>
      </c>
    </row>
    <row r="168" spans="1:4" x14ac:dyDescent="0.25">
      <c r="A168" s="1">
        <v>6.6360000000000001</v>
      </c>
      <c r="B168" s="1">
        <v>166</v>
      </c>
      <c r="C168" s="1">
        <f t="shared" si="10"/>
        <v>0.55166666666666664</v>
      </c>
      <c r="D168" s="1">
        <f t="shared" si="11"/>
        <v>7.0559750206276926</v>
      </c>
    </row>
    <row r="169" spans="1:4" x14ac:dyDescent="0.25">
      <c r="A169" s="1">
        <v>6.6420000000000003</v>
      </c>
      <c r="B169" s="1">
        <v>167</v>
      </c>
      <c r="C169" s="1">
        <f t="shared" si="10"/>
        <v>0.55500000000000005</v>
      </c>
      <c r="D169" s="1">
        <f t="shared" si="11"/>
        <v>7.1216139819739714</v>
      </c>
    </row>
    <row r="170" spans="1:4" x14ac:dyDescent="0.25">
      <c r="A170" s="1">
        <v>6.7160000000000002</v>
      </c>
      <c r="B170" s="1">
        <v>168</v>
      </c>
      <c r="C170" s="1">
        <f t="shared" si="10"/>
        <v>0.55833333333333335</v>
      </c>
      <c r="D170" s="1">
        <f t="shared" si="11"/>
        <v>7.18774647397814</v>
      </c>
    </row>
    <row r="171" spans="1:4" x14ac:dyDescent="0.25">
      <c r="A171" s="1">
        <v>6.7779999999999996</v>
      </c>
      <c r="B171" s="1">
        <v>169</v>
      </c>
      <c r="C171" s="1">
        <f t="shared" si="10"/>
        <v>0.56166666666666665</v>
      </c>
      <c r="D171" s="1">
        <f t="shared" si="11"/>
        <v>7.2543799744839337</v>
      </c>
    </row>
    <row r="172" spans="1:4" x14ac:dyDescent="0.25">
      <c r="A172" s="1">
        <v>6.8680000000000003</v>
      </c>
      <c r="B172" s="1">
        <v>170</v>
      </c>
      <c r="C172" s="1">
        <f t="shared" si="10"/>
        <v>0.56499999999999995</v>
      </c>
      <c r="D172" s="1">
        <f t="shared" si="11"/>
        <v>7.3215221325866997</v>
      </c>
    </row>
    <row r="173" spans="1:4" x14ac:dyDescent="0.25">
      <c r="A173" s="1">
        <v>6.8760000000000003</v>
      </c>
      <c r="B173" s="1">
        <v>171</v>
      </c>
      <c r="C173" s="1">
        <f t="shared" si="10"/>
        <v>0.56833333333333336</v>
      </c>
      <c r="D173" s="1">
        <f t="shared" si="11"/>
        <v>7.3891807739028161</v>
      </c>
    </row>
    <row r="174" spans="1:4" x14ac:dyDescent="0.25">
      <c r="A174" s="1">
        <v>6.94</v>
      </c>
      <c r="B174" s="1">
        <v>172</v>
      </c>
      <c r="C174" s="1">
        <f t="shared" si="10"/>
        <v>0.57166666666666666</v>
      </c>
      <c r="D174" s="1">
        <f t="shared" si="11"/>
        <v>7.457363906043339</v>
      </c>
    </row>
    <row r="175" spans="1:4" x14ac:dyDescent="0.25">
      <c r="A175" s="1">
        <v>7.0620000000000003</v>
      </c>
      <c r="B175" s="1">
        <v>173</v>
      </c>
      <c r="C175" s="1">
        <f t="shared" si="10"/>
        <v>0.57499999999999996</v>
      </c>
      <c r="D175" s="1">
        <f t="shared" si="11"/>
        <v>7.5260797243014856</v>
      </c>
    </row>
    <row r="176" spans="1:4" x14ac:dyDescent="0.25">
      <c r="A176" s="1">
        <v>7.0780000000000003</v>
      </c>
      <c r="B176" s="1">
        <v>174</v>
      </c>
      <c r="C176" s="1">
        <f t="shared" si="10"/>
        <v>0.57833333333333337</v>
      </c>
      <c r="D176" s="1">
        <f t="shared" si="11"/>
        <v>7.5953366175640351</v>
      </c>
    </row>
    <row r="177" spans="1:4" x14ac:dyDescent="0.25">
      <c r="A177" s="1">
        <v>7.1509999999999998</v>
      </c>
      <c r="B177" s="1">
        <v>175</v>
      </c>
      <c r="C177" s="1">
        <f t="shared" si="10"/>
        <v>0.58166666666666667</v>
      </c>
      <c r="D177" s="1">
        <f t="shared" si="11"/>
        <v>7.6651431744573015</v>
      </c>
    </row>
    <row r="178" spans="1:4" x14ac:dyDescent="0.25">
      <c r="A178" s="1">
        <v>7.2359999999999998</v>
      </c>
      <c r="B178" s="1">
        <v>176</v>
      </c>
      <c r="C178" s="1">
        <f t="shared" si="10"/>
        <v>0.58499999999999996</v>
      </c>
      <c r="D178" s="1">
        <f t="shared" si="11"/>
        <v>7.735508189738983</v>
      </c>
    </row>
    <row r="179" spans="1:4" x14ac:dyDescent="0.25">
      <c r="A179" s="1">
        <v>7.2750000000000004</v>
      </c>
      <c r="B179" s="1">
        <v>177</v>
      </c>
      <c r="C179" s="1">
        <f t="shared" si="10"/>
        <v>0.58833333333333337</v>
      </c>
      <c r="D179" s="1">
        <f t="shared" si="11"/>
        <v>7.8064406709477341</v>
      </c>
    </row>
    <row r="180" spans="1:4" x14ac:dyDescent="0.25">
      <c r="A180" s="1">
        <v>7.306</v>
      </c>
      <c r="B180" s="1">
        <v>178</v>
      </c>
      <c r="C180" s="1">
        <f t="shared" si="10"/>
        <v>0.59166666666666667</v>
      </c>
      <c r="D180" s="1">
        <f t="shared" si="11"/>
        <v>7.8779498453230463</v>
      </c>
    </row>
    <row r="181" spans="1:4" x14ac:dyDescent="0.25">
      <c r="A181" s="1">
        <v>7.3810000000000002</v>
      </c>
      <c r="B181" s="1">
        <v>179</v>
      </c>
      <c r="C181" s="1">
        <f t="shared" si="10"/>
        <v>0.59499999999999997</v>
      </c>
      <c r="D181" s="1">
        <f t="shared" si="11"/>
        <v>7.9500451670087751</v>
      </c>
    </row>
    <row r="182" spans="1:4" x14ac:dyDescent="0.25">
      <c r="A182" s="1">
        <v>7.3840000000000003</v>
      </c>
      <c r="B182" s="1">
        <v>180</v>
      </c>
      <c r="C182" s="1">
        <f t="shared" si="10"/>
        <v>0.59833333333333338</v>
      </c>
      <c r="D182" s="1">
        <f t="shared" si="11"/>
        <v>8.0227363245543035</v>
      </c>
    </row>
    <row r="183" spans="1:4" x14ac:dyDescent="0.25">
      <c r="A183" s="1">
        <v>7.4139999999999997</v>
      </c>
      <c r="B183" s="1">
        <v>181</v>
      </c>
      <c r="C183" s="1">
        <f t="shared" si="10"/>
        <v>0.60166666666666668</v>
      </c>
      <c r="D183" s="1">
        <f t="shared" si="11"/>
        <v>8.0960332487282809</v>
      </c>
    </row>
    <row r="184" spans="1:4" x14ac:dyDescent="0.25">
      <c r="A184" s="1">
        <v>7.5549999999999997</v>
      </c>
      <c r="B184" s="1">
        <v>182</v>
      </c>
      <c r="C184" s="1">
        <f t="shared" si="10"/>
        <v>0.60499999999999998</v>
      </c>
      <c r="D184" s="1">
        <f t="shared" si="11"/>
        <v>8.1699461206606987</v>
      </c>
    </row>
    <row r="185" spans="1:4" x14ac:dyDescent="0.25">
      <c r="A185" s="1">
        <v>7.5970000000000004</v>
      </c>
      <c r="B185" s="1">
        <v>183</v>
      </c>
      <c r="C185" s="1">
        <f t="shared" si="10"/>
        <v>0.60833333333333328</v>
      </c>
      <c r="D185" s="1">
        <f t="shared" si="11"/>
        <v>8.2444853803299534</v>
      </c>
    </row>
    <row r="186" spans="1:4" x14ac:dyDescent="0.25">
      <c r="A186" s="1">
        <v>7.6429999999999998</v>
      </c>
      <c r="B186" s="1">
        <v>184</v>
      </c>
      <c r="C186" s="1">
        <f t="shared" si="10"/>
        <v>0.61166666666666669</v>
      </c>
      <c r="D186" s="1">
        <f t="shared" si="11"/>
        <v>8.3196617354126321</v>
      </c>
    </row>
    <row r="187" spans="1:4" x14ac:dyDescent="0.25">
      <c r="A187" s="1">
        <v>7.6760000000000002</v>
      </c>
      <c r="B187" s="1">
        <v>185</v>
      </c>
      <c r="C187" s="1">
        <f t="shared" si="10"/>
        <v>0.61499999999999999</v>
      </c>
      <c r="D187" s="1">
        <f t="shared" si="11"/>
        <v>8.3954861705147596</v>
      </c>
    </row>
    <row r="188" spans="1:4" x14ac:dyDescent="0.25">
      <c r="A188" s="1">
        <v>7.7270000000000003</v>
      </c>
      <c r="B188" s="1">
        <v>186</v>
      </c>
      <c r="C188" s="1">
        <f t="shared" si="10"/>
        <v>0.61833333333333329</v>
      </c>
      <c r="D188" s="1">
        <f t="shared" si="11"/>
        <v>8.4719699568044362</v>
      </c>
    </row>
    <row r="189" spans="1:4" x14ac:dyDescent="0.25">
      <c r="A189" s="1">
        <v>7.8019999999999996</v>
      </c>
      <c r="B189" s="1">
        <v>187</v>
      </c>
      <c r="C189" s="1">
        <f t="shared" si="10"/>
        <v>0.6216666666666667</v>
      </c>
      <c r="D189" s="1">
        <f t="shared" si="11"/>
        <v>8.5491246620669621</v>
      </c>
    </row>
    <row r="190" spans="1:4" x14ac:dyDescent="0.25">
      <c r="A190" s="1">
        <v>7.88</v>
      </c>
      <c r="B190" s="1">
        <v>188</v>
      </c>
      <c r="C190" s="1">
        <f t="shared" si="10"/>
        <v>0.625</v>
      </c>
      <c r="D190" s="1">
        <f t="shared" si="11"/>
        <v>8.626962161204883</v>
      </c>
    </row>
    <row r="191" spans="1:4" x14ac:dyDescent="0.25">
      <c r="A191" s="1">
        <v>7.8849999999999998</v>
      </c>
      <c r="B191" s="1">
        <v>189</v>
      </c>
      <c r="C191" s="1">
        <f t="shared" si="10"/>
        <v>0.6283333333333333</v>
      </c>
      <c r="D191" s="1">
        <f t="shared" si="11"/>
        <v>8.7054946472068444</v>
      </c>
    </row>
    <row r="192" spans="1:4" x14ac:dyDescent="0.25">
      <c r="A192" s="1">
        <v>7.9160000000000004</v>
      </c>
      <c r="B192" s="1">
        <v>190</v>
      </c>
      <c r="C192" s="1">
        <f t="shared" si="10"/>
        <v>0.63166666666666671</v>
      </c>
      <c r="D192" s="1">
        <f t="shared" si="11"/>
        <v>8.7847346426105215</v>
      </c>
    </row>
    <row r="193" spans="1:4" x14ac:dyDescent="0.25">
      <c r="A193" s="1">
        <v>8.2070000000000007</v>
      </c>
      <c r="B193" s="1">
        <v>191</v>
      </c>
      <c r="C193" s="1">
        <f t="shared" si="10"/>
        <v>0.63500000000000001</v>
      </c>
      <c r="D193" s="1">
        <f t="shared" si="11"/>
        <v>8.864695011486619</v>
      </c>
    </row>
    <row r="194" spans="1:4" x14ac:dyDescent="0.25">
      <c r="A194" s="1">
        <v>8.3640000000000008</v>
      </c>
      <c r="B194" s="1">
        <v>192</v>
      </c>
      <c r="C194" s="1">
        <f t="shared" si="10"/>
        <v>0.63833333333333331</v>
      </c>
      <c r="D194" s="1">
        <f t="shared" si="11"/>
        <v>8.9453889719726423</v>
      </c>
    </row>
    <row r="195" spans="1:4" x14ac:dyDescent="0.25">
      <c r="A195" s="1">
        <v>8.4710000000000001</v>
      </c>
      <c r="B195" s="1">
        <v>193</v>
      </c>
      <c r="C195" s="1">
        <f t="shared" ref="C195:C258" si="12">(B195-0.5)/COUNT(B$3:B$302)</f>
        <v>0.64166666666666672</v>
      </c>
      <c r="D195" s="1">
        <f t="shared" ref="D195:D258" si="13">-LN(1-C195)*$G$8</f>
        <v>9.0268301093869301</v>
      </c>
    </row>
    <row r="196" spans="1:4" x14ac:dyDescent="0.25">
      <c r="A196" s="1">
        <v>8.6199999999999992</v>
      </c>
      <c r="B196" s="1">
        <v>194</v>
      </c>
      <c r="C196" s="1">
        <f t="shared" si="12"/>
        <v>0.64500000000000002</v>
      </c>
      <c r="D196" s="1">
        <f t="shared" si="13"/>
        <v>9.1090323899555319</v>
      </c>
    </row>
    <row r="197" spans="1:4" x14ac:dyDescent="0.25">
      <c r="A197" s="1">
        <v>8.6460000000000008</v>
      </c>
      <c r="B197" s="1">
        <v>195</v>
      </c>
      <c r="C197" s="1">
        <f t="shared" si="12"/>
        <v>0.64833333333333332</v>
      </c>
      <c r="D197" s="1">
        <f t="shared" si="13"/>
        <v>9.192010175186617</v>
      </c>
    </row>
    <row r="198" spans="1:4" x14ac:dyDescent="0.25">
      <c r="A198" s="1">
        <v>8.6539999999999999</v>
      </c>
      <c r="B198" s="1">
        <v>196</v>
      </c>
      <c r="C198" s="1">
        <f t="shared" si="12"/>
        <v>0.65166666666666662</v>
      </c>
      <c r="D198" s="1">
        <f t="shared" si="13"/>
        <v>9.2757782369293835</v>
      </c>
    </row>
    <row r="199" spans="1:4" x14ac:dyDescent="0.25">
      <c r="A199" s="1">
        <v>8.7579999999999991</v>
      </c>
      <c r="B199" s="1">
        <v>197</v>
      </c>
      <c r="C199" s="1">
        <f t="shared" si="12"/>
        <v>0.65500000000000003</v>
      </c>
      <c r="D199" s="1">
        <f t="shared" si="13"/>
        <v>9.3603517731570225</v>
      </c>
    </row>
    <row r="200" spans="1:4" x14ac:dyDescent="0.25">
      <c r="A200" s="1">
        <v>8.9239999999999995</v>
      </c>
      <c r="B200" s="1">
        <v>198</v>
      </c>
      <c r="C200" s="1">
        <f t="shared" si="12"/>
        <v>0.65833333333333333</v>
      </c>
      <c r="D200" s="1">
        <f t="shared" si="13"/>
        <v>9.4457464245158373</v>
      </c>
    </row>
    <row r="201" spans="1:4" x14ac:dyDescent="0.25">
      <c r="A201" s="1">
        <v>9.0340000000000007</v>
      </c>
      <c r="B201" s="1">
        <v>199</v>
      </c>
      <c r="C201" s="1">
        <f t="shared" si="12"/>
        <v>0.66166666666666663</v>
      </c>
      <c r="D201" s="1">
        <f t="shared" si="13"/>
        <v>9.5319782916856735</v>
      </c>
    </row>
    <row r="202" spans="1:4" x14ac:dyDescent="0.25">
      <c r="A202" s="1">
        <v>9.1020000000000003</v>
      </c>
      <c r="B202" s="1">
        <v>200</v>
      </c>
      <c r="C202" s="1">
        <f t="shared" si="12"/>
        <v>0.66500000000000004</v>
      </c>
      <c r="D202" s="1">
        <f t="shared" si="13"/>
        <v>9.6190639535997935</v>
      </c>
    </row>
    <row r="203" spans="1:4" x14ac:dyDescent="0.25">
      <c r="A203" s="1">
        <v>9.16</v>
      </c>
      <c r="B203" s="1">
        <v>201</v>
      </c>
      <c r="C203" s="1">
        <f t="shared" si="12"/>
        <v>0.66833333333333333</v>
      </c>
      <c r="D203" s="1">
        <f t="shared" si="13"/>
        <v>9.7070204865757876</v>
      </c>
    </row>
    <row r="204" spans="1:4" x14ac:dyDescent="0.25">
      <c r="A204" s="1">
        <v>9.1660000000000004</v>
      </c>
      <c r="B204" s="1">
        <v>202</v>
      </c>
      <c r="C204" s="1">
        <f t="shared" si="12"/>
        <v>0.67166666666666663</v>
      </c>
      <c r="D204" s="1">
        <f t="shared" si="13"/>
        <v>9.7958654844127597</v>
      </c>
    </row>
    <row r="205" spans="1:4" x14ac:dyDescent="0.25">
      <c r="A205" s="1">
        <v>9.1920000000000002</v>
      </c>
      <c r="B205" s="1">
        <v>203</v>
      </c>
      <c r="C205" s="1">
        <f t="shared" si="12"/>
        <v>0.67500000000000004</v>
      </c>
      <c r="D205" s="1">
        <f t="shared" si="13"/>
        <v>9.8856170795139189</v>
      </c>
    </row>
    <row r="206" spans="1:4" x14ac:dyDescent="0.25">
      <c r="A206" s="1">
        <v>9.2970000000000006</v>
      </c>
      <c r="B206" s="1">
        <v>204</v>
      </c>
      <c r="C206" s="1">
        <f t="shared" si="12"/>
        <v>0.67833333333333334</v>
      </c>
      <c r="D206" s="1">
        <f t="shared" si="13"/>
        <v>9.9762939650980051</v>
      </c>
    </row>
    <row r="207" spans="1:4" x14ac:dyDescent="0.25">
      <c r="A207" s="1">
        <v>9.31</v>
      </c>
      <c r="B207" s="1">
        <v>205</v>
      </c>
      <c r="C207" s="1">
        <f t="shared" si="12"/>
        <v>0.68166666666666664</v>
      </c>
      <c r="D207" s="1">
        <f t="shared" si="13"/>
        <v>10.06791541856766</v>
      </c>
    </row>
    <row r="208" spans="1:4" x14ac:dyDescent="0.25">
      <c r="A208" s="1">
        <v>9.5139999999999993</v>
      </c>
      <c r="B208" s="1">
        <v>206</v>
      </c>
      <c r="C208" s="1">
        <f t="shared" si="12"/>
        <v>0.68500000000000005</v>
      </c>
      <c r="D208" s="1">
        <f t="shared" si="13"/>
        <v>10.160501326107751</v>
      </c>
    </row>
    <row r="209" spans="1:4" x14ac:dyDescent="0.25">
      <c r="A209" s="1">
        <v>9.5359999999999996</v>
      </c>
      <c r="B209" s="1">
        <v>207</v>
      </c>
      <c r="C209" s="1">
        <f t="shared" si="12"/>
        <v>0.68833333333333335</v>
      </c>
      <c r="D209" s="1">
        <f t="shared" si="13"/>
        <v>10.254072208592172</v>
      </c>
    </row>
    <row r="210" spans="1:4" x14ac:dyDescent="0.25">
      <c r="A210" s="1">
        <v>9.5389999999999997</v>
      </c>
      <c r="B210" s="1">
        <v>208</v>
      </c>
      <c r="C210" s="1">
        <f t="shared" si="12"/>
        <v>0.69166666666666665</v>
      </c>
      <c r="D210" s="1">
        <f t="shared" si="13"/>
        <v>10.348649248883625</v>
      </c>
    </row>
    <row r="211" spans="1:4" x14ac:dyDescent="0.25">
      <c r="A211" s="1">
        <v>9.5830000000000002</v>
      </c>
      <c r="B211" s="1">
        <v>209</v>
      </c>
      <c r="C211" s="1">
        <f t="shared" si="12"/>
        <v>0.69499999999999995</v>
      </c>
      <c r="D211" s="1">
        <f t="shared" si="13"/>
        <v>10.444254320617091</v>
      </c>
    </row>
    <row r="212" spans="1:4" x14ac:dyDescent="0.25">
      <c r="A212" s="1">
        <v>9.6910000000000007</v>
      </c>
      <c r="B212" s="1">
        <v>210</v>
      </c>
      <c r="C212" s="1">
        <f t="shared" si="12"/>
        <v>0.69833333333333336</v>
      </c>
      <c r="D212" s="1">
        <f t="shared" si="13"/>
        <v>10.540910018564967</v>
      </c>
    </row>
    <row r="213" spans="1:4" x14ac:dyDescent="0.25">
      <c r="A213" s="1">
        <v>10.087</v>
      </c>
      <c r="B213" s="1">
        <v>211</v>
      </c>
      <c r="C213" s="1">
        <f t="shared" si="12"/>
        <v>0.70166666666666666</v>
      </c>
      <c r="D213" s="1">
        <f t="shared" si="13"/>
        <v>10.63863969068921</v>
      </c>
    </row>
    <row r="214" spans="1:4" x14ac:dyDescent="0.25">
      <c r="A214" s="1">
        <v>10.159000000000001</v>
      </c>
      <c r="B214" s="1">
        <v>212</v>
      </c>
      <c r="C214" s="1">
        <f t="shared" si="12"/>
        <v>0.70499999999999996</v>
      </c>
      <c r="D214" s="1">
        <f t="shared" si="13"/>
        <v>10.737467471994316</v>
      </c>
    </row>
    <row r="215" spans="1:4" x14ac:dyDescent="0.25">
      <c r="A215" s="1">
        <v>10.198</v>
      </c>
      <c r="B215" s="1">
        <v>213</v>
      </c>
      <c r="C215" s="1">
        <f t="shared" si="12"/>
        <v>0.70833333333333337</v>
      </c>
      <c r="D215" s="1">
        <f t="shared" si="13"/>
        <v>10.837418320303858</v>
      </c>
    </row>
    <row r="216" spans="1:4" x14ac:dyDescent="0.25">
      <c r="A216" s="1">
        <v>10.282999999999999</v>
      </c>
      <c r="B216" s="1">
        <v>214</v>
      </c>
      <c r="C216" s="1">
        <f t="shared" si="12"/>
        <v>0.71166666666666667</v>
      </c>
      <c r="D216" s="1">
        <f t="shared" si="13"/>
        <v>10.938518054093263</v>
      </c>
    </row>
    <row r="217" spans="1:4" x14ac:dyDescent="0.25">
      <c r="A217" s="1">
        <v>10.297000000000001</v>
      </c>
      <c r="B217" s="1">
        <v>215</v>
      </c>
      <c r="C217" s="1">
        <f t="shared" si="12"/>
        <v>0.71499999999999997</v>
      </c>
      <c r="D217" s="1">
        <f t="shared" si="13"/>
        <v>11.040793392522373</v>
      </c>
    </row>
    <row r="218" spans="1:4" x14ac:dyDescent="0.25">
      <c r="A218" s="1">
        <v>10.459</v>
      </c>
      <c r="B218" s="1">
        <v>216</v>
      </c>
      <c r="C218" s="1">
        <f t="shared" si="12"/>
        <v>0.71833333333333338</v>
      </c>
      <c r="D218" s="1">
        <f t="shared" si="13"/>
        <v>11.144271997822953</v>
      </c>
    </row>
    <row r="219" spans="1:4" x14ac:dyDescent="0.25">
      <c r="A219" s="1">
        <v>10.603999999999999</v>
      </c>
      <c r="B219" s="1">
        <v>217</v>
      </c>
      <c r="C219" s="1">
        <f t="shared" si="12"/>
        <v>0.72166666666666668</v>
      </c>
      <c r="D219" s="1">
        <f t="shared" si="13"/>
        <v>11.248982520209477</v>
      </c>
    </row>
    <row r="220" spans="1:4" x14ac:dyDescent="0.25">
      <c r="A220" s="1">
        <v>10.925000000000001</v>
      </c>
      <c r="B220" s="1">
        <v>218</v>
      </c>
      <c r="C220" s="1">
        <f t="shared" si="12"/>
        <v>0.72499999999999998</v>
      </c>
      <c r="D220" s="1">
        <f t="shared" si="13"/>
        <v>11.354954645495567</v>
      </c>
    </row>
    <row r="221" spans="1:4" x14ac:dyDescent="0.25">
      <c r="A221" s="1">
        <v>10.98</v>
      </c>
      <c r="B221" s="1">
        <v>219</v>
      </c>
      <c r="C221" s="1">
        <f t="shared" si="12"/>
        <v>0.72833333333333339</v>
      </c>
      <c r="D221" s="1">
        <f t="shared" si="13"/>
        <v>11.462219145614098</v>
      </c>
    </row>
    <row r="222" spans="1:4" x14ac:dyDescent="0.25">
      <c r="A222" s="1">
        <v>10.997</v>
      </c>
      <c r="B222" s="1">
        <v>220</v>
      </c>
      <c r="C222" s="1">
        <f t="shared" si="12"/>
        <v>0.73166666666666669</v>
      </c>
      <c r="D222" s="1">
        <f t="shared" si="13"/>
        <v>11.570807932255995</v>
      </c>
    </row>
    <row r="223" spans="1:4" x14ac:dyDescent="0.25">
      <c r="A223" s="1">
        <v>11.108000000000001</v>
      </c>
      <c r="B223" s="1">
        <v>221</v>
      </c>
      <c r="C223" s="1">
        <f t="shared" si="12"/>
        <v>0.73499999999999999</v>
      </c>
      <c r="D223" s="1">
        <f t="shared" si="13"/>
        <v>11.680754113861815</v>
      </c>
    </row>
    <row r="224" spans="1:4" x14ac:dyDescent="0.25">
      <c r="A224" s="1">
        <v>11.39</v>
      </c>
      <c r="B224" s="1">
        <v>222</v>
      </c>
      <c r="C224" s="1">
        <f t="shared" si="12"/>
        <v>0.73833333333333329</v>
      </c>
      <c r="D224" s="1">
        <f t="shared" si="13"/>
        <v>11.792092056220566</v>
      </c>
    </row>
    <row r="225" spans="1:4" x14ac:dyDescent="0.25">
      <c r="A225" s="1">
        <v>11.478999999999999</v>
      </c>
      <c r="B225" s="1">
        <v>223</v>
      </c>
      <c r="C225" s="1">
        <f t="shared" si="12"/>
        <v>0.7416666666666667</v>
      </c>
      <c r="D225" s="1">
        <f t="shared" si="13"/>
        <v>11.904857446953452</v>
      </c>
    </row>
    <row r="226" spans="1:4" x14ac:dyDescent="0.25">
      <c r="A226" s="1">
        <v>11.569000000000001</v>
      </c>
      <c r="B226" s="1">
        <v>224</v>
      </c>
      <c r="C226" s="1">
        <f t="shared" si="12"/>
        <v>0.745</v>
      </c>
      <c r="D226" s="1">
        <f t="shared" si="13"/>
        <v>12.019087364185161</v>
      </c>
    </row>
    <row r="227" spans="1:4" x14ac:dyDescent="0.25">
      <c r="A227" s="1">
        <v>11.916</v>
      </c>
      <c r="B227" s="1">
        <v>225</v>
      </c>
      <c r="C227" s="1">
        <f t="shared" si="12"/>
        <v>0.74833333333333329</v>
      </c>
      <c r="D227" s="1">
        <f t="shared" si="13"/>
        <v>12.134820349733426</v>
      </c>
    </row>
    <row r="228" spans="1:4" x14ac:dyDescent="0.25">
      <c r="A228" s="1">
        <v>12.298</v>
      </c>
      <c r="B228" s="1">
        <v>226</v>
      </c>
      <c r="C228" s="1">
        <f t="shared" si="12"/>
        <v>0.75166666666666671</v>
      </c>
      <c r="D228" s="1">
        <f t="shared" si="13"/>
        <v>12.252096487178278</v>
      </c>
    </row>
    <row r="229" spans="1:4" x14ac:dyDescent="0.25">
      <c r="A229" s="1">
        <v>12.603999999999999</v>
      </c>
      <c r="B229" s="1">
        <v>227</v>
      </c>
      <c r="C229" s="1">
        <f t="shared" si="12"/>
        <v>0.755</v>
      </c>
      <c r="D229" s="1">
        <f t="shared" si="13"/>
        <v>12.370957485206722</v>
      </c>
    </row>
    <row r="230" spans="1:4" x14ac:dyDescent="0.25">
      <c r="A230" s="1">
        <v>12.787000000000001</v>
      </c>
      <c r="B230" s="1">
        <v>228</v>
      </c>
      <c r="C230" s="1">
        <f t="shared" si="12"/>
        <v>0.7583333333333333</v>
      </c>
      <c r="D230" s="1">
        <f t="shared" si="13"/>
        <v>12.491446766666483</v>
      </c>
    </row>
    <row r="231" spans="1:4" x14ac:dyDescent="0.25">
      <c r="A231" s="1">
        <v>13.194000000000001</v>
      </c>
      <c r="B231" s="1">
        <v>229</v>
      </c>
      <c r="C231" s="1">
        <f t="shared" si="12"/>
        <v>0.76166666666666671</v>
      </c>
      <c r="D231" s="1">
        <f t="shared" si="13"/>
        <v>12.613609563804607</v>
      </c>
    </row>
    <row r="232" spans="1:4" x14ac:dyDescent="0.25">
      <c r="A232" s="1">
        <v>13.2</v>
      </c>
      <c r="B232" s="1">
        <v>230</v>
      </c>
      <c r="C232" s="1">
        <f t="shared" si="12"/>
        <v>0.76500000000000001</v>
      </c>
      <c r="D232" s="1">
        <f t="shared" si="13"/>
        <v>12.737493020213631</v>
      </c>
    </row>
    <row r="233" spans="1:4" x14ac:dyDescent="0.25">
      <c r="A233" s="1">
        <v>13.382999999999999</v>
      </c>
      <c r="B233" s="1">
        <v>231</v>
      </c>
      <c r="C233" s="1">
        <f t="shared" si="12"/>
        <v>0.76833333333333331</v>
      </c>
      <c r="D233" s="1">
        <f t="shared" si="13"/>
        <v>12.863146300060389</v>
      </c>
    </row>
    <row r="234" spans="1:4" x14ac:dyDescent="0.25">
      <c r="A234" s="1">
        <v>13.444000000000001</v>
      </c>
      <c r="B234" s="1">
        <v>232</v>
      </c>
      <c r="C234" s="1">
        <f t="shared" si="12"/>
        <v>0.77166666666666661</v>
      </c>
      <c r="D234" s="1">
        <f t="shared" si="13"/>
        <v>12.990620705230699</v>
      </c>
    </row>
    <row r="235" spans="1:4" x14ac:dyDescent="0.25">
      <c r="A235" s="1">
        <v>13.63</v>
      </c>
      <c r="B235" s="1">
        <v>233</v>
      </c>
      <c r="C235" s="1">
        <f t="shared" si="12"/>
        <v>0.77500000000000002</v>
      </c>
      <c r="D235" s="1">
        <f t="shared" si="13"/>
        <v>13.119969801088558</v>
      </c>
    </row>
    <row r="236" spans="1:4" x14ac:dyDescent="0.25">
      <c r="A236" s="1">
        <v>13.728999999999999</v>
      </c>
      <c r="B236" s="1">
        <v>234</v>
      </c>
      <c r="C236" s="1">
        <f t="shared" si="12"/>
        <v>0.77833333333333332</v>
      </c>
      <c r="D236" s="1">
        <f t="shared" si="13"/>
        <v>13.251249551621347</v>
      </c>
    </row>
    <row r="237" spans="1:4" x14ac:dyDescent="0.25">
      <c r="A237" s="1">
        <v>14.058</v>
      </c>
      <c r="B237" s="1">
        <v>235</v>
      </c>
      <c r="C237" s="1">
        <f t="shared" si="12"/>
        <v>0.78166666666666662</v>
      </c>
      <c r="D237" s="1">
        <f t="shared" si="13"/>
        <v>13.384518464824454</v>
      </c>
    </row>
    <row r="238" spans="1:4" x14ac:dyDescent="0.25">
      <c r="A238" s="1">
        <v>14.1</v>
      </c>
      <c r="B238" s="1">
        <v>236</v>
      </c>
      <c r="C238" s="1">
        <f t="shared" si="12"/>
        <v>0.78500000000000003</v>
      </c>
      <c r="D238" s="1">
        <f t="shared" si="13"/>
        <v>13.519837749270605</v>
      </c>
    </row>
    <row r="239" spans="1:4" x14ac:dyDescent="0.25">
      <c r="A239" s="1">
        <v>14.256</v>
      </c>
      <c r="B239" s="1">
        <v>237</v>
      </c>
      <c r="C239" s="1">
        <f t="shared" si="12"/>
        <v>0.78833333333333333</v>
      </c>
      <c r="D239" s="1">
        <f t="shared" si="13"/>
        <v>13.657271482912584</v>
      </c>
    </row>
    <row r="240" spans="1:4" x14ac:dyDescent="0.25">
      <c r="A240" s="1">
        <v>14.523</v>
      </c>
      <c r="B240" s="1">
        <v>238</v>
      </c>
      <c r="C240" s="1">
        <f t="shared" si="12"/>
        <v>0.79166666666666663</v>
      </c>
      <c r="D240" s="1">
        <f t="shared" si="13"/>
        <v>13.796886795284664</v>
      </c>
    </row>
    <row r="241" spans="1:4" x14ac:dyDescent="0.25">
      <c r="A241" s="1">
        <v>14.821999999999999</v>
      </c>
      <c r="B241" s="1">
        <v>239</v>
      </c>
      <c r="C241" s="1">
        <f t="shared" si="12"/>
        <v>0.79500000000000004</v>
      </c>
      <c r="D241" s="1">
        <f t="shared" si="13"/>
        <v>13.938754064399513</v>
      </c>
    </row>
    <row r="242" spans="1:4" x14ac:dyDescent="0.25">
      <c r="A242" s="1">
        <v>15.185</v>
      </c>
      <c r="B242" s="1">
        <v>240</v>
      </c>
      <c r="C242" s="1">
        <f t="shared" si="12"/>
        <v>0.79833333333333334</v>
      </c>
      <c r="D242" s="1">
        <f t="shared" si="13"/>
        <v>14.082947129786257</v>
      </c>
    </row>
    <row r="243" spans="1:4" x14ac:dyDescent="0.25">
      <c r="A243" s="1">
        <v>15.329000000000001</v>
      </c>
      <c r="B243" s="1">
        <v>241</v>
      </c>
      <c r="C243" s="1">
        <f t="shared" si="12"/>
        <v>0.80166666666666664</v>
      </c>
      <c r="D243" s="1">
        <f t="shared" si="13"/>
        <v>14.229543523284134</v>
      </c>
    </row>
    <row r="244" spans="1:4" x14ac:dyDescent="0.25">
      <c r="A244" s="1">
        <v>15.343999999999999</v>
      </c>
      <c r="B244" s="1">
        <v>242</v>
      </c>
      <c r="C244" s="1">
        <f t="shared" si="12"/>
        <v>0.80500000000000005</v>
      </c>
      <c r="D244" s="1">
        <f t="shared" si="13"/>
        <v>14.378624719397594</v>
      </c>
    </row>
    <row r="245" spans="1:4" x14ac:dyDescent="0.25">
      <c r="A245" s="1">
        <v>15.414</v>
      </c>
      <c r="B245" s="1">
        <v>243</v>
      </c>
      <c r="C245" s="1">
        <f t="shared" si="12"/>
        <v>0.80833333333333335</v>
      </c>
      <c r="D245" s="1">
        <f t="shared" si="13"/>
        <v>14.530276407236805</v>
      </c>
    </row>
    <row r="246" spans="1:4" x14ac:dyDescent="0.25">
      <c r="A246" s="1">
        <v>15.423999999999999</v>
      </c>
      <c r="B246" s="1">
        <v>244</v>
      </c>
      <c r="C246" s="1">
        <f t="shared" si="12"/>
        <v>0.81166666666666665</v>
      </c>
      <c r="D246" s="1">
        <f t="shared" si="13"/>
        <v>14.684588786316151</v>
      </c>
    </row>
    <row r="247" spans="1:4" x14ac:dyDescent="0.25">
      <c r="A247" s="1">
        <v>15.673</v>
      </c>
      <c r="B247" s="1">
        <v>245</v>
      </c>
      <c r="C247" s="1">
        <f t="shared" si="12"/>
        <v>0.81499999999999995</v>
      </c>
      <c r="D247" s="1">
        <f t="shared" si="13"/>
        <v>14.841656888767298</v>
      </c>
    </row>
    <row r="248" spans="1:4" x14ac:dyDescent="0.25">
      <c r="A248" s="1">
        <v>15.846</v>
      </c>
      <c r="B248" s="1">
        <v>246</v>
      </c>
      <c r="C248" s="1">
        <f t="shared" si="12"/>
        <v>0.81833333333333336</v>
      </c>
      <c r="D248" s="1">
        <f t="shared" si="13"/>
        <v>15.00158093084903</v>
      </c>
    </row>
    <row r="249" spans="1:4" x14ac:dyDescent="0.25">
      <c r="A249" s="1">
        <v>15.847</v>
      </c>
      <c r="B249" s="1">
        <v>247</v>
      </c>
      <c r="C249" s="1">
        <f t="shared" si="12"/>
        <v>0.82166666666666666</v>
      </c>
      <c r="D249" s="1">
        <f t="shared" si="13"/>
        <v>15.164466697009587</v>
      </c>
    </row>
    <row r="250" spans="1:4" x14ac:dyDescent="0.25">
      <c r="A250" s="1">
        <v>15.85</v>
      </c>
      <c r="B250" s="1">
        <v>248</v>
      </c>
      <c r="C250" s="1">
        <f t="shared" si="12"/>
        <v>0.82499999999999996</v>
      </c>
      <c r="D250" s="1">
        <f t="shared" si="13"/>
        <v>15.330425960187529</v>
      </c>
    </row>
    <row r="251" spans="1:4" x14ac:dyDescent="0.25">
      <c r="A251" s="1">
        <v>15.891</v>
      </c>
      <c r="B251" s="1">
        <v>249</v>
      </c>
      <c r="C251" s="1">
        <f t="shared" si="12"/>
        <v>0.82833333333333337</v>
      </c>
      <c r="D251" s="1">
        <f t="shared" si="13"/>
        <v>15.499576942533222</v>
      </c>
    </row>
    <row r="252" spans="1:4" x14ac:dyDescent="0.25">
      <c r="A252" s="1">
        <v>15.971</v>
      </c>
      <c r="B252" s="1">
        <v>250</v>
      </c>
      <c r="C252" s="1">
        <f t="shared" si="12"/>
        <v>0.83166666666666667</v>
      </c>
      <c r="D252" s="1">
        <f t="shared" si="13"/>
        <v>15.672044821307395</v>
      </c>
    </row>
    <row r="253" spans="1:4" x14ac:dyDescent="0.25">
      <c r="A253" s="1">
        <v>16.606000000000002</v>
      </c>
      <c r="B253" s="1">
        <v>251</v>
      </c>
      <c r="C253" s="1">
        <f t="shared" si="12"/>
        <v>0.83499999999999996</v>
      </c>
      <c r="D253" s="1">
        <f t="shared" si="13"/>
        <v>15.847962285379243</v>
      </c>
    </row>
    <row r="254" spans="1:4" x14ac:dyDescent="0.25">
      <c r="A254" s="1">
        <v>16.670000000000002</v>
      </c>
      <c r="B254" s="1">
        <v>252</v>
      </c>
      <c r="C254" s="1">
        <f t="shared" si="12"/>
        <v>0.83833333333333337</v>
      </c>
      <c r="D254" s="1">
        <f t="shared" si="13"/>
        <v>16.02747014852126</v>
      </c>
    </row>
    <row r="255" spans="1:4" x14ac:dyDescent="0.25">
      <c r="A255" s="1">
        <v>16.911000000000001</v>
      </c>
      <c r="B255" s="1">
        <v>253</v>
      </c>
      <c r="C255" s="1">
        <f t="shared" si="12"/>
        <v>0.84166666666666667</v>
      </c>
      <c r="D255" s="1">
        <f t="shared" si="13"/>
        <v>16.210718026602155</v>
      </c>
    </row>
    <row r="256" spans="1:4" x14ac:dyDescent="0.25">
      <c r="A256" s="1">
        <v>17.151</v>
      </c>
      <c r="B256" s="1">
        <v>254</v>
      </c>
      <c r="C256" s="1">
        <f t="shared" si="12"/>
        <v>0.84499999999999997</v>
      </c>
      <c r="D256" s="1">
        <f t="shared" si="13"/>
        <v>16.397865086837125</v>
      </c>
    </row>
    <row r="257" spans="1:4" x14ac:dyDescent="0.25">
      <c r="A257" s="1">
        <v>17.318000000000001</v>
      </c>
      <c r="B257" s="1">
        <v>255</v>
      </c>
      <c r="C257" s="1">
        <f t="shared" si="12"/>
        <v>0.84833333333333338</v>
      </c>
      <c r="D257" s="1">
        <f t="shared" si="13"/>
        <v>16.589080878496567</v>
      </c>
    </row>
    <row r="258" spans="1:4" x14ac:dyDescent="0.25">
      <c r="A258" s="1">
        <v>17.484999999999999</v>
      </c>
      <c r="B258" s="1">
        <v>256</v>
      </c>
      <c r="C258" s="1">
        <f t="shared" si="12"/>
        <v>0.85166666666666668</v>
      </c>
      <c r="D258" s="1">
        <f t="shared" si="13"/>
        <v>16.784546255937428</v>
      </c>
    </row>
    <row r="259" spans="1:4" x14ac:dyDescent="0.25">
      <c r="A259" s="1">
        <v>17.748999999999999</v>
      </c>
      <c r="B259" s="1">
        <v>257</v>
      </c>
      <c r="C259" s="1">
        <f t="shared" ref="C259:C302" si="14">(B259-0.5)/COUNT(B$3:B$302)</f>
        <v>0.85499999999999998</v>
      </c>
      <c r="D259" s="1">
        <f t="shared" ref="D259:D302" si="15">-LN(1-C259)*$G$8</f>
        <v>16.984454406550157</v>
      </c>
    </row>
    <row r="260" spans="1:4" x14ac:dyDescent="0.25">
      <c r="A260" s="1">
        <v>17.802</v>
      </c>
      <c r="B260" s="1">
        <v>258</v>
      </c>
      <c r="C260" s="1">
        <f t="shared" si="14"/>
        <v>0.85833333333333328</v>
      </c>
      <c r="D260" s="1">
        <f t="shared" si="15"/>
        <v>17.189011998264942</v>
      </c>
    </row>
    <row r="261" spans="1:4" x14ac:dyDescent="0.25">
      <c r="A261" s="1">
        <v>17.867999999999999</v>
      </c>
      <c r="B261" s="1">
        <v>259</v>
      </c>
      <c r="C261" s="1">
        <f t="shared" si="14"/>
        <v>0.86166666666666669</v>
      </c>
      <c r="D261" s="1">
        <f t="shared" si="15"/>
        <v>17.398440463702443</v>
      </c>
    </row>
    <row r="262" spans="1:4" x14ac:dyDescent="0.25">
      <c r="A262" s="1">
        <v>18.161000000000001</v>
      </c>
      <c r="B262" s="1">
        <v>260</v>
      </c>
      <c r="C262" s="1">
        <f t="shared" si="14"/>
        <v>0.86499999999999999</v>
      </c>
      <c r="D262" s="1">
        <f t="shared" si="15"/>
        <v>17.612977440972234</v>
      </c>
    </row>
    <row r="263" spans="1:4" x14ac:dyDescent="0.25">
      <c r="A263" s="1">
        <v>18.198</v>
      </c>
      <c r="B263" s="1">
        <v>261</v>
      </c>
      <c r="C263" s="1">
        <f t="shared" si="14"/>
        <v>0.86833333333333329</v>
      </c>
      <c r="D263" s="1">
        <f t="shared" si="15"/>
        <v>17.832878394624153</v>
      </c>
    </row>
    <row r="264" spans="1:4" x14ac:dyDescent="0.25">
      <c r="A264" s="1">
        <v>18.491</v>
      </c>
      <c r="B264" s="1">
        <v>262</v>
      </c>
      <c r="C264" s="1">
        <f t="shared" si="14"/>
        <v>0.8716666666666667</v>
      </c>
      <c r="D264" s="1">
        <f t="shared" si="15"/>
        <v>18.058418444478217</v>
      </c>
    </row>
    <row r="265" spans="1:4" x14ac:dyDescent="0.25">
      <c r="A265" s="1">
        <v>18.545999999999999</v>
      </c>
      <c r="B265" s="1">
        <v>263</v>
      </c>
      <c r="C265" s="1">
        <f t="shared" si="14"/>
        <v>0.875</v>
      </c>
      <c r="D265" s="1">
        <f t="shared" si="15"/>
        <v>18.289894435168339</v>
      </c>
    </row>
    <row r="266" spans="1:4" x14ac:dyDescent="0.25">
      <c r="A266" s="1">
        <v>18.582000000000001</v>
      </c>
      <c r="B266" s="1">
        <v>264</v>
      </c>
      <c r="C266" s="1">
        <f t="shared" si="14"/>
        <v>0.8783333333333333</v>
      </c>
      <c r="D266" s="1">
        <f t="shared" si="15"/>
        <v>18.527627285450073</v>
      </c>
    </row>
    <row r="267" spans="1:4" x14ac:dyDescent="0.25">
      <c r="A267" s="1">
        <v>19.103000000000002</v>
      </c>
      <c r="B267" s="1">
        <v>265</v>
      </c>
      <c r="C267" s="1">
        <f t="shared" si="14"/>
        <v>0.88166666666666671</v>
      </c>
      <c r="D267" s="1">
        <f t="shared" si="15"/>
        <v>18.771964663918993</v>
      </c>
    </row>
    <row r="268" spans="1:4" x14ac:dyDescent="0.25">
      <c r="A268" s="1">
        <v>19.72</v>
      </c>
      <c r="B268" s="1">
        <v>266</v>
      </c>
      <c r="C268" s="1">
        <f t="shared" si="14"/>
        <v>0.88500000000000001</v>
      </c>
      <c r="D268" s="1">
        <f t="shared" si="15"/>
        <v>19.02328404712048</v>
      </c>
    </row>
    <row r="269" spans="1:4" x14ac:dyDescent="0.25">
      <c r="A269" s="1">
        <v>19.722999999999999</v>
      </c>
      <c r="B269" s="1">
        <v>267</v>
      </c>
      <c r="C269" s="1">
        <f t="shared" si="14"/>
        <v>0.88833333333333331</v>
      </c>
      <c r="D269" s="1">
        <f t="shared" si="15"/>
        <v>19.281996227563248</v>
      </c>
    </row>
    <row r="270" spans="1:4" x14ac:dyDescent="0.25">
      <c r="A270" s="1">
        <v>20.158000000000001</v>
      </c>
      <c r="B270" s="1">
        <v>268</v>
      </c>
      <c r="C270" s="1">
        <f t="shared" si="14"/>
        <v>0.89166666666666672</v>
      </c>
      <c r="D270" s="1">
        <f t="shared" si="15"/>
        <v>19.548549353477377</v>
      </c>
    </row>
    <row r="271" spans="1:4" x14ac:dyDescent="0.25">
      <c r="A271" s="1">
        <v>20.591999999999999</v>
      </c>
      <c r="B271" s="1">
        <v>269</v>
      </c>
      <c r="C271" s="1">
        <f t="shared" si="14"/>
        <v>0.89500000000000002</v>
      </c>
      <c r="D271" s="1">
        <f t="shared" si="15"/>
        <v>19.823433600071205</v>
      </c>
    </row>
    <row r="272" spans="1:4" x14ac:dyDescent="0.25">
      <c r="A272" s="1">
        <v>20.613</v>
      </c>
      <c r="B272" s="1">
        <v>270</v>
      </c>
      <c r="C272" s="1">
        <f t="shared" si="14"/>
        <v>0.89833333333333332</v>
      </c>
      <c r="D272" s="1">
        <f t="shared" si="15"/>
        <v>20.107186594580551</v>
      </c>
    </row>
    <row r="273" spans="1:4" x14ac:dyDescent="0.25">
      <c r="A273" s="1">
        <v>20.672999999999998</v>
      </c>
      <c r="B273" s="1">
        <v>271</v>
      </c>
      <c r="C273" s="1">
        <f t="shared" si="14"/>
        <v>0.90166666666666662</v>
      </c>
      <c r="D273" s="1">
        <f t="shared" si="15"/>
        <v>20.400399745957774</v>
      </c>
    </row>
    <row r="274" spans="1:4" x14ac:dyDescent="0.25">
      <c r="A274" s="1">
        <v>21.207000000000001</v>
      </c>
      <c r="B274" s="1">
        <v>272</v>
      </c>
      <c r="C274" s="1">
        <f t="shared" si="14"/>
        <v>0.90500000000000003</v>
      </c>
      <c r="D274" s="1">
        <f t="shared" si="15"/>
        <v>20.703725666485834</v>
      </c>
    </row>
    <row r="275" spans="1:4" x14ac:dyDescent="0.25">
      <c r="A275" s="1">
        <v>21.256</v>
      </c>
      <c r="B275" s="1">
        <v>273</v>
      </c>
      <c r="C275" s="1">
        <f t="shared" si="14"/>
        <v>0.90833333333333333</v>
      </c>
      <c r="D275" s="1">
        <f t="shared" si="15"/>
        <v>21.017886919459027</v>
      </c>
    </row>
    <row r="276" spans="1:4" x14ac:dyDescent="0.25">
      <c r="A276" s="1">
        <v>21.526</v>
      </c>
      <c r="B276" s="1">
        <v>274</v>
      </c>
      <c r="C276" s="1">
        <f t="shared" si="14"/>
        <v>0.91166666666666663</v>
      </c>
      <c r="D276" s="1">
        <f t="shared" si="15"/>
        <v>21.343686387825265</v>
      </c>
    </row>
    <row r="277" spans="1:4" x14ac:dyDescent="0.25">
      <c r="A277" s="1">
        <v>22.042000000000002</v>
      </c>
      <c r="B277" s="1">
        <v>275</v>
      </c>
      <c r="C277" s="1">
        <f t="shared" si="14"/>
        <v>0.91500000000000004</v>
      </c>
      <c r="D277" s="1">
        <f t="shared" si="15"/>
        <v>21.682019638148624</v>
      </c>
    </row>
    <row r="278" spans="1:4" x14ac:dyDescent="0.25">
      <c r="A278" s="1">
        <v>22.303999999999998</v>
      </c>
      <c r="B278" s="1">
        <v>276</v>
      </c>
      <c r="C278" s="1">
        <f t="shared" si="14"/>
        <v>0.91833333333333333</v>
      </c>
      <c r="D278" s="1">
        <f t="shared" si="15"/>
        <v>22.033889759170179</v>
      </c>
    </row>
    <row r="279" spans="1:4" x14ac:dyDescent="0.25">
      <c r="A279" s="1">
        <v>22.692</v>
      </c>
      <c r="B279" s="1">
        <v>277</v>
      </c>
      <c r="C279" s="1">
        <f t="shared" si="14"/>
        <v>0.92166666666666663</v>
      </c>
      <c r="D279" s="1">
        <f t="shared" si="15"/>
        <v>22.400425294177083</v>
      </c>
    </row>
    <row r="280" spans="1:4" x14ac:dyDescent="0.25">
      <c r="A280" s="1">
        <v>22.695</v>
      </c>
      <c r="B280" s="1">
        <v>278</v>
      </c>
      <c r="C280" s="1">
        <f t="shared" si="14"/>
        <v>0.92500000000000004</v>
      </c>
      <c r="D280" s="1">
        <f t="shared" si="15"/>
        <v>22.782902075052021</v>
      </c>
    </row>
    <row r="281" spans="1:4" x14ac:dyDescent="0.25">
      <c r="A281" s="1">
        <v>23.167999999999999</v>
      </c>
      <c r="B281" s="1">
        <v>279</v>
      </c>
      <c r="C281" s="1">
        <f t="shared" si="14"/>
        <v>0.92833333333333334</v>
      </c>
      <c r="D281" s="1">
        <f t="shared" si="15"/>
        <v>23.18277002323406</v>
      </c>
    </row>
    <row r="282" spans="1:4" x14ac:dyDescent="0.25">
      <c r="A282" s="1">
        <v>23.236000000000001</v>
      </c>
      <c r="B282" s="1">
        <v>280</v>
      </c>
      <c r="C282" s="1">
        <f t="shared" si="14"/>
        <v>0.93166666666666664</v>
      </c>
      <c r="D282" s="1">
        <f t="shared" si="15"/>
        <v>23.601686338362967</v>
      </c>
    </row>
    <row r="283" spans="1:4" x14ac:dyDescent="0.25">
      <c r="A283" s="1">
        <v>23.791</v>
      </c>
      <c r="B283" s="1">
        <v>281</v>
      </c>
      <c r="C283" s="1">
        <f t="shared" si="14"/>
        <v>0.93500000000000005</v>
      </c>
      <c r="D283" s="1">
        <f t="shared" si="15"/>
        <v>24.041556993361059</v>
      </c>
    </row>
    <row r="284" spans="1:4" x14ac:dyDescent="0.25">
      <c r="A284" s="1">
        <v>23.858000000000001</v>
      </c>
      <c r="B284" s="1">
        <v>282</v>
      </c>
      <c r="C284" s="1">
        <f t="shared" si="14"/>
        <v>0.93833333333333335</v>
      </c>
      <c r="D284" s="1">
        <f t="shared" si="15"/>
        <v>24.504589162730763</v>
      </c>
    </row>
    <row r="285" spans="1:4" x14ac:dyDescent="0.25">
      <c r="A285" s="1">
        <v>24.111000000000001</v>
      </c>
      <c r="B285" s="1">
        <v>283</v>
      </c>
      <c r="C285" s="1">
        <f t="shared" si="14"/>
        <v>0.94166666666666665</v>
      </c>
      <c r="D285" s="1">
        <f t="shared" si="15"/>
        <v>24.993358234150985</v>
      </c>
    </row>
    <row r="286" spans="1:4" x14ac:dyDescent="0.25">
      <c r="A286" s="1">
        <v>24.622</v>
      </c>
      <c r="B286" s="1">
        <v>284</v>
      </c>
      <c r="C286" s="1">
        <f t="shared" si="14"/>
        <v>0.94499999999999995</v>
      </c>
      <c r="D286" s="1">
        <f t="shared" si="15"/>
        <v>25.510894559342695</v>
      </c>
    </row>
    <row r="287" spans="1:4" x14ac:dyDescent="0.25">
      <c r="A287" s="1">
        <v>26.242999999999999</v>
      </c>
      <c r="B287" s="1">
        <v>285</v>
      </c>
      <c r="C287" s="1">
        <f t="shared" si="14"/>
        <v>0.94833333333333336</v>
      </c>
      <c r="D287" s="1">
        <f t="shared" si="15"/>
        <v>26.060797360800589</v>
      </c>
    </row>
    <row r="288" spans="1:4" x14ac:dyDescent="0.25">
      <c r="A288" s="1">
        <v>27.434000000000001</v>
      </c>
      <c r="B288" s="1">
        <v>286</v>
      </c>
      <c r="C288" s="1">
        <f t="shared" si="14"/>
        <v>0.95166666666666666</v>
      </c>
      <c r="D288" s="1">
        <f t="shared" si="15"/>
        <v>26.647386680513613</v>
      </c>
    </row>
    <row r="289" spans="1:4" x14ac:dyDescent="0.25">
      <c r="A289" s="1">
        <v>29.36</v>
      </c>
      <c r="B289" s="1">
        <v>287</v>
      </c>
      <c r="C289" s="1">
        <f t="shared" si="14"/>
        <v>0.95499999999999996</v>
      </c>
      <c r="D289" s="1">
        <f t="shared" si="15"/>
        <v>27.275909714935683</v>
      </c>
    </row>
    <row r="290" spans="1:4" x14ac:dyDescent="0.25">
      <c r="A290" s="1">
        <v>29.739000000000001</v>
      </c>
      <c r="B290" s="1">
        <v>288</v>
      </c>
      <c r="C290" s="1">
        <f t="shared" si="14"/>
        <v>0.95833333333333337</v>
      </c>
      <c r="D290" s="1">
        <f t="shared" si="15"/>
        <v>27.952826709131806</v>
      </c>
    </row>
    <row r="291" spans="1:4" x14ac:dyDescent="0.25">
      <c r="A291" s="1">
        <v>29.885000000000002</v>
      </c>
      <c r="B291" s="1">
        <v>289</v>
      </c>
      <c r="C291" s="1">
        <f t="shared" si="14"/>
        <v>0.96166666666666667</v>
      </c>
      <c r="D291" s="1">
        <f t="shared" si="15"/>
        <v>28.686216321083936</v>
      </c>
    </row>
    <row r="292" spans="1:4" x14ac:dyDescent="0.25">
      <c r="A292" s="1">
        <v>30.01</v>
      </c>
      <c r="B292" s="1">
        <v>290</v>
      </c>
      <c r="C292" s="1">
        <f t="shared" si="14"/>
        <v>0.96499999999999997</v>
      </c>
      <c r="D292" s="1">
        <f t="shared" si="15"/>
        <v>29.486365874034654</v>
      </c>
    </row>
    <row r="293" spans="1:4" x14ac:dyDescent="0.25">
      <c r="A293" s="1">
        <v>31.206</v>
      </c>
      <c r="B293" s="1">
        <v>291</v>
      </c>
      <c r="C293" s="1">
        <f t="shared" si="14"/>
        <v>0.96833333333333338</v>
      </c>
      <c r="D293" s="1">
        <f t="shared" si="15"/>
        <v>30.366657940449301</v>
      </c>
    </row>
    <row r="294" spans="1:4" x14ac:dyDescent="0.25">
      <c r="A294" s="1">
        <v>31.8</v>
      </c>
      <c r="B294" s="1">
        <v>292</v>
      </c>
      <c r="C294" s="1">
        <f t="shared" si="14"/>
        <v>0.97166666666666668</v>
      </c>
      <c r="D294" s="1">
        <f t="shared" si="15"/>
        <v>31.34495191211208</v>
      </c>
    </row>
    <row r="295" spans="1:4" x14ac:dyDescent="0.25">
      <c r="A295" s="1">
        <v>32.320999999999998</v>
      </c>
      <c r="B295" s="1">
        <v>293</v>
      </c>
      <c r="C295" s="1">
        <f t="shared" si="14"/>
        <v>0.97499999999999998</v>
      </c>
      <c r="D295" s="1">
        <f t="shared" si="15"/>
        <v>32.445834349015463</v>
      </c>
    </row>
    <row r="296" spans="1:4" x14ac:dyDescent="0.25">
      <c r="A296" s="1">
        <v>34.656999999999996</v>
      </c>
      <c r="B296" s="1">
        <v>294</v>
      </c>
      <c r="C296" s="1">
        <f t="shared" si="14"/>
        <v>0.97833333333333339</v>
      </c>
      <c r="D296" s="1">
        <f t="shared" si="15"/>
        <v>33.704489267324533</v>
      </c>
    </row>
    <row r="297" spans="1:4" x14ac:dyDescent="0.25">
      <c r="A297" s="1">
        <v>34.878999999999998</v>
      </c>
      <c r="B297" s="1">
        <v>295</v>
      </c>
      <c r="C297" s="1">
        <f t="shared" si="14"/>
        <v>0.98166666666666669</v>
      </c>
      <c r="D297" s="1">
        <f t="shared" si="15"/>
        <v>35.173826833306173</v>
      </c>
    </row>
    <row r="298" spans="1:4" x14ac:dyDescent="0.25">
      <c r="A298" s="1">
        <v>35.377000000000002</v>
      </c>
      <c r="B298" s="1">
        <v>296</v>
      </c>
      <c r="C298" s="1">
        <f t="shared" si="14"/>
        <v>0.98499999999999999</v>
      </c>
      <c r="D298" s="1">
        <f t="shared" si="15"/>
        <v>36.938841988899142</v>
      </c>
    </row>
    <row r="299" spans="1:4" x14ac:dyDescent="0.25">
      <c r="A299" s="1">
        <v>36.023000000000003</v>
      </c>
      <c r="B299" s="1">
        <v>297</v>
      </c>
      <c r="C299" s="1">
        <f t="shared" si="14"/>
        <v>0.98833333333333329</v>
      </c>
      <c r="D299" s="1">
        <f t="shared" si="15"/>
        <v>39.149298147998088</v>
      </c>
    </row>
    <row r="300" spans="1:4" x14ac:dyDescent="0.25">
      <c r="A300" s="1">
        <v>41.552999999999997</v>
      </c>
      <c r="B300" s="1">
        <v>298</v>
      </c>
      <c r="C300" s="1">
        <f t="shared" si="14"/>
        <v>0.9916666666666667</v>
      </c>
      <c r="D300" s="1">
        <f t="shared" si="15"/>
        <v>42.108766622978962</v>
      </c>
    </row>
    <row r="301" spans="1:4" x14ac:dyDescent="0.25">
      <c r="A301" s="1">
        <v>45.125</v>
      </c>
      <c r="B301" s="1">
        <v>299</v>
      </c>
      <c r="C301" s="1">
        <f t="shared" si="14"/>
        <v>0.995</v>
      </c>
      <c r="D301" s="1">
        <f t="shared" si="15"/>
        <v>46.601774262862591</v>
      </c>
    </row>
    <row r="302" spans="1:4" x14ac:dyDescent="0.25">
      <c r="A302" s="1">
        <v>51.417999999999999</v>
      </c>
      <c r="B302" s="1">
        <v>300</v>
      </c>
      <c r="C302" s="1">
        <f t="shared" si="14"/>
        <v>0.99833333333333329</v>
      </c>
      <c r="D302" s="1">
        <f t="shared" si="15"/>
        <v>56.264706536825855</v>
      </c>
    </row>
  </sheetData>
  <sortState ref="A3:A302">
    <sortCondition ref="A3"/>
  </sortState>
  <mergeCells count="1">
    <mergeCell ref="O10:O11"/>
  </mergeCells>
  <conditionalFormatting sqref="P9">
    <cfRule type="expression" dxfId="1" priority="1">
      <formula>$P$9&lt;$S$21</formula>
    </cfRule>
    <cfRule type="expression" dxfId="0" priority="2">
      <formula>$P$9&gt;$S$21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inspector 1</vt:lpstr>
      <vt:lpstr>inspector 2 C2</vt:lpstr>
      <vt:lpstr>inspector 2 C3</vt:lpstr>
      <vt:lpstr>workstation 1</vt:lpstr>
      <vt:lpstr>workstation 2</vt:lpstr>
      <vt:lpstr>workstation 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luke newton</dc:creator>
  <cp:keywords/>
  <dc:description/>
  <cp:lastModifiedBy>luke newton</cp:lastModifiedBy>
  <cp:revision/>
  <dcterms:created xsi:type="dcterms:W3CDTF">2019-02-11T17:05:22Z</dcterms:created>
  <dcterms:modified xsi:type="dcterms:W3CDTF">2019-02-16T17:00:40Z</dcterms:modified>
  <cp:category/>
  <cp:contentStatus/>
</cp:coreProperties>
</file>