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10245" yWindow="-16395" windowWidth="29040" windowHeight="15840" tabRatio="654" firstSheet="0" activeTab="0" autoFilterDateGrouping="1"/>
  </bookViews>
  <sheets>
    <sheet name="Info" sheetId="1" state="visible" r:id="rId1"/>
    <sheet name="Product" sheetId="2" state="visible" r:id="rId2"/>
    <sheet name="WetEnd" sheetId="3" state="visible" r:id="rId3"/>
    <sheet name="Case" sheetId="4" state="visible" r:id="rId4"/>
    <sheet name="Impeller" sheetId="5" state="visible" r:id="rId5"/>
    <sheet name="Hardware" sheetId="6" state="visible" r:id="rId6"/>
    <sheet name="Wear Rings" sheetId="7" state="visible" r:id="rId7"/>
    <sheet name="Insert" sheetId="8" state="visible" r:id="rId8"/>
    <sheet name="Seals" sheetId="9" state="visible" r:id="rId9"/>
    <sheet name="Recirc" sheetId="10" state="visible" r:id="rId10"/>
    <sheet name="Bases" sheetId="11" state="visible" r:id="rId11"/>
    <sheet name="Shaft" sheetId="12" state="visible" r:id="rId12"/>
    <sheet name="ImpellerModified" sheetId="13" state="visible" r:id="rId13"/>
  </sheets>
  <definedNames>
    <definedName name="_xlnm._FilterDatabase" localSheetId="1" hidden="1">'Product'!$B$5:$Y$137</definedName>
    <definedName name="_xlnm._FilterDatabase" localSheetId="2" hidden="1">'WetEnd'!$B$7:$L$169</definedName>
    <definedName name="_xlnm._FilterDatabase" localSheetId="3" hidden="1">'Case'!$C$6:$S$283</definedName>
    <definedName name="_xlnm.Print_Area" localSheetId="3">'Case'!$F$6:$O$6</definedName>
    <definedName name="_xlnm._FilterDatabase" localSheetId="4" hidden="1">'Impeller'!$B$6:$Q$560</definedName>
    <definedName name="_xlnm._FilterDatabase" localSheetId="5" hidden="1">'Hardware'!$A$6:$S$151</definedName>
    <definedName name="_xlnm._FilterDatabase" localSheetId="6" hidden="1">'Wear Rings'!$B$6:$P$99</definedName>
    <definedName name="_xlnm._FilterDatabase" localSheetId="7" hidden="1">'Insert'!$A$6:$AB$344</definedName>
    <definedName name="_xlnm._FilterDatabase" localSheetId="9" hidden="1">'Recirc'!$D$6:$I$6</definedName>
    <definedName name="_xlnm._FilterDatabase" localSheetId="10" hidden="1">'Bases'!$B$6:$O$160</definedName>
    <definedName name="_xlnm._FilterDatabase" localSheetId="11" hidden="1">'Shaft'!$B$6:$O$299</definedName>
  </definedNames>
  <calcPr calcId="191028" fullCalcOnLoad="1"/>
</workbook>
</file>

<file path=xl/styles.xml><?xml version="1.0" encoding="utf-8"?>
<styleSheet xmlns="http://schemas.openxmlformats.org/spreadsheetml/2006/main">
  <numFmts count="2">
    <numFmt numFmtId="164" formatCode="_(* #,##0_);_(* \(#,##0\);_(* &quot;-&quot;??_);_(@_)"/>
    <numFmt numFmtId="165" formatCode="&quot;$&quot;#,##0"/>
  </numFmts>
  <fonts count="30">
    <font>
      <name val="Arial"/>
      <sz val="10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"/>
      <family val="2"/>
      <sz val="10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sz val="8"/>
    </font>
    <font>
      <name val="Arial"/>
      <family val="2"/>
      <sz val="10"/>
    </font>
    <font>
      <name val="Arial"/>
      <family val="2"/>
      <sz val="18"/>
    </font>
    <font>
      <name val="Arial"/>
      <family val="2"/>
      <color indexed="9"/>
      <sz val="10"/>
    </font>
    <font>
      <name val="Arial"/>
      <family val="2"/>
      <b val="1"/>
      <color indexed="9"/>
      <sz val="10"/>
    </font>
    <font>
      <name val="Arial"/>
      <family val="2"/>
      <color indexed="23"/>
      <sz val="10"/>
    </font>
    <font>
      <name val="Arial"/>
      <family val="2"/>
      <color indexed="22"/>
      <sz val="10"/>
    </font>
    <font>
      <name val="Arial"/>
      <family val="2"/>
      <color theme="0" tint="-0.0499893185216834"/>
      <sz val="10"/>
    </font>
    <font>
      <name val="Arial"/>
      <family val="2"/>
      <color rgb="FF9C0006"/>
      <sz val="10"/>
    </font>
    <font>
      <name val="Verdana"/>
      <family val="2"/>
      <sz val="10"/>
    </font>
    <font>
      <name val="Courier"/>
      <family val="3"/>
      <sz val="10"/>
    </font>
    <font>
      <name val="Arial"/>
      <family val="2"/>
      <color theme="1"/>
      <sz val="10"/>
    </font>
    <font>
      <name val="Tahoma"/>
      <family val="2"/>
      <color indexed="8"/>
      <sz val="10"/>
    </font>
    <font>
      <name val="Calibri"/>
      <family val="2"/>
      <b val="1"/>
      <color theme="1"/>
      <sz val="11"/>
      <scheme val="minor"/>
    </font>
    <font>
      <name val="Calibri"/>
      <family val="2"/>
      <b val="1"/>
      <color indexed="9"/>
      <sz val="11"/>
      <scheme val="minor"/>
    </font>
    <font>
      <name val="Calibri"/>
      <family val="2"/>
      <color theme="0" tint="-0.1499984740745262"/>
      <sz val="11"/>
      <scheme val="minor"/>
    </font>
    <font>
      <name val="Calibri"/>
      <family val="2"/>
      <color indexed="23"/>
      <sz val="11"/>
      <scheme val="minor"/>
    </font>
    <font>
      <name val="Arial"/>
      <family val="2"/>
      <b val="1"/>
      <color rgb="FFFF0000"/>
      <sz val="10"/>
    </font>
    <font>
      <name val="Arial"/>
      <family val="2"/>
      <sz val="10"/>
    </font>
    <font>
      <name val="Calibri"/>
      <family val="2"/>
      <color rgb="FF9C0006"/>
      <sz val="11"/>
      <scheme val="minor"/>
    </font>
    <font>
      <name val="Calibri"/>
      <family val="2"/>
      <sz val="11"/>
    </font>
    <font>
      <name val="Arial"/>
      <family val="2"/>
      <color rgb="FF7030A0"/>
      <sz val="10"/>
    </font>
    <font>
      <b val="1"/>
    </font>
  </fonts>
  <fills count="12">
    <fill>
      <patternFill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00FFCC99"/>
        <bgColor rgb="00FFCC99"/>
      </patternFill>
    </fill>
    <fill>
      <patternFill patternType="solid">
        <fgColor rgb="00FF0000"/>
        <bgColor rgb="00FF0000"/>
      </patternFill>
    </fill>
  </fills>
  <borders count="11">
    <border>
      <left/>
      <right/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n"/>
      <right style="thin"/>
      <top style="thin"/>
      <bottom style="thin"/>
    </border>
  </borders>
  <cellStyleXfs count="23">
    <xf numFmtId="0" fontId="0" fillId="0" borderId="0"/>
    <xf numFmtId="43" fontId="25" fillId="0" borderId="0"/>
    <xf numFmtId="0" fontId="25" fillId="0" borderId="0"/>
    <xf numFmtId="0" fontId="3" fillId="0" borderId="0"/>
    <xf numFmtId="0" fontId="15" fillId="6" borderId="0"/>
    <xf numFmtId="43" fontId="25" fillId="0" borderId="0"/>
    <xf numFmtId="0" fontId="25" fillId="0" borderId="0"/>
    <xf numFmtId="0" fontId="16" fillId="0" borderId="0"/>
    <xf numFmtId="0" fontId="25" fillId="0" borderId="0"/>
    <xf numFmtId="0" fontId="3" fillId="0" borderId="0"/>
    <xf numFmtId="0" fontId="17" fillId="0" borderId="0"/>
    <xf numFmtId="0" fontId="25" fillId="0" borderId="0"/>
    <xf numFmtId="0" fontId="18" fillId="0" borderId="0"/>
    <xf numFmtId="0" fontId="16" fillId="0" borderId="0"/>
    <xf numFmtId="0" fontId="19" fillId="0" borderId="0"/>
    <xf numFmtId="0" fontId="25" fillId="0" borderId="0"/>
    <xf numFmtId="0" fontId="25" fillId="0" borderId="0"/>
    <xf numFmtId="0" fontId="26" fillId="6" borderId="0"/>
    <xf numFmtId="0" fontId="3" fillId="0" borderId="0"/>
    <xf numFmtId="0" fontId="3" fillId="0" borderId="0"/>
    <xf numFmtId="0" fontId="3" fillId="0" borderId="0"/>
    <xf numFmtId="0" fontId="25" fillId="0" borderId="0"/>
    <xf numFmtId="0" fontId="3" fillId="0" borderId="0"/>
  </cellStyleXfs>
  <cellXfs count="146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/>
    </xf>
    <xf numFmtId="0" fontId="6" fillId="0" borderId="0" pivotButton="0" quotePrefix="0" xfId="0"/>
    <xf numFmtId="0" fontId="0" fillId="0" borderId="0" applyAlignment="1" pivotButton="0" quotePrefix="0" xfId="0">
      <alignment horizontal="right"/>
    </xf>
    <xf numFmtId="0" fontId="8" fillId="0" borderId="0" pivotButton="0" quotePrefix="0" xfId="0"/>
    <xf numFmtId="0" fontId="5" fillId="0" borderId="0" pivotButton="0" quotePrefix="0" xfId="0"/>
    <xf numFmtId="0" fontId="5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 vertical="top"/>
    </xf>
    <xf numFmtId="14" fontId="0" fillId="0" borderId="0" pivotButton="0" quotePrefix="0" xfId="0"/>
    <xf numFmtId="0" fontId="0" fillId="0" borderId="0" applyAlignment="1" pivotButton="0" quotePrefix="1" xfId="0">
      <alignment horizontal="center"/>
    </xf>
    <xf numFmtId="0" fontId="0" fillId="0" borderId="0" applyAlignment="1" pivotButton="0" quotePrefix="1" xfId="0">
      <alignment horizontal="right"/>
    </xf>
    <xf numFmtId="0" fontId="0" fillId="0" borderId="3" pivotButton="0" quotePrefix="0" xfId="0"/>
    <xf numFmtId="0" fontId="5" fillId="0" borderId="0" applyAlignment="1" pivotButton="0" quotePrefix="0" xfId="0">
      <alignment horizontal="left"/>
    </xf>
    <xf numFmtId="0" fontId="4" fillId="4" borderId="5" pivotButton="0" quotePrefix="0" xfId="0"/>
    <xf numFmtId="0" fontId="4" fillId="4" borderId="0" pivotButton="0" quotePrefix="0" xfId="0"/>
    <xf numFmtId="0" fontId="4" fillId="4" borderId="2" pivotButton="0" quotePrefix="0" xfId="0"/>
    <xf numFmtId="49" fontId="0" fillId="0" borderId="0" applyAlignment="1" pivotButton="0" quotePrefix="0" xfId="0">
      <alignment horizontal="left"/>
    </xf>
    <xf numFmtId="0" fontId="0" fillId="0" borderId="2" pivotButton="0" quotePrefix="0" xfId="0"/>
    <xf numFmtId="0" fontId="0" fillId="0" borderId="5" pivotButton="0" quotePrefix="0" xfId="0"/>
    <xf numFmtId="164" fontId="4" fillId="0" borderId="0" pivotButton="0" quotePrefix="0" xfId="1"/>
    <xf numFmtId="164" fontId="4" fillId="2" borderId="0" applyAlignment="1" pivotButton="0" quotePrefix="0" xfId="1">
      <alignment horizontal="left"/>
    </xf>
    <xf numFmtId="0" fontId="0" fillId="3" borderId="2" applyAlignment="1" pivotButton="0" quotePrefix="0" xfId="0">
      <alignment horizontal="left"/>
    </xf>
    <xf numFmtId="0" fontId="0" fillId="0" borderId="0" applyAlignment="1" pivotButton="0" quotePrefix="0" xfId="0">
      <alignment wrapText="1"/>
    </xf>
    <xf numFmtId="0" fontId="0" fillId="3" borderId="2" applyAlignment="1" pivotButton="0" quotePrefix="0" xfId="0">
      <alignment horizontal="right"/>
    </xf>
    <xf numFmtId="164" fontId="4" fillId="4" borderId="0" applyAlignment="1" pivotButton="0" quotePrefix="0" xfId="1">
      <alignment horizontal="center"/>
    </xf>
    <xf numFmtId="164" fontId="4" fillId="3" borderId="2" pivotButton="0" quotePrefix="0" xfId="1"/>
    <xf numFmtId="164" fontId="4" fillId="4" borderId="5" applyAlignment="1" pivotButton="0" quotePrefix="0" xfId="1">
      <alignment horizontal="center"/>
    </xf>
    <xf numFmtId="164" fontId="4" fillId="4" borderId="2" applyAlignment="1" pivotButton="0" quotePrefix="0" xfId="1">
      <alignment horizontal="center"/>
    </xf>
    <xf numFmtId="0" fontId="4" fillId="4" borderId="0" applyAlignment="1" pivotButton="0" quotePrefix="0" xfId="0">
      <alignment horizontal="center"/>
    </xf>
    <xf numFmtId="0" fontId="4" fillId="4" borderId="3" applyAlignment="1" pivotButton="0" quotePrefix="0" xfId="0">
      <alignment horizontal="left" indent="1"/>
    </xf>
    <xf numFmtId="0" fontId="4" fillId="4" borderId="5" applyAlignment="1" pivotButton="0" quotePrefix="0" xfId="0">
      <alignment horizontal="center"/>
    </xf>
    <xf numFmtId="0" fontId="0" fillId="3" borderId="2" pivotButton="0" quotePrefix="0" xfId="0"/>
    <xf numFmtId="0" fontId="11" fillId="3" borderId="2" pivotButton="0" quotePrefix="0" xfId="0"/>
    <xf numFmtId="0" fontId="0" fillId="4" borderId="0" pivotButton="0" quotePrefix="0" xfId="0"/>
    <xf numFmtId="0" fontId="0" fillId="4" borderId="5" pivotButton="0" quotePrefix="0" xfId="0"/>
    <xf numFmtId="0" fontId="0" fillId="4" borderId="2" pivotButton="0" quotePrefix="0" xfId="0"/>
    <xf numFmtId="0" fontId="5" fillId="2" borderId="0" pivotButton="0" quotePrefix="0" xfId="0"/>
    <xf numFmtId="0" fontId="0" fillId="0" borderId="3" applyAlignment="1" pivotButton="0" quotePrefix="0" xfId="0">
      <alignment horizontal="right"/>
    </xf>
    <xf numFmtId="0" fontId="10" fillId="3" borderId="2" pivotButton="0" quotePrefix="0" xfId="0"/>
    <xf numFmtId="0" fontId="4" fillId="0" borderId="0" applyAlignment="1" pivotButton="0" quotePrefix="0" xfId="1">
      <alignment horizontal="right"/>
    </xf>
    <xf numFmtId="0" fontId="4" fillId="0" borderId="0" applyAlignment="1" pivotButton="0" quotePrefix="1" xfId="1">
      <alignment horizontal="right"/>
    </xf>
    <xf numFmtId="0" fontId="4" fillId="0" borderId="3" pivotButton="0" quotePrefix="0" xfId="0"/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0" fillId="4" borderId="0" applyAlignment="1" pivotButton="0" quotePrefix="0" xfId="0">
      <alignment horizontal="right"/>
    </xf>
    <xf numFmtId="0" fontId="11" fillId="3" borderId="1" pivotButton="0" quotePrefix="0" xfId="0"/>
    <xf numFmtId="0" fontId="12" fillId="3" borderId="2" pivotButton="0" quotePrefix="0" xfId="0"/>
    <xf numFmtId="0" fontId="0" fillId="4" borderId="3" applyAlignment="1" pivotButton="0" quotePrefix="0" xfId="0">
      <alignment horizontal="left" indent="1"/>
    </xf>
    <xf numFmtId="0" fontId="0" fillId="4" borderId="0" applyAlignment="1" pivotButton="0" quotePrefix="0" xfId="0">
      <alignment horizontal="center"/>
    </xf>
    <xf numFmtId="0" fontId="0" fillId="4" borderId="4" applyAlignment="1" pivotButton="0" quotePrefix="0" xfId="0">
      <alignment horizontal="left" indent="1"/>
    </xf>
    <xf numFmtId="0" fontId="0" fillId="4" borderId="5" applyAlignment="1" pivotButton="0" quotePrefix="0" xfId="0">
      <alignment horizontal="center"/>
    </xf>
    <xf numFmtId="0" fontId="0" fillId="4" borderId="1" applyAlignment="1" pivotButton="0" quotePrefix="0" xfId="0">
      <alignment horizontal="left" indent="1"/>
    </xf>
    <xf numFmtId="0" fontId="0" fillId="4" borderId="2" applyAlignment="1" pivotButton="0" quotePrefix="0" xfId="0">
      <alignment horizontal="center"/>
    </xf>
    <xf numFmtId="0" fontId="0" fillId="4" borderId="3" applyAlignment="1" pivotButton="0" quotePrefix="0" xfId="0">
      <alignment horizontal="right"/>
    </xf>
    <xf numFmtId="0" fontId="5" fillId="2" borderId="0" applyAlignment="1" pivotButton="0" quotePrefix="0" xfId="0">
      <alignment horizontal="left"/>
    </xf>
    <xf numFmtId="164" fontId="5" fillId="2" borderId="0" applyAlignment="1" pivotButton="0" quotePrefix="0" xfId="1">
      <alignment horizontal="left"/>
    </xf>
    <xf numFmtId="0" fontId="4" fillId="0" borderId="0" applyAlignment="1" pivotButton="0" quotePrefix="0" xfId="0">
      <alignment horizontal="left"/>
    </xf>
    <xf numFmtId="0" fontId="0" fillId="4" borderId="2" applyAlignment="1" pivotButton="0" quotePrefix="0" xfId="0">
      <alignment horizontal="left" indent="1"/>
    </xf>
    <xf numFmtId="0" fontId="0" fillId="0" borderId="3" applyAlignment="1" pivotButton="0" quotePrefix="0" xfId="0">
      <alignment horizontal="left" indent="1"/>
    </xf>
    <xf numFmtId="0" fontId="0" fillId="4" borderId="0" applyAlignment="1" pivotButton="0" quotePrefix="0" xfId="0">
      <alignment horizontal="left" indent="1"/>
    </xf>
    <xf numFmtId="0" fontId="0" fillId="4" borderId="5" applyAlignment="1" pivotButton="0" quotePrefix="0" xfId="0">
      <alignment horizontal="left" indent="1"/>
    </xf>
    <xf numFmtId="0" fontId="13" fillId="3" borderId="2" pivotButton="0" quotePrefix="0" xfId="0"/>
    <xf numFmtId="0" fontId="14" fillId="5" borderId="6" pivotButton="0" quotePrefix="0" xfId="0"/>
    <xf numFmtId="0" fontId="4" fillId="0" borderId="0" applyAlignment="1" pivotButton="0" quotePrefix="0" xfId="0">
      <alignment horizontal="left" vertical="top"/>
    </xf>
    <xf numFmtId="0" fontId="0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0" fillId="0" borderId="7" applyAlignment="1" pivotButton="0" quotePrefix="0" xfId="0">
      <alignment vertical="center"/>
    </xf>
    <xf numFmtId="0" fontId="4" fillId="0" borderId="7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165" fontId="4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left" vertical="center"/>
    </xf>
    <xf numFmtId="0" fontId="14" fillId="3" borderId="2" pivotButton="0" quotePrefix="0" xfId="0"/>
    <xf numFmtId="0" fontId="9" fillId="0" borderId="0" applyAlignment="1" pivotButton="0" quotePrefix="0" xfId="0">
      <alignment horizontal="left"/>
    </xf>
    <xf numFmtId="0" fontId="4" fillId="0" borderId="0" pivotButton="0" quotePrefix="0" xfId="2"/>
    <xf numFmtId="0" fontId="4" fillId="0" borderId="0" applyAlignment="1" pivotButton="0" quotePrefix="0" xfId="0">
      <alignment horizontal="center"/>
    </xf>
    <xf numFmtId="0" fontId="21" fillId="3" borderId="1" pivotButton="0" quotePrefix="0" xfId="0"/>
    <xf numFmtId="0" fontId="22" fillId="3" borderId="2" pivotButton="0" quotePrefix="0" xfId="0"/>
    <xf numFmtId="0" fontId="23" fillId="3" borderId="2" pivotButton="0" quotePrefix="0" xfId="0"/>
    <xf numFmtId="0" fontId="20" fillId="0" borderId="0" pivotButton="0" quotePrefix="0" xfId="0"/>
    <xf numFmtId="2" fontId="0" fillId="0" borderId="0" pivotButton="0" quotePrefix="0" xfId="0"/>
    <xf numFmtId="0" fontId="0" fillId="0" borderId="0" applyAlignment="1" pivotButton="0" quotePrefix="0" xfId="0">
      <alignment horizontal="right" vertical="center"/>
    </xf>
    <xf numFmtId="1" fontId="0" fillId="0" borderId="0" applyAlignment="1" pivotButton="0" quotePrefix="0" xfId="0">
      <alignment horizontal="right" vertical="center"/>
    </xf>
    <xf numFmtId="0" fontId="0" fillId="0" borderId="0" pivotButton="0" quotePrefix="1" xfId="0"/>
    <xf numFmtId="0" fontId="0" fillId="0" borderId="0" applyAlignment="1" pivotButton="0" quotePrefix="1" xfId="0">
      <alignment vertical="center"/>
    </xf>
    <xf numFmtId="0" fontId="24" fillId="0" borderId="0" pivotButton="0" quotePrefix="0" xfId="0"/>
    <xf numFmtId="0" fontId="18" fillId="0" borderId="0" applyAlignment="1" pivotButton="0" quotePrefix="0" xfId="0">
      <alignment horizontal="left"/>
    </xf>
    <xf numFmtId="0" fontId="18" fillId="0" borderId="0" pivotButton="0" quotePrefix="0" xfId="0"/>
    <xf numFmtId="0" fontId="0" fillId="0" borderId="0" applyAlignment="1" pivotButton="0" quotePrefix="0" xfId="0">
      <alignment horizontal="left" wrapText="1"/>
    </xf>
    <xf numFmtId="0" fontId="4" fillId="0" borderId="0" applyAlignment="1" pivotButton="0" quotePrefix="0" xfId="0">
      <alignment horizontal="left" wrapText="1"/>
    </xf>
    <xf numFmtId="14" fontId="4" fillId="0" borderId="0" pivotButton="0" quotePrefix="0" xfId="0"/>
    <xf numFmtId="0" fontId="4" fillId="0" borderId="0" applyAlignment="1" pivotButton="0" quotePrefix="0" xfId="0">
      <alignment wrapText="1"/>
    </xf>
    <xf numFmtId="0" fontId="18" fillId="0" borderId="0" pivotButton="0" quotePrefix="0" xfId="12"/>
    <xf numFmtId="0" fontId="0" fillId="7" borderId="0" pivotButton="0" quotePrefix="0" xfId="0"/>
    <xf numFmtId="0" fontId="0" fillId="7" borderId="0" applyAlignment="1" pivotButton="0" quotePrefix="0" xfId="0">
      <alignment horizontal="left"/>
    </xf>
    <xf numFmtId="0" fontId="0" fillId="7" borderId="0" applyAlignment="1" pivotButton="0" quotePrefix="0" xfId="0">
      <alignment horizontal="center"/>
    </xf>
    <xf numFmtId="0" fontId="4" fillId="7" borderId="0" pivotButton="0" quotePrefix="0" xfId="0"/>
    <xf numFmtId="0" fontId="25" fillId="0" borderId="0" applyAlignment="1" pivotButton="0" quotePrefix="0" xfId="16">
      <alignment horizontal="center"/>
    </xf>
    <xf numFmtId="0" fontId="4" fillId="0" borderId="0" applyAlignment="1" pivotButton="0" quotePrefix="0" xfId="16">
      <alignment horizontal="center"/>
    </xf>
    <xf numFmtId="0" fontId="26" fillId="6" borderId="0" applyAlignment="1" pivotButton="0" quotePrefix="0" xfId="17">
      <alignment horizontal="left"/>
    </xf>
    <xf numFmtId="0" fontId="4" fillId="0" borderId="0" applyAlignment="1" pivotButton="0" quotePrefix="0" xfId="0">
      <alignment horizontal="left" vertical="center"/>
    </xf>
    <xf numFmtId="0" fontId="26" fillId="6" borderId="0" pivotButton="0" quotePrefix="0" xfId="17"/>
    <xf numFmtId="0" fontId="18" fillId="0" borderId="0" applyAlignment="1" pivotButton="0" quotePrefix="0" xfId="18">
      <alignment horizontal="center" vertical="center"/>
    </xf>
    <xf numFmtId="0" fontId="27" fillId="0" borderId="0" pivotButton="0" quotePrefix="0" xfId="0"/>
    <xf numFmtId="0" fontId="4" fillId="7" borderId="0" applyAlignment="1" pivotButton="0" quotePrefix="0" xfId="0">
      <alignment horizontal="left"/>
    </xf>
    <xf numFmtId="0" fontId="4" fillId="7" borderId="0" applyAlignment="1" pivotButton="0" quotePrefix="0" xfId="0">
      <alignment horizontal="center"/>
    </xf>
    <xf numFmtId="0" fontId="4" fillId="8" borderId="0" pivotButton="0" quotePrefix="0" xfId="0"/>
    <xf numFmtId="0" fontId="4" fillId="8" borderId="0" applyAlignment="1" pivotButton="0" quotePrefix="0" xfId="0">
      <alignment horizontal="left"/>
    </xf>
    <xf numFmtId="0" fontId="0" fillId="9" borderId="0" applyAlignment="1" pivotButton="0" quotePrefix="0" xfId="0">
      <alignment horizontal="left" vertical="center"/>
    </xf>
    <xf numFmtId="0" fontId="4" fillId="9" borderId="0" pivotButton="0" quotePrefix="0" xfId="0"/>
    <xf numFmtId="0" fontId="0" fillId="4" borderId="9" applyAlignment="1" pivotButton="0" quotePrefix="0" xfId="0">
      <alignment horizontal="left" indent="1"/>
    </xf>
    <xf numFmtId="0" fontId="0" fillId="4" borderId="8" applyAlignment="1" pivotButton="0" quotePrefix="0" xfId="0">
      <alignment horizontal="center"/>
    </xf>
    <xf numFmtId="0" fontId="0" fillId="0" borderId="8" pivotButton="0" quotePrefix="0" xfId="0"/>
    <xf numFmtId="0" fontId="0" fillId="8" borderId="0" applyAlignment="1" pivotButton="0" quotePrefix="0" xfId="0">
      <alignment horizontal="left"/>
    </xf>
    <xf numFmtId="0" fontId="3" fillId="0" borderId="0" pivotButton="0" quotePrefix="0" xfId="3"/>
    <xf numFmtId="0" fontId="4" fillId="3" borderId="2" pivotButton="0" quotePrefix="0" xfId="0"/>
    <xf numFmtId="0" fontId="4" fillId="4" borderId="2" applyAlignment="1" pivotButton="0" quotePrefix="0" xfId="0">
      <alignment horizontal="center"/>
    </xf>
    <xf numFmtId="0" fontId="0" fillId="4" borderId="5" applyAlignment="1" pivotButton="0" quotePrefix="0" xfId="0">
      <alignment horizontal="right"/>
    </xf>
    <xf numFmtId="0" fontId="0" fillId="4" borderId="2" applyAlignment="1" pivotButton="0" quotePrefix="0" xfId="0">
      <alignment horizontal="right"/>
    </xf>
    <xf numFmtId="0" fontId="5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 vertical="center"/>
    </xf>
    <xf numFmtId="0" fontId="0" fillId="4" borderId="0" applyAlignment="1" pivotButton="0" quotePrefix="0" xfId="0">
      <alignment horizontal="center" vertical="center"/>
    </xf>
    <xf numFmtId="0" fontId="0" fillId="4" borderId="5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/>
    </xf>
    <xf numFmtId="0" fontId="10" fillId="3" borderId="2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27" fillId="0" borderId="0" applyAlignment="1" pivotButton="0" quotePrefix="0" xfId="0">
      <alignment vertical="center"/>
    </xf>
    <xf numFmtId="0" fontId="0" fillId="3" borderId="2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 wrapText="1"/>
    </xf>
    <xf numFmtId="0" fontId="18" fillId="0" borderId="0" applyAlignment="1" pivotButton="0" quotePrefix="0" xfId="18">
      <alignment horizontal="left" vertical="center"/>
    </xf>
    <xf numFmtId="0" fontId="28" fillId="0" borderId="0" pivotButton="0" quotePrefix="0" xfId="0"/>
    <xf numFmtId="0" fontId="1" fillId="0" borderId="0" pivotButton="0" quotePrefix="0" xfId="3"/>
    <xf numFmtId="165" fontId="4" fillId="0" borderId="0" applyAlignment="1" pivotButton="0" quotePrefix="0" xfId="0">
      <alignment horizontal="right"/>
    </xf>
    <xf numFmtId="164" fontId="4" fillId="0" borderId="0" pivotButton="0" quotePrefix="0" xfId="1"/>
    <xf numFmtId="164" fontId="4" fillId="3" borderId="2" pivotButton="0" quotePrefix="0" xfId="1"/>
    <xf numFmtId="164" fontId="4" fillId="4" borderId="0" applyAlignment="1" pivotButton="0" quotePrefix="0" xfId="1">
      <alignment horizontal="center"/>
    </xf>
    <xf numFmtId="164" fontId="4" fillId="4" borderId="5" applyAlignment="1" pivotButton="0" quotePrefix="0" xfId="1">
      <alignment horizontal="center"/>
    </xf>
    <xf numFmtId="164" fontId="4" fillId="4" borderId="2" applyAlignment="1" pivotButton="0" quotePrefix="0" xfId="1">
      <alignment horizontal="center"/>
    </xf>
    <xf numFmtId="164" fontId="4" fillId="2" borderId="0" applyAlignment="1" pivotButton="0" quotePrefix="0" xfId="1">
      <alignment horizontal="left"/>
    </xf>
    <xf numFmtId="164" fontId="5" fillId="2" borderId="0" applyAlignment="1" pivotButton="0" quotePrefix="0" xfId="1">
      <alignment horizontal="left"/>
    </xf>
    <xf numFmtId="0" fontId="0" fillId="10" borderId="0" pivotButton="0" quotePrefix="0" xfId="0"/>
    <xf numFmtId="0" fontId="0" fillId="11" borderId="0" pivotButton="0" quotePrefix="0" xfId="0"/>
    <xf numFmtId="0" fontId="29" fillId="0" borderId="10" applyAlignment="1" pivotButton="0" quotePrefix="0" xfId="0">
      <alignment horizontal="center" vertical="top"/>
    </xf>
    <xf numFmtId="0" fontId="29" fillId="2" borderId="10" applyAlignment="1" pivotButton="0" quotePrefix="0" xfId="0">
      <alignment horizontal="center" vertical="top"/>
    </xf>
  </cellXfs>
  <cellStyles count="23">
    <cellStyle name="Normal" xfId="0" builtinId="0"/>
    <cellStyle name="Comma" xfId="1" builtinId="3"/>
    <cellStyle name="Normal_Current" xfId="2"/>
    <cellStyle name="Normal 7" xfId="3"/>
    <cellStyle name="Bad 2" xfId="4"/>
    <cellStyle name="Comma 2" xfId="5"/>
    <cellStyle name="Normal 2" xfId="6"/>
    <cellStyle name="Normal 2 2" xfId="7"/>
    <cellStyle name="Normal 2 3" xfId="8"/>
    <cellStyle name="Normal 2 4" xfId="9"/>
    <cellStyle name="Normal 2 5" xfId="10"/>
    <cellStyle name="Normal 3" xfId="11"/>
    <cellStyle name="Normal 3 2" xfId="12"/>
    <cellStyle name="Normal 4" xfId="13"/>
    <cellStyle name="Normal 5" xfId="14"/>
    <cellStyle name="Normal 6" xfId="15"/>
    <cellStyle name="Normal 8" xfId="16"/>
    <cellStyle name="Bad" xfId="17" builtinId="27"/>
    <cellStyle name="Normal 9" xfId="18"/>
    <cellStyle name="Normal 7 2" xfId="19"/>
    <cellStyle name="Normal 2 4 2" xfId="20"/>
    <cellStyle name="Normal 8 2" xfId="21"/>
    <cellStyle name="Normal 9 2" xfId="22"/>
  </cellStyles>
  <dxfs count="5">
    <dxf>
      <font>
        <name val="Arial"/>
        <family val="2"/>
        <strike val="0"/>
        <outline val="0"/>
        <shadow val="0"/>
        <condense val="0"/>
        <color auto="1"/>
        <extend val="0"/>
        <sz val="10"/>
        <vertAlign val="baseline"/>
      </font>
    </dxf>
    <dxf>
      <font>
        <name val="Arial"/>
        <family val="2"/>
        <strike val="0"/>
        <outline val="0"/>
        <shadow val="0"/>
        <condense val="0"/>
        <color auto="1"/>
        <extend val="0"/>
        <sz val="10"/>
        <vertAlign val="baseline"/>
      </font>
    </dxf>
    <dxf>
      <numFmt numFmtId="19" formatCode="m/d/yyyy"/>
    </dxf>
    <dxf>
      <alignment horizontal="center" vertical="bottom"/>
    </dxf>
    <dxf>
      <font>
        <name val="Arial"/>
        <family val="2"/>
        <b val="1"/>
        <strike val="0"/>
        <outline val="0"/>
        <shadow val="0"/>
        <condense val="0"/>
        <color auto="1"/>
        <extend val="0"/>
        <sz val="10"/>
        <vertAlign val="baseline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styles" Target="styles.xml" Id="rId14" /><Relationship Type="http://schemas.openxmlformats.org/officeDocument/2006/relationships/theme" Target="theme/theme1.xml" Id="rId15" /></Relationships>
</file>

<file path=xl/tables/table1.xml><?xml version="1.0" encoding="utf-8"?>
<table xmlns="http://schemas.openxmlformats.org/spreadsheetml/2006/main" id="1" name="Table1" displayName="Table1" ref="A1:D70" headerRowCount="1" totalsRowShown="0" headerRowDxfId="4">
  <autoFilter ref="A1:D70"/>
  <tableColumns count="4">
    <tableColumn id="1" name="Revision" dataDxfId="3"/>
    <tableColumn id="2" name="Date" dataDxfId="2"/>
    <tableColumn id="3" name="By" dataDxfId="1"/>
    <tableColumn id="4" name="Descriptio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/>
  </sheetPr>
  <dimension ref="A1:D183"/>
  <sheetViews>
    <sheetView tabSelected="1" zoomScale="108" zoomScaleNormal="108" workbookViewId="0">
      <pane ySplit="1" topLeftCell="A16" activePane="bottomLeft" state="frozen"/>
      <selection pane="bottomLeft" activeCell="D31" sqref="D31"/>
    </sheetView>
  </sheetViews>
  <sheetFormatPr baseColWidth="8" defaultRowHeight="13.15"/>
  <cols>
    <col width="10.7109375" customWidth="1" min="1" max="1"/>
    <col width="10.42578125" bestFit="1" customWidth="1" min="2" max="2"/>
    <col width="4.85546875" customWidth="1" min="3" max="3"/>
    <col width="100" customWidth="1" min="4" max="4"/>
    <col width="9.42578125" customWidth="1" min="5" max="5"/>
    <col width="5.85546875" bestFit="1" customWidth="1" min="6" max="6"/>
  </cols>
  <sheetData>
    <row r="1">
      <c r="A1" s="7" t="inlineStr">
        <is>
          <t>Revision</t>
        </is>
      </c>
      <c r="B1" s="6" t="inlineStr">
        <is>
          <t>Date</t>
        </is>
      </c>
      <c r="C1" s="6" t="inlineStr">
        <is>
          <t>By</t>
        </is>
      </c>
      <c r="D1" s="6" t="inlineStr">
        <is>
          <t>Description</t>
        </is>
      </c>
    </row>
    <row r="2">
      <c r="A2" s="1" t="n">
        <v>1</v>
      </c>
      <c r="B2" s="9" t="n">
        <v>42606</v>
      </c>
      <c r="C2" t="inlineStr">
        <is>
          <t>DLH</t>
        </is>
      </c>
      <c r="D2" s="43" t="inlineStr">
        <is>
          <t>Created specific file for new ES CKB. Removed prices for options that are not used anymore.</t>
        </is>
      </c>
    </row>
    <row r="3">
      <c r="A3" s="1" t="n">
        <v>2</v>
      </c>
      <c r="B3" s="9" t="n">
        <v>42625</v>
      </c>
      <c r="C3" t="inlineStr">
        <is>
          <t>fbt</t>
        </is>
      </c>
      <c r="D3" s="43" t="inlineStr">
        <is>
          <t>Expanded Price_BOM_LCS_Hardware_248 to include 364TC:365TC</t>
        </is>
      </c>
    </row>
    <row r="4">
      <c r="A4" s="1" t="n">
        <v>3</v>
      </c>
      <c r="B4" s="9" t="n">
        <v>42642</v>
      </c>
      <c r="C4" t="inlineStr">
        <is>
          <t>TCH</t>
        </is>
      </c>
      <c r="D4" t="inlineStr">
        <is>
          <t xml:space="preserve">Added high temp option: B18WR, graphalloy bushing, Viton O ring, Garlock gasket to Case, Wear ring and Insert tab. </t>
        </is>
      </c>
    </row>
    <row r="5">
      <c r="A5" s="1" t="n">
        <v>4</v>
      </c>
      <c r="B5" s="9" t="n">
        <v>42684</v>
      </c>
      <c r="C5" t="inlineStr">
        <is>
          <t>fbt</t>
        </is>
      </c>
      <c r="D5" t="inlineStr">
        <is>
          <t>no changes</t>
        </is>
      </c>
    </row>
    <row r="6">
      <c r="A6" s="75" t="n">
        <v>5</v>
      </c>
      <c r="B6" s="9" t="n">
        <v>42689</v>
      </c>
      <c r="C6" t="inlineStr">
        <is>
          <t>fbt</t>
        </is>
      </c>
      <c r="D6" t="inlineStr">
        <is>
          <t>Fixing issue 24666</t>
        </is>
      </c>
    </row>
    <row r="7">
      <c r="A7" s="1" t="n">
        <v>6</v>
      </c>
      <c r="B7" s="9" t="n">
        <v>42739</v>
      </c>
      <c r="C7" s="9" t="inlineStr">
        <is>
          <t>fbt</t>
        </is>
      </c>
      <c r="D7" s="43" t="inlineStr">
        <is>
          <t>Corrected bom on Price_BOM_LCS_Insert_093 (NCR98416)</t>
        </is>
      </c>
    </row>
    <row r="8">
      <c r="A8" s="75" t="n">
        <v>7</v>
      </c>
      <c r="B8" s="9" t="n">
        <v>42746</v>
      </c>
      <c r="C8" t="inlineStr">
        <is>
          <t>fbt</t>
        </is>
      </c>
      <c r="D8" s="43" t="inlineStr">
        <is>
          <t>changed price ID on 2012 SS to "Display blank" (matches L)</t>
        </is>
      </c>
    </row>
    <row r="9">
      <c r="A9" s="1" t="n">
        <v>8</v>
      </c>
      <c r="B9" s="9" t="n">
        <v>42751</v>
      </c>
      <c r="C9" t="inlineStr">
        <is>
          <t>jag</t>
        </is>
      </c>
      <c r="D9" s="43" t="inlineStr">
        <is>
          <t>Corrected Hardware BOM, 30127 :284TC:286TC: removed RTF, added 96774816</t>
        </is>
      </c>
    </row>
    <row r="10">
      <c r="A10" s="75" t="n">
        <v>9</v>
      </c>
      <c r="B10" s="9" t="n">
        <v>42751</v>
      </c>
      <c r="C10" t="inlineStr">
        <is>
          <t>jag</t>
        </is>
      </c>
      <c r="D10" s="43" t="inlineStr">
        <is>
          <t>Corrected Bases, BOM, :40157-LCS:50157-LCS: was 98561408, now 98565762</t>
        </is>
      </c>
    </row>
    <row r="11">
      <c r="A11" s="1" t="n">
        <v>10</v>
      </c>
      <c r="B11" s="9" t="n">
        <v>42755</v>
      </c>
      <c r="C11" t="inlineStr">
        <is>
          <t>fbt</t>
        </is>
      </c>
      <c r="D11" s="43" t="inlineStr">
        <is>
          <t>Added colons to Insert_166 and _333</t>
        </is>
      </c>
    </row>
    <row r="12">
      <c r="A12" s="75" t="n">
        <v>11</v>
      </c>
      <c r="B12" s="90" t="n">
        <v>42759</v>
      </c>
      <c r="C12" t="inlineStr">
        <is>
          <t>fbt</t>
        </is>
      </c>
      <c r="D12" s="43" t="inlineStr">
        <is>
          <t>Issue 24900 25957 LCS X3 284TS, HW, Shaft, Insert</t>
        </is>
      </c>
    </row>
    <row r="13">
      <c r="A13" s="1" t="n">
        <v>12</v>
      </c>
      <c r="B13" s="9" t="n">
        <v>42779</v>
      </c>
      <c r="C13" t="inlineStr">
        <is>
          <t>jgl</t>
        </is>
      </c>
      <c r="D13" s="43" t="inlineStr">
        <is>
          <t>Added Bushing Material Column and updated Graphalloy BOM descriptions</t>
        </is>
      </c>
    </row>
    <row r="14">
      <c r="A14" s="75" t="n">
        <v>13</v>
      </c>
      <c r="B14" s="9" t="n">
        <v>42793</v>
      </c>
      <c r="C14" t="inlineStr">
        <is>
          <t>jgl</t>
        </is>
      </c>
      <c r="D14" s="43" t="inlineStr">
        <is>
          <t>Replaced Base BOM 98561405 with new BOM 99246072 - 3015-210TC</t>
        </is>
      </c>
    </row>
    <row r="15" ht="14.45" customHeight="1">
      <c r="A15" s="1" t="n">
        <v>14</v>
      </c>
      <c r="B15" s="9" t="n">
        <v>42796</v>
      </c>
      <c r="C15" t="inlineStr">
        <is>
          <t>jag</t>
        </is>
      </c>
      <c r="D15" s="127" t="inlineStr">
        <is>
          <t>Corrected Insert BOMS for 20121 182-256TC, Vesconite and Graphalloy bushings. Corrected Insert part number descriptions to match SAP descriptions.</t>
        </is>
      </c>
    </row>
    <row r="16">
      <c r="A16" s="1" t="n">
        <v>15</v>
      </c>
      <c r="B16" s="9" t="n">
        <v>42803</v>
      </c>
      <c r="C16" t="inlineStr">
        <is>
          <t>rkn</t>
        </is>
      </c>
      <c r="D16" s="43" t="inlineStr">
        <is>
          <t>Corrected Hardware BOM, Price_BOM_LCS_Hardware_131: removed RTF, added 96774814</t>
        </is>
      </c>
    </row>
    <row r="17">
      <c r="A17" s="1" t="n"/>
      <c r="B17" s="9" t="n">
        <v>42815</v>
      </c>
      <c r="C17" t="inlineStr">
        <is>
          <t>fbt</t>
        </is>
      </c>
      <c r="D17" t="inlineStr">
        <is>
          <t>Added 3070 &amp; 4070 to Price_BOM_LCS_Baseplates_054</t>
        </is>
      </c>
    </row>
    <row r="18">
      <c r="A18" s="1" t="n">
        <v>16</v>
      </c>
      <c r="B18" s="9" t="n">
        <v>42828</v>
      </c>
      <c r="C18" t="inlineStr">
        <is>
          <t>jag</t>
        </is>
      </c>
      <c r="D18" t="inlineStr">
        <is>
          <t>changed shaft on 20121,25123,30123, X3 from 98183502 to 98183501</t>
        </is>
      </c>
    </row>
    <row r="19">
      <c r="A19" s="1" t="n">
        <v>17</v>
      </c>
      <c r="B19" s="9" t="n">
        <v>42858</v>
      </c>
      <c r="C19" t="inlineStr">
        <is>
          <t>jag</t>
        </is>
      </c>
      <c r="D19" t="inlineStr">
        <is>
          <t>changed shaft for 7" &amp; 9.5" X3, 182/184TC was 98183501, now 98183502</t>
        </is>
      </c>
    </row>
    <row r="20">
      <c r="A20" s="1" t="n">
        <v>18</v>
      </c>
      <c r="B20" s="9" t="n">
        <v>43028</v>
      </c>
      <c r="C20" t="inlineStr">
        <is>
          <t>jag</t>
        </is>
      </c>
      <c r="D20" t="inlineStr">
        <is>
          <t>changed shaft and hardware tabs, added 213TC frames to LCSE 7.5 &amp; 10HP</t>
        </is>
      </c>
    </row>
    <row r="21">
      <c r="A21" s="1" t="n">
        <v>19</v>
      </c>
      <c r="B21" s="9" t="n">
        <v>43040</v>
      </c>
      <c r="C21" t="inlineStr">
        <is>
          <t>jag</t>
        </is>
      </c>
      <c r="D21" t="inlineStr">
        <is>
          <t>bases tab, added Flange rating column, added 250# base 99364847 version of 98565754 (125#)</t>
        </is>
      </c>
    </row>
    <row r="22">
      <c r="A22" s="1" t="n">
        <v>20</v>
      </c>
      <c r="B22" s="9" t="n">
        <v>43059</v>
      </c>
      <c r="C22" t="inlineStr">
        <is>
          <t>jag</t>
        </is>
      </c>
      <c r="D22" t="inlineStr">
        <is>
          <t>Issue25129 added new lines ID148,149 for 2570 specific to 7" pumps, removed them from the 9.5" line ID061,065, on Bases tab</t>
        </is>
      </c>
    </row>
    <row r="23">
      <c r="A23" s="1" t="n">
        <v>21</v>
      </c>
      <c r="B23" s="9" t="n">
        <v>43335</v>
      </c>
      <c r="C23" t="inlineStr">
        <is>
          <t>JJR</t>
        </is>
      </c>
      <c r="D23" t="inlineStr">
        <is>
          <t>Updated Inserts 155 &amp; 156 &amp;290 &amp; 291 by adding colon to the Motor frame size 405TC</t>
        </is>
      </c>
    </row>
    <row r="24">
      <c r="A24" s="1" t="n">
        <v>22</v>
      </c>
      <c r="B24" s="9" t="n">
        <v>43486</v>
      </c>
      <c r="C24" t="inlineStr">
        <is>
          <t>ach</t>
        </is>
      </c>
      <c r="D24" s="43" t="inlineStr">
        <is>
          <t>Corrected Price_BOM_LCS_Case_037 (96898152) Nozzle Configuration from NPS to NPT; Changed Price_BOM_LCS_Case_152 &amp; Price_BOM_LCS_Case_235 BOMs to RTF; Corrected Price_BOM_LCS_Case_235 Nozzle Configuration from NPT to NPS; On Case tab in BOM column, changed all #N/A to RTF</t>
        </is>
      </c>
    </row>
    <row r="25">
      <c r="A25" s="1" t="n">
        <v>23</v>
      </c>
      <c r="B25" s="9" t="n">
        <v>43501</v>
      </c>
      <c r="C25" s="43" t="inlineStr">
        <is>
          <t>ACH</t>
        </is>
      </c>
      <c r="D25" s="43" t="inlineStr">
        <is>
          <t xml:space="preserve">Price_BOM_LCS_WearRings_068 &amp; 69 PN were updated from 99176302 to 96921179 per Patrick Krol. </t>
        </is>
      </c>
    </row>
    <row r="26">
      <c r="A26" s="1" t="n">
        <v>24</v>
      </c>
      <c r="B26" s="9" t="n">
        <v>43626</v>
      </c>
      <c r="C26" t="inlineStr">
        <is>
          <t>grd</t>
        </is>
      </c>
      <c r="D26" s="43" t="inlineStr">
        <is>
          <t>Added Fabricated Base BOM, Description, Price ID, Leads Time, Weight 80123 125hp 405TC</t>
        </is>
      </c>
    </row>
    <row r="27">
      <c r="A27" s="1" t="n">
        <v>25</v>
      </c>
      <c r="B27" s="9" t="n">
        <v>43626</v>
      </c>
      <c r="C27" t="inlineStr">
        <is>
          <t>grd</t>
        </is>
      </c>
      <c r="D27" s="43" t="inlineStr">
        <is>
          <t>Added Fabricated Base BOM, Description, Price ID, Leads Time, Weight 40707 50hp  326 TSC</t>
        </is>
      </c>
    </row>
    <row r="28">
      <c r="A28" s="1" t="n">
        <v>26</v>
      </c>
      <c r="B28" s="9" t="n">
        <v>43626</v>
      </c>
      <c r="C28" t="inlineStr">
        <is>
          <t>grd</t>
        </is>
      </c>
      <c r="D28" s="43" t="inlineStr">
        <is>
          <t>Added Fabricated Base BOM, Description, Price ID, Leads Time, Weight 30957 40hp  286 TSC</t>
        </is>
      </c>
    </row>
    <row r="29">
      <c r="A29" s="1" t="n">
        <v>27</v>
      </c>
      <c r="B29" s="9" t="n">
        <v>43633</v>
      </c>
      <c r="C29" t="inlineStr">
        <is>
          <t>grd</t>
        </is>
      </c>
      <c r="D29" s="43" t="inlineStr">
        <is>
          <t>added hardware BOM#, Inerst BOM# to 50957-4p-25hp LCSE per 99465078</t>
        </is>
      </c>
    </row>
    <row r="30">
      <c r="A30" s="1" t="n">
        <v>28</v>
      </c>
      <c r="B30" s="9" t="n">
        <v>43637</v>
      </c>
      <c r="C30" s="132" t="inlineStr">
        <is>
          <t>trh</t>
        </is>
      </c>
      <c r="D30" s="43" t="inlineStr">
        <is>
          <t>Added 444TC:445TC to Motor Frame cell for 60157-LCS on Hardware Sheet.</t>
        </is>
      </c>
    </row>
    <row r="31">
      <c r="A31" s="1" t="n">
        <v>29</v>
      </c>
      <c r="B31" s="9" t="n">
        <v>43642</v>
      </c>
      <c r="C31" s="132" t="inlineStr">
        <is>
          <t>trh</t>
        </is>
      </c>
      <c r="D31" s="43" t="inlineStr">
        <is>
          <t>Added 182TC to HW and Shaft tabs for 12709 LCSE</t>
        </is>
      </c>
    </row>
    <row r="32">
      <c r="A32" s="1" t="n">
        <v>30</v>
      </c>
      <c r="B32" s="9" t="n">
        <v>43663</v>
      </c>
      <c r="C32" t="inlineStr">
        <is>
          <t>grd</t>
        </is>
      </c>
      <c r="D32" s="43" t="inlineStr">
        <is>
          <t xml:space="preserve">change WearRings_091 PN#99176324 (does not exist) to PN# 96769336 has been used before </t>
        </is>
      </c>
    </row>
    <row r="33">
      <c r="A33" s="1" t="n">
        <v>31</v>
      </c>
      <c r="B33" s="9" t="n">
        <v>43669</v>
      </c>
      <c r="C33" t="inlineStr">
        <is>
          <t>grd</t>
        </is>
      </c>
      <c r="D33" s="43" t="inlineStr">
        <is>
          <t>Added Insert BOM for LCS-30957-2P-40HP 286TSC Issue 25759</t>
        </is>
      </c>
    </row>
    <row r="34">
      <c r="A34" s="1" t="n">
        <v>32</v>
      </c>
      <c r="B34" s="9" t="n">
        <v>43677</v>
      </c>
      <c r="C34" s="43" t="inlineStr">
        <is>
          <t>grd</t>
        </is>
      </c>
      <c r="D34" s="43" t="inlineStr">
        <is>
          <t>Added Case  Price_BOM_LCS_Case_265 same model Configuration AS_022 Change Flange Config to NPT Issue25590</t>
        </is>
      </c>
    </row>
    <row r="35">
      <c r="A35" s="1" t="n">
        <v>33</v>
      </c>
      <c r="B35" s="9" t="n">
        <v>43685</v>
      </c>
      <c r="C35" s="43" t="inlineStr">
        <is>
          <t xml:space="preserve">JJR </t>
        </is>
      </c>
      <c r="D35" s="43" t="inlineStr">
        <is>
          <t>Added 4012A-4P-25HP-LCSE: and 4012A-4P-25HP-LCSE: to Insert tab for models 40129-LCS and 4012A-LCS as per Joey, insert should be the same jfor LCSE just different motor but interfaces the same.</t>
        </is>
      </c>
    </row>
    <row r="36">
      <c r="A36" s="1" t="n">
        <v>34</v>
      </c>
      <c r="B36" s="9" t="n">
        <v>43698</v>
      </c>
      <c r="C36" s="43" t="inlineStr">
        <is>
          <t>JJR</t>
        </is>
      </c>
      <c r="D36" s="43" t="inlineStr">
        <is>
          <t>Updated Price_BOM_LCS_Shaft_080 on shaft tab to 98132103,LT and Price ID and Frame after confirming in SAP multiple examples of and similar construction code to 24-30957-13036A-25F2MS1</t>
        </is>
      </c>
    </row>
    <row r="37">
      <c r="A37" s="1" t="n">
        <v>35</v>
      </c>
      <c r="B37" s="9" t="n">
        <v>43699</v>
      </c>
      <c r="C37" s="43" t="inlineStr">
        <is>
          <t>JJR</t>
        </is>
      </c>
      <c r="D37" s="43" t="inlineStr">
        <is>
          <t>Updated Base tab for model 30957-4P-5HP LCSE to include 213TC:215TC after reviewing assemblies in SAP that use it as well as it is in the description.</t>
        </is>
      </c>
    </row>
    <row r="38">
      <c r="A38" s="1" t="n">
        <v>36</v>
      </c>
      <c r="B38" s="9" t="n">
        <v>43759</v>
      </c>
      <c r="C38" s="43" t="inlineStr">
        <is>
          <t>JJR</t>
        </is>
      </c>
      <c r="D38" s="43" t="inlineStr">
        <is>
          <t>Updated Shaft tab for Price_BOM_LCS_Shaft_055 to inlclude Frame size 182TC as per part number 99725944 in SAP (can be built with a  182TC)</t>
        </is>
      </c>
    </row>
    <row r="39">
      <c r="A39" s="1" t="n">
        <v>37</v>
      </c>
      <c r="B39" s="9" t="n">
        <v>43787</v>
      </c>
      <c r="C39" s="43" t="inlineStr">
        <is>
          <t>GRD</t>
        </is>
      </c>
      <c r="D39" s="43" t="inlineStr">
        <is>
          <t>Added 4012A LCS 304SS Impeller, Added 30127 LCS 304SS Impeller, Added 30127 LCS 250# Ductile Iron Case for both Temp, Added 4012A LCS 250# Ductile Iron Case for both Temp.</t>
        </is>
      </c>
    </row>
    <row r="40">
      <c r="A40" s="1" t="n">
        <v>38</v>
      </c>
      <c r="B40" s="9" t="n">
        <v>43970</v>
      </c>
      <c r="C40" s="43" t="inlineStr">
        <is>
          <t>TRH</t>
        </is>
      </c>
      <c r="D40" s="43" t="inlineStr">
        <is>
          <t>Changed Impeller BOM's for LCS 40129. Changed Shaft BOM's for LCS 40129.</t>
        </is>
      </c>
    </row>
    <row r="41">
      <c r="A41" s="1" t="n">
        <v>39</v>
      </c>
      <c r="B41" s="9" t="n">
        <v>43992</v>
      </c>
      <c r="C41" s="43" t="inlineStr">
        <is>
          <t>ACH</t>
        </is>
      </c>
      <c r="D41" s="43" t="inlineStr">
        <is>
          <t xml:space="preserve">Updated BOM for Price_BOM_LCS_Imp_0608 from 98876166 per Patrick Krol &amp; deleted Price_BOM_LCS_Imp_0824 since it is already represented on 608. </t>
        </is>
      </c>
    </row>
    <row r="42">
      <c r="A42" s="1" t="n">
        <v>40</v>
      </c>
      <c r="B42" s="9" t="n">
        <v>44127</v>
      </c>
      <c r="C42" s="43" t="inlineStr">
        <is>
          <t>ACH</t>
        </is>
      </c>
      <c r="D42" s="43" t="inlineStr">
        <is>
          <t>On Shaft tab, added 182TC frame for 10707-2P-5HP-LCSE (Price_BOM_LCS_Shaft_001) confirmed by Patrick Krol.</t>
        </is>
      </c>
    </row>
    <row r="43">
      <c r="A43" s="1" t="n">
        <v>41</v>
      </c>
      <c r="B43" s="9" t="n">
        <v>44210</v>
      </c>
      <c r="C43" s="43" t="inlineStr">
        <is>
          <t>ACH</t>
        </is>
      </c>
      <c r="D43" s="43" t="inlineStr">
        <is>
          <t>On Shaft tab, added 182TC frame for all 5HP LCSE models.</t>
        </is>
      </c>
    </row>
    <row r="44">
      <c r="A44" s="1" t="n">
        <v>42</v>
      </c>
      <c r="B44" s="9" t="n">
        <v>44214</v>
      </c>
      <c r="C44" s="43" t="inlineStr">
        <is>
          <t>ACH</t>
        </is>
      </c>
      <c r="D44" s="43" t="inlineStr">
        <is>
          <t>On Price_BOM_LCS_Hardware_007, added 182TC frame per 99270422.</t>
        </is>
      </c>
    </row>
    <row r="45">
      <c r="A45" s="1" t="n">
        <v>43</v>
      </c>
      <c r="B45" s="9" t="n">
        <v>44656</v>
      </c>
      <c r="C45" s="43" t="inlineStr">
        <is>
          <t>ACH</t>
        </is>
      </c>
      <c r="D45" s="43" t="inlineStr">
        <is>
          <t>Modified lead time IDs on WetEnd tab with Luaay Ahmad.</t>
        </is>
      </c>
    </row>
    <row r="46">
      <c r="A46" s="1" t="n">
        <v>44</v>
      </c>
      <c r="B46" s="9" t="n">
        <v>44739</v>
      </c>
      <c r="C46" s="43" t="inlineStr">
        <is>
          <t>ACH</t>
        </is>
      </c>
      <c r="D46" s="43" t="inlineStr">
        <is>
          <t>Modified lead time IDs on WetEnd tab; Per Joel Grigar, Stuart Bloomfield, &amp; Joey Lloyd, modified DI case from 80 to 65 on the Case &amp; Insert tabs.</t>
        </is>
      </c>
    </row>
    <row r="47">
      <c r="A47" s="1" t="n"/>
      <c r="B47" s="9" t="n"/>
      <c r="C47" s="43" t="n"/>
      <c r="D47" s="43" t="n"/>
    </row>
    <row r="48">
      <c r="A48" s="1" t="n"/>
      <c r="B48" s="9" t="n"/>
      <c r="C48" s="43" t="n"/>
      <c r="D48" s="43" t="n"/>
    </row>
    <row r="49">
      <c r="A49" s="1" t="n"/>
      <c r="B49" s="9" t="n"/>
      <c r="C49" s="43" t="n"/>
      <c r="D49" s="43" t="n"/>
    </row>
    <row r="50">
      <c r="A50" s="1" t="n"/>
      <c r="B50" s="9" t="n"/>
      <c r="C50" s="43" t="n"/>
      <c r="D50" s="43" t="n"/>
    </row>
    <row r="51">
      <c r="A51" s="1" t="n"/>
      <c r="B51" s="9" t="n"/>
      <c r="C51" s="43" t="n"/>
      <c r="D51" s="43" t="n"/>
    </row>
    <row r="52">
      <c r="A52" s="1" t="n"/>
      <c r="B52" s="9" t="n"/>
      <c r="C52" s="43" t="n"/>
      <c r="D52" s="43" t="n"/>
    </row>
    <row r="53">
      <c r="A53" s="1" t="n"/>
      <c r="B53" s="9" t="n"/>
      <c r="C53" s="43" t="n"/>
      <c r="D53" s="43" t="n"/>
    </row>
    <row r="54">
      <c r="A54" s="1" t="n"/>
      <c r="B54" s="9" t="n"/>
      <c r="C54" s="43" t="n"/>
      <c r="D54" s="43" t="n"/>
    </row>
    <row r="55">
      <c r="A55" s="1" t="n"/>
      <c r="B55" s="9" t="n"/>
      <c r="C55" s="43" t="n"/>
      <c r="D55" s="43" t="n"/>
    </row>
    <row r="56">
      <c r="A56" s="1" t="n"/>
      <c r="B56" s="9" t="n"/>
      <c r="C56" s="43" t="n"/>
      <c r="D56" s="43" t="n"/>
    </row>
    <row r="57">
      <c r="A57" s="1" t="n"/>
      <c r="B57" s="9" t="n"/>
      <c r="C57" s="43" t="n"/>
      <c r="D57" s="43" t="n"/>
    </row>
    <row r="58">
      <c r="A58" s="1" t="n"/>
      <c r="B58" s="9" t="n"/>
      <c r="C58" s="43" t="n"/>
      <c r="D58" s="43" t="n"/>
    </row>
    <row r="59">
      <c r="A59" s="1" t="n"/>
      <c r="B59" s="9" t="n"/>
      <c r="C59" s="43" t="n"/>
      <c r="D59" s="43" t="n"/>
    </row>
    <row r="60">
      <c r="A60" s="1" t="n"/>
      <c r="B60" s="9" t="n"/>
      <c r="C60" s="43" t="n"/>
      <c r="D60" s="43" t="n"/>
    </row>
    <row r="61">
      <c r="A61" s="1" t="n"/>
      <c r="B61" s="9" t="n"/>
      <c r="C61" s="43" t="n"/>
      <c r="D61" s="43" t="n"/>
    </row>
    <row r="62">
      <c r="A62" s="1" t="n"/>
      <c r="B62" s="9" t="n"/>
      <c r="C62" s="43" t="n"/>
      <c r="D62" s="43" t="n"/>
    </row>
    <row r="63">
      <c r="A63" s="1" t="n"/>
      <c r="B63" s="9" t="n"/>
      <c r="C63" s="43" t="n"/>
      <c r="D63" s="43" t="n"/>
    </row>
    <row r="64">
      <c r="A64" s="1" t="n"/>
      <c r="B64" s="9" t="n"/>
      <c r="C64" s="43" t="n"/>
      <c r="D64" s="43" t="n"/>
    </row>
    <row r="65">
      <c r="A65" s="1" t="n"/>
      <c r="B65" s="9" t="n"/>
      <c r="C65" s="43" t="n"/>
      <c r="D65" s="43" t="n"/>
    </row>
    <row r="66">
      <c r="A66" s="1" t="n"/>
      <c r="B66" s="9" t="n"/>
      <c r="C66" s="43" t="n"/>
      <c r="D66" s="43" t="n"/>
    </row>
    <row r="67">
      <c r="A67" s="1" t="n"/>
      <c r="B67" s="9" t="n"/>
      <c r="C67" s="43" t="n"/>
      <c r="D67" s="43" t="n"/>
    </row>
    <row r="68">
      <c r="A68" s="1" t="n"/>
      <c r="B68" s="9" t="n"/>
      <c r="C68" s="43" t="n"/>
      <c r="D68" s="43" t="n"/>
    </row>
    <row r="69">
      <c r="A69" s="1" t="n"/>
      <c r="B69" s="9" t="n"/>
      <c r="C69" s="43" t="n"/>
      <c r="D69" s="43" t="n"/>
    </row>
    <row r="70">
      <c r="A70" s="1" t="n"/>
      <c r="B70" s="9" t="n"/>
      <c r="C70" s="43" t="n"/>
      <c r="D70" s="43" t="n"/>
    </row>
    <row r="117">
      <c r="A117" s="4" t="n"/>
    </row>
    <row r="119">
      <c r="A119" s="4" t="n"/>
    </row>
    <row r="128">
      <c r="A128" s="4" t="n"/>
    </row>
    <row r="129">
      <c r="A129" s="4" t="n"/>
    </row>
    <row r="130">
      <c r="A130" s="4" t="n"/>
    </row>
    <row r="131">
      <c r="A131" s="4" t="n"/>
    </row>
    <row r="132">
      <c r="A132" s="4" t="n"/>
    </row>
    <row r="134">
      <c r="A134" s="4" t="n"/>
    </row>
    <row r="135">
      <c r="A135" s="4" t="n"/>
    </row>
    <row r="136">
      <c r="A136" s="4" t="n"/>
    </row>
    <row r="137">
      <c r="A137" s="4" t="n"/>
    </row>
    <row r="138">
      <c r="A138" s="4" t="n"/>
    </row>
    <row r="139">
      <c r="A139" s="4" t="n"/>
    </row>
    <row r="140">
      <c r="A140" s="4" t="n"/>
    </row>
    <row r="141">
      <c r="A141" s="4" t="n"/>
    </row>
    <row r="142">
      <c r="A142" s="4" t="n"/>
    </row>
    <row r="143">
      <c r="A143" s="4" t="n"/>
    </row>
    <row r="144">
      <c r="A144" s="4" t="n"/>
    </row>
    <row r="145">
      <c r="A145" s="4" t="n"/>
    </row>
    <row r="146">
      <c r="A146" s="4" t="n"/>
    </row>
    <row r="147">
      <c r="A147" s="4" t="n"/>
    </row>
    <row r="148">
      <c r="A148" s="4" t="n"/>
    </row>
    <row r="150">
      <c r="A150" s="4" t="n"/>
    </row>
    <row r="151">
      <c r="A151" s="4" t="n"/>
    </row>
    <row r="152">
      <c r="A152" s="4" t="n"/>
    </row>
    <row r="153">
      <c r="A153" s="4" t="n"/>
    </row>
    <row r="154">
      <c r="A154" s="4" t="n"/>
    </row>
    <row r="175">
      <c r="B175" s="9" t="n"/>
    </row>
    <row r="176">
      <c r="B176" s="9" t="n"/>
    </row>
    <row r="177">
      <c r="B177" s="9" t="n"/>
      <c r="C177" s="43" t="n"/>
    </row>
    <row r="178">
      <c r="B178" s="9" t="n"/>
      <c r="C178" s="43" t="n"/>
    </row>
    <row r="179">
      <c r="B179" s="9" t="n"/>
      <c r="C179" s="43" t="n"/>
    </row>
    <row r="180">
      <c r="B180" s="9" t="n"/>
      <c r="C180" s="43" t="n"/>
    </row>
    <row r="181">
      <c r="B181" s="9" t="n"/>
      <c r="C181" s="43" t="n"/>
    </row>
    <row r="182">
      <c r="B182" s="9" t="n"/>
      <c r="C182" s="43" t="n"/>
    </row>
    <row r="183">
      <c r="B183" s="9" t="n"/>
      <c r="C183" s="43" t="n"/>
    </row>
  </sheetData>
  <printOptions gridLines="1"/>
  <pageMargins left="0.747916666666667" right="0.747916666666667" top="0.9840277777777779" bottom="0.9840277777777779" header="0.511805555555556" footer="0.511805555555556"/>
  <pageSetup orientation="landscape" scale="115" firstPageNumber="0" horizontalDpi="300" verticalDpi="300"/>
  <tableParts count="1">
    <tablePart r:id="rId1"/>
  </tableParts>
</worksheet>
</file>

<file path=xl/worksheets/sheet10.xml><?xml version="1.0" encoding="utf-8"?>
<worksheet xmlns="http://schemas.openxmlformats.org/spreadsheetml/2006/main">
  <sheetPr codeName="Sheet11">
    <outlinePr summaryBelow="1" summaryRight="1"/>
    <pageSetUpPr/>
  </sheetPr>
  <dimension ref="A1:Z124"/>
  <sheetViews>
    <sheetView workbookViewId="0">
      <selection activeCell="B6" sqref="B6"/>
    </sheetView>
  </sheetViews>
  <sheetFormatPr baseColWidth="8" defaultRowHeight="13.15" outlineLevelRow="1"/>
  <cols>
    <col width="32" customWidth="1" style="12" min="1" max="1"/>
    <col width="31.7109375" customWidth="1" min="2" max="2"/>
    <col width="14.28515625" customWidth="1" min="3" max="3"/>
    <col width="41.42578125" bestFit="1" customWidth="1" min="5" max="5"/>
    <col width="30.5703125" bestFit="1" customWidth="1" min="6" max="6"/>
    <col width="9" bestFit="1" customWidth="1" min="7" max="7"/>
    <col width="14.5703125" customWidth="1" min="11" max="11"/>
    <col width="20.28515625" bestFit="1" customWidth="1" min="13" max="13"/>
  </cols>
  <sheetData>
    <row r="1" ht="13.9" customFormat="1" customHeight="1" s="18" thickBot="1">
      <c r="A1" s="46" t="inlineStr">
        <is>
          <t>Export Set-up</t>
        </is>
      </c>
      <c r="B1" s="63" t="n"/>
      <c r="C1" s="47" t="n"/>
      <c r="D1" s="32" t="n"/>
      <c r="E1" s="32" t="n"/>
      <c r="F1" s="32" t="n"/>
      <c r="G1" s="32" t="n"/>
      <c r="H1" s="32" t="n"/>
      <c r="I1" s="32" t="n"/>
      <c r="R1" s="18" t="inlineStr">
        <is>
          <t>PSD v1.1</t>
        </is>
      </c>
      <c r="Z1" s="18" t="inlineStr">
        <is>
          <t>PSD v1.2</t>
        </is>
      </c>
    </row>
    <row r="2" outlineLevel="1" ht="13.9" customHeight="1" thickTop="1">
      <c r="A2" s="48" t="inlineStr">
        <is>
          <t>Price_BOM_LCS_RecircLines</t>
        </is>
      </c>
      <c r="B2" s="49" t="inlineStr">
        <is>
          <t>ID</t>
        </is>
      </c>
      <c r="C2" s="29" t="inlineStr">
        <is>
          <t>ProductLine</t>
        </is>
      </c>
      <c r="D2" s="29" t="inlineStr">
        <is>
          <t>CodeX</t>
        </is>
      </c>
      <c r="E2" s="29" t="n"/>
      <c r="F2" s="49" t="inlineStr">
        <is>
          <t>RecircLineMaterial</t>
        </is>
      </c>
      <c r="G2" s="49" t="inlineStr">
        <is>
          <t>BOM</t>
        </is>
      </c>
      <c r="H2" s="49" t="inlineStr">
        <is>
          <t>PriceID</t>
        </is>
      </c>
      <c r="I2" s="49" t="inlineStr">
        <is>
          <t>LeadtimeID</t>
        </is>
      </c>
    </row>
    <row r="3" outlineLevel="1">
      <c r="A3" s="48" t="inlineStr">
        <is>
          <t>PumpOptions</t>
        </is>
      </c>
      <c r="B3" s="49" t="inlineStr">
        <is>
          <t>PriceList</t>
        </is>
      </c>
      <c r="C3" s="29" t="n"/>
      <c r="D3" s="29" t="n"/>
      <c r="E3" s="49" t="inlineStr">
        <is>
          <t>ID</t>
        </is>
      </c>
      <c r="F3" s="49" t="n"/>
      <c r="G3" s="49" t="n"/>
      <c r="H3" s="49" t="n"/>
      <c r="I3" s="49" t="n"/>
    </row>
    <row r="4" outlineLevel="1" customFormat="1" s="19">
      <c r="A4" s="50" t="inlineStr">
        <is>
          <t>[Attribute type]</t>
        </is>
      </c>
      <c r="B4" s="51" t="inlineStr">
        <is>
          <t>pointer-merge</t>
        </is>
      </c>
      <c r="C4" s="31" t="inlineStr">
        <is>
          <t>text</t>
        </is>
      </c>
      <c r="D4" s="31" t="inlineStr">
        <is>
          <t>text</t>
        </is>
      </c>
      <c r="E4" s="51" t="inlineStr">
        <is>
          <t>pointer</t>
        </is>
      </c>
      <c r="F4" s="31" t="inlineStr">
        <is>
          <t>text</t>
        </is>
      </c>
      <c r="G4" s="31" t="inlineStr">
        <is>
          <t>text</t>
        </is>
      </c>
      <c r="H4" s="51" t="inlineStr">
        <is>
          <t>pointer</t>
        </is>
      </c>
      <c r="I4" s="51" t="inlineStr">
        <is>
          <t>pointer</t>
        </is>
      </c>
      <c r="J4" s="35" t="inlineStr">
        <is>
          <t>[END]</t>
        </is>
      </c>
    </row>
    <row r="5" outlineLevel="1" ht="13.9" customFormat="1" customHeight="1" s="18" thickBot="1">
      <c r="A5" s="52" t="inlineStr">
        <is>
          <t>[Attribute width]</t>
        </is>
      </c>
      <c r="B5" s="53" t="n"/>
      <c r="C5" s="53" t="n"/>
      <c r="D5" s="53" t="n"/>
      <c r="E5" s="53" t="n"/>
      <c r="F5" s="53" t="n"/>
      <c r="G5" s="53" t="n"/>
      <c r="H5" s="53" t="n"/>
      <c r="I5" s="53" t="n"/>
    </row>
    <row r="6" ht="13.9" customHeight="1" thickTop="1">
      <c r="B6" s="6" t="inlineStr">
        <is>
          <t>ID</t>
        </is>
      </c>
      <c r="C6" s="6" t="inlineStr">
        <is>
          <t>ProductLine</t>
        </is>
      </c>
      <c r="D6" s="6" t="inlineStr">
        <is>
          <t>CodeX</t>
        </is>
      </c>
      <c r="E6" s="6" t="inlineStr">
        <is>
          <t>OptionID</t>
        </is>
      </c>
      <c r="F6" s="6" t="inlineStr">
        <is>
          <t>Recirculation Lines</t>
        </is>
      </c>
      <c r="G6" s="6" t="inlineStr">
        <is>
          <t>BOM</t>
        </is>
      </c>
      <c r="H6" s="13" t="inlineStr">
        <is>
          <t>Price ID</t>
        </is>
      </c>
      <c r="I6" s="6" t="inlineStr">
        <is>
          <t>LeadtimeID</t>
        </is>
      </c>
    </row>
    <row r="7">
      <c r="A7" s="54" t="inlineStr">
        <is>
          <t>[START]</t>
        </is>
      </c>
      <c r="B7" s="43" t="inlineStr">
        <is>
          <t>Price_BOM_LCS_RecircLines_01</t>
        </is>
      </c>
      <c r="C7" s="43" t="inlineStr">
        <is>
          <t>:LCS:LCSE:</t>
        </is>
      </c>
      <c r="D7" s="2" t="inlineStr">
        <is>
          <t>X3</t>
        </is>
      </c>
      <c r="E7" s="2" t="inlineStr">
        <is>
          <t>RecirculationLines_None</t>
        </is>
      </c>
      <c r="F7" s="2" t="inlineStr">
        <is>
          <t>No Recirc lines</t>
        </is>
      </c>
      <c r="G7" s="4" t="n"/>
      <c r="H7" t="inlineStr">
        <is>
          <t>A100673</t>
        </is>
      </c>
      <c r="I7" t="inlineStr">
        <is>
          <t>LT027</t>
        </is>
      </c>
    </row>
    <row r="8">
      <c r="B8" s="43" t="inlineStr">
        <is>
          <t>Price_BOM_LCS_RecircLines_02</t>
        </is>
      </c>
      <c r="C8" s="43" t="inlineStr">
        <is>
          <t>:LCS:LCSE:</t>
        </is>
      </c>
      <c r="D8" s="2" t="inlineStr">
        <is>
          <t>X4</t>
        </is>
      </c>
      <c r="E8" s="2" t="inlineStr">
        <is>
          <t>RecirculationLines_None</t>
        </is>
      </c>
      <c r="F8" s="2" t="inlineStr">
        <is>
          <t>No Recirc lines</t>
        </is>
      </c>
      <c r="G8" s="4" t="n"/>
      <c r="H8" t="inlineStr">
        <is>
          <t>A100673</t>
        </is>
      </c>
      <c r="I8" t="inlineStr">
        <is>
          <t>LT027</t>
        </is>
      </c>
    </row>
    <row r="9">
      <c r="B9" s="43" t="inlineStr">
        <is>
          <t>Price_BOM_LCS_RecircLines_03</t>
        </is>
      </c>
      <c r="C9" s="43" t="inlineStr">
        <is>
          <t>:LCS:LCSE:</t>
        </is>
      </c>
      <c r="D9" s="2" t="inlineStr">
        <is>
          <t>XA</t>
        </is>
      </c>
      <c r="E9" s="2" t="inlineStr">
        <is>
          <t>RecirculationLines_None</t>
        </is>
      </c>
      <c r="F9" s="2" t="inlineStr">
        <is>
          <t>No Recirc lines</t>
        </is>
      </c>
      <c r="G9" s="4" t="n"/>
      <c r="H9" t="inlineStr">
        <is>
          <t>A100673</t>
        </is>
      </c>
      <c r="I9" t="inlineStr">
        <is>
          <t>LT027</t>
        </is>
      </c>
    </row>
    <row r="10">
      <c r="B10" s="43" t="inlineStr">
        <is>
          <t>Price_BOM_LCS_RecircLines_04</t>
        </is>
      </c>
      <c r="C10" s="43" t="inlineStr">
        <is>
          <t>:LCS:LCSE:</t>
        </is>
      </c>
      <c r="D10" s="2" t="inlineStr">
        <is>
          <t>X5</t>
        </is>
      </c>
      <c r="E10" s="2" t="inlineStr">
        <is>
          <t>RecirculationLines_None</t>
        </is>
      </c>
      <c r="F10" s="2" t="inlineStr">
        <is>
          <t>No Recirc lines</t>
        </is>
      </c>
      <c r="G10" s="4" t="n"/>
      <c r="H10" t="inlineStr">
        <is>
          <t>A100673</t>
        </is>
      </c>
      <c r="I10" t="inlineStr">
        <is>
          <t>LT027</t>
        </is>
      </c>
    </row>
    <row r="11">
      <c r="B11" s="43" t="inlineStr">
        <is>
          <t>Price_BOM_LCS_RecircLines_05</t>
        </is>
      </c>
      <c r="C11" s="43" t="inlineStr">
        <is>
          <t>:LCS:LCSE:</t>
        </is>
      </c>
      <c r="D11" s="2" t="inlineStr">
        <is>
          <t>X3</t>
        </is>
      </c>
      <c r="E11" s="2" t="inlineStr">
        <is>
          <t>RecirculationLines_NylonTubing_BrassFittings</t>
        </is>
      </c>
      <c r="F11" s="2" t="inlineStr">
        <is>
          <t>Nylon Tubing with Brass Fittings</t>
        </is>
      </c>
      <c r="G11" s="10" t="inlineStr">
        <is>
          <t>91847438</t>
        </is>
      </c>
      <c r="H11" t="inlineStr">
        <is>
          <t>A100674</t>
        </is>
      </c>
      <c r="I11" s="43" t="inlineStr">
        <is>
          <t>LT249</t>
        </is>
      </c>
    </row>
    <row r="12">
      <c r="B12" s="43" t="inlineStr">
        <is>
          <t>Price_BOM_LCS_RecircLines_06</t>
        </is>
      </c>
      <c r="C12" s="43" t="inlineStr">
        <is>
          <t>:LCS:LCSE:</t>
        </is>
      </c>
      <c r="D12" s="2" t="inlineStr">
        <is>
          <t>X4</t>
        </is>
      </c>
      <c r="E12" s="2" t="inlineStr">
        <is>
          <t>RecirculationLines_NylonTubing_BrassFittings</t>
        </is>
      </c>
      <c r="F12" s="2" t="inlineStr">
        <is>
          <t>Nylon Tubing with Brass Fittings</t>
        </is>
      </c>
      <c r="G12" s="10" t="inlineStr">
        <is>
          <t>91847438</t>
        </is>
      </c>
      <c r="H12" t="inlineStr">
        <is>
          <t>A100674</t>
        </is>
      </c>
      <c r="I12" s="43" t="inlineStr">
        <is>
          <t>LT249</t>
        </is>
      </c>
    </row>
    <row r="13">
      <c r="B13" s="43" t="inlineStr">
        <is>
          <t>Price_BOM_LCS_RecircLines_07</t>
        </is>
      </c>
      <c r="C13" s="43" t="inlineStr">
        <is>
          <t>:LCS:LCSE:</t>
        </is>
      </c>
      <c r="D13" s="2" t="inlineStr">
        <is>
          <t>XA</t>
        </is>
      </c>
      <c r="E13" s="2" t="inlineStr">
        <is>
          <t>RecirculationLines_NylonTubing_BrassFittings</t>
        </is>
      </c>
      <c r="F13" s="2" t="inlineStr">
        <is>
          <t>Nylon Tubing with Brass Fittings</t>
        </is>
      </c>
      <c r="G13" s="10" t="inlineStr">
        <is>
          <t>91847438</t>
        </is>
      </c>
      <c r="H13" t="inlineStr">
        <is>
          <t>A100674</t>
        </is>
      </c>
      <c r="I13" s="43" t="inlineStr">
        <is>
          <t>LT249</t>
        </is>
      </c>
    </row>
    <row r="14">
      <c r="B14" s="43" t="inlineStr">
        <is>
          <t>Price_BOM_LCS_RecircLines_08</t>
        </is>
      </c>
      <c r="C14" s="43" t="inlineStr">
        <is>
          <t>:LCS:LCSE:</t>
        </is>
      </c>
      <c r="D14" s="2" t="inlineStr">
        <is>
          <t>X5</t>
        </is>
      </c>
      <c r="E14" s="2" t="inlineStr">
        <is>
          <t>RecirculationLines_NylonTubing_BrassFittings</t>
        </is>
      </c>
      <c r="F14" s="2" t="inlineStr">
        <is>
          <t>Nylon Tubing with Brass Fittings</t>
        </is>
      </c>
      <c r="G14" s="10" t="inlineStr">
        <is>
          <t>91847438</t>
        </is>
      </c>
      <c r="H14" t="inlineStr">
        <is>
          <t>A100674</t>
        </is>
      </c>
      <c r="I14" s="43" t="inlineStr">
        <is>
          <t>LT249</t>
        </is>
      </c>
    </row>
    <row r="15">
      <c r="B15" s="43" t="inlineStr">
        <is>
          <t>Price_BOM_LCS_RecircLines_09</t>
        </is>
      </c>
      <c r="C15" s="43" t="inlineStr">
        <is>
          <t>:LCS:LCSE:</t>
        </is>
      </c>
      <c r="D15" s="2" t="inlineStr">
        <is>
          <t>X3</t>
        </is>
      </c>
      <c r="E15" s="2" t="inlineStr">
        <is>
          <t>RecirculationLines_CopperTubing_BrassFittings</t>
        </is>
      </c>
      <c r="F15" s="2" t="inlineStr">
        <is>
          <t>Copper Tubing with Brass Fittings</t>
        </is>
      </c>
      <c r="G15" s="4" t="n">
        <v>91863956</v>
      </c>
      <c r="H15" t="inlineStr">
        <is>
          <t>A100675</t>
        </is>
      </c>
      <c r="I15" s="43" t="inlineStr">
        <is>
          <t>LT249</t>
        </is>
      </c>
    </row>
    <row r="16">
      <c r="B16" s="43" t="inlineStr">
        <is>
          <t>Price_BOM_LCS_RecircLines_10</t>
        </is>
      </c>
      <c r="C16" s="43" t="inlineStr">
        <is>
          <t>:LCS:LCSE:</t>
        </is>
      </c>
      <c r="D16" s="2" t="inlineStr">
        <is>
          <t>X4</t>
        </is>
      </c>
      <c r="E16" s="2" t="inlineStr">
        <is>
          <t>RecirculationLines_CopperTubing_BrassFittings</t>
        </is>
      </c>
      <c r="F16" s="2" t="inlineStr">
        <is>
          <t>Copper Tubing with Brass Fittings</t>
        </is>
      </c>
      <c r="G16" s="4" t="n">
        <v>91863956</v>
      </c>
      <c r="H16" t="inlineStr">
        <is>
          <t>A100675</t>
        </is>
      </c>
      <c r="I16" s="43" t="inlineStr">
        <is>
          <t>LT249</t>
        </is>
      </c>
    </row>
    <row r="17">
      <c r="B17" s="43" t="inlineStr">
        <is>
          <t>Price_BOM_LCS_RecircLines_11</t>
        </is>
      </c>
      <c r="C17" s="43" t="inlineStr">
        <is>
          <t>:LCS:LCSE:</t>
        </is>
      </c>
      <c r="D17" s="2" t="inlineStr">
        <is>
          <t>XA</t>
        </is>
      </c>
      <c r="E17" s="2" t="inlineStr">
        <is>
          <t>RecirculationLines_CopperTubing_BrassFittings</t>
        </is>
      </c>
      <c r="F17" s="2" t="inlineStr">
        <is>
          <t>Copper Tubing with Brass Fittings</t>
        </is>
      </c>
      <c r="G17" s="4" t="n">
        <v>91863956</v>
      </c>
      <c r="H17" t="inlineStr">
        <is>
          <t>A100675</t>
        </is>
      </c>
      <c r="I17" s="43" t="inlineStr">
        <is>
          <t>LT249</t>
        </is>
      </c>
      <c r="L17" s="2" t="n"/>
      <c r="N17" s="2" t="n"/>
    </row>
    <row r="18">
      <c r="B18" s="43" t="inlineStr">
        <is>
          <t>Price_BOM_LCS_RecircLines_12</t>
        </is>
      </c>
      <c r="C18" s="43" t="inlineStr">
        <is>
          <t>:LCS:LCSE:</t>
        </is>
      </c>
      <c r="D18" s="2" t="inlineStr">
        <is>
          <t>X5</t>
        </is>
      </c>
      <c r="E18" s="2" t="inlineStr">
        <is>
          <t>RecirculationLines_CopperTubing_BrassFittings</t>
        </is>
      </c>
      <c r="F18" s="2" t="inlineStr">
        <is>
          <t>Copper Tubing with Brass Fittings</t>
        </is>
      </c>
      <c r="G18" s="4" t="n">
        <v>91863956</v>
      </c>
      <c r="H18" t="inlineStr">
        <is>
          <t>A100675</t>
        </is>
      </c>
      <c r="I18" s="43" t="inlineStr">
        <is>
          <t>LT249</t>
        </is>
      </c>
      <c r="L18" s="2" t="n"/>
      <c r="N18" s="2" t="n"/>
    </row>
    <row r="19">
      <c r="B19" s="43" t="inlineStr">
        <is>
          <t>Price_BOM_LCS_RecircLines_13</t>
        </is>
      </c>
      <c r="C19" s="43" t="inlineStr">
        <is>
          <t>:LCS:LCSE:</t>
        </is>
      </c>
      <c r="D19" s="2" t="inlineStr">
        <is>
          <t>X3</t>
        </is>
      </c>
      <c r="E19" s="2" t="inlineStr">
        <is>
          <t>RecirculationLines_SSTubing_SSFittings</t>
        </is>
      </c>
      <c r="F19" s="2" t="inlineStr">
        <is>
          <t>Stainless Steel Tubing and Fittings</t>
        </is>
      </c>
      <c r="G19" s="11" t="inlineStr">
        <is>
          <t>91864817</t>
        </is>
      </c>
      <c r="H19" t="inlineStr">
        <is>
          <t>A100676</t>
        </is>
      </c>
      <c r="I19" s="43" t="inlineStr">
        <is>
          <t>LT249</t>
        </is>
      </c>
      <c r="L19" s="2" t="n"/>
      <c r="N19" s="2" t="n"/>
    </row>
    <row r="20">
      <c r="B20" s="43" t="inlineStr">
        <is>
          <t>Price_BOM_LCS_RecircLines_14</t>
        </is>
      </c>
      <c r="C20" s="43" t="inlineStr">
        <is>
          <t>:LCS:LCSE:</t>
        </is>
      </c>
      <c r="D20" s="2" t="inlineStr">
        <is>
          <t>X4</t>
        </is>
      </c>
      <c r="E20" s="2" t="inlineStr">
        <is>
          <t>RecirculationLines_SSTubing_SSFittings</t>
        </is>
      </c>
      <c r="F20" s="2" t="inlineStr">
        <is>
          <t>Stainless Steel Tubing and Fittings</t>
        </is>
      </c>
      <c r="G20" s="11" t="inlineStr">
        <is>
          <t>91864817</t>
        </is>
      </c>
      <c r="H20" t="inlineStr">
        <is>
          <t>A100676</t>
        </is>
      </c>
      <c r="I20" s="43" t="inlineStr">
        <is>
          <t>LT249</t>
        </is>
      </c>
      <c r="L20" s="2" t="n"/>
      <c r="N20" s="2" t="n"/>
    </row>
    <row r="21">
      <c r="B21" s="43" t="inlineStr">
        <is>
          <t>Price_BOM_LCS_RecircLines_15</t>
        </is>
      </c>
      <c r="C21" s="43" t="inlineStr">
        <is>
          <t>:LCS:LCSE:</t>
        </is>
      </c>
      <c r="D21" s="2" t="inlineStr">
        <is>
          <t>XA</t>
        </is>
      </c>
      <c r="E21" s="2" t="inlineStr">
        <is>
          <t>RecirculationLines_SSTubing_SSFittings</t>
        </is>
      </c>
      <c r="F21" s="2" t="inlineStr">
        <is>
          <t>Stainless Steel Tubing and Fittings</t>
        </is>
      </c>
      <c r="G21" s="11" t="inlineStr">
        <is>
          <t>91864817</t>
        </is>
      </c>
      <c r="H21" t="inlineStr">
        <is>
          <t>A100676</t>
        </is>
      </c>
      <c r="I21" s="43" t="inlineStr">
        <is>
          <t>LT249</t>
        </is>
      </c>
      <c r="L21" s="2" t="n"/>
      <c r="N21" s="2" t="n"/>
    </row>
    <row r="22">
      <c r="B22" s="43" t="inlineStr">
        <is>
          <t>Price_BOM_LCS_RecircLines_16</t>
        </is>
      </c>
      <c r="C22" s="43" t="inlineStr">
        <is>
          <t>:LCS:LCSE:</t>
        </is>
      </c>
      <c r="D22" s="2" t="inlineStr">
        <is>
          <t>X5</t>
        </is>
      </c>
      <c r="E22" s="2" t="inlineStr">
        <is>
          <t>RecirculationLines_SSTubing_SSFittings</t>
        </is>
      </c>
      <c r="F22" s="2" t="inlineStr">
        <is>
          <t>Stainless Steel Tubing and Fittings</t>
        </is>
      </c>
      <c r="G22" s="11" t="inlineStr">
        <is>
          <t>91864817</t>
        </is>
      </c>
      <c r="H22" t="inlineStr">
        <is>
          <t>A100676</t>
        </is>
      </c>
      <c r="I22" s="43" t="inlineStr">
        <is>
          <t>LT249</t>
        </is>
      </c>
      <c r="L22" s="2" t="n"/>
      <c r="N22" s="2" t="n"/>
    </row>
    <row r="23">
      <c r="A23" s="54" t="inlineStr">
        <is>
          <t>[END]</t>
        </is>
      </c>
      <c r="B23" s="43" t="n"/>
      <c r="C23" s="64" t="n"/>
      <c r="D23" s="2" t="n"/>
      <c r="E23" s="2" t="n"/>
      <c r="F23" s="2" t="n"/>
      <c r="G23" s="4" t="n"/>
      <c r="I23" s="43" t="n"/>
      <c r="L23" s="2" t="n"/>
      <c r="N23" s="2" t="n"/>
    </row>
    <row r="24">
      <c r="B24" s="43" t="n"/>
      <c r="C24" s="8" t="n"/>
      <c r="D24" s="2" t="n"/>
      <c r="E24" s="2" t="n"/>
      <c r="F24" s="2" t="n"/>
      <c r="G24" s="11" t="n"/>
      <c r="I24" s="43" t="n"/>
      <c r="L24" s="2" t="n"/>
      <c r="N24" s="2" t="n"/>
    </row>
    <row r="25">
      <c r="B25" s="43" t="n"/>
      <c r="E25" s="2" t="n"/>
      <c r="L25" s="2" t="n"/>
      <c r="N25" s="2" t="n"/>
    </row>
    <row r="26">
      <c r="B26" s="43" t="n"/>
      <c r="E26" s="85" t="n"/>
      <c r="L26" s="2" t="n"/>
      <c r="N26" s="2" t="n"/>
    </row>
    <row r="27">
      <c r="B27" s="43" t="n"/>
      <c r="E27" s="2" t="n"/>
      <c r="L27" s="2" t="n"/>
      <c r="N27" s="2" t="n"/>
    </row>
    <row r="28">
      <c r="B28" s="43" t="n"/>
      <c r="E28" s="2" t="n"/>
      <c r="L28" s="2" t="n"/>
      <c r="N28" s="2" t="n"/>
    </row>
    <row r="29">
      <c r="B29" s="43" t="n"/>
      <c r="C29" s="64" t="n"/>
      <c r="D29" s="2" t="n"/>
      <c r="E29" s="2" t="n"/>
      <c r="F29" s="2" t="n"/>
      <c r="G29" s="11" t="n"/>
      <c r="I29" s="43" t="n"/>
      <c r="L29" s="2" t="n"/>
      <c r="N29" s="2" t="n"/>
    </row>
    <row r="30">
      <c r="B30" s="43" t="n"/>
      <c r="C30" s="64" t="n"/>
      <c r="D30" s="2" t="n"/>
      <c r="E30" s="2" t="n"/>
      <c r="F30" s="2" t="n"/>
      <c r="G30" s="11" t="n"/>
      <c r="I30" s="43" t="n"/>
      <c r="L30" s="2" t="n"/>
      <c r="N30" s="2" t="n"/>
    </row>
    <row r="31">
      <c r="B31" s="43" t="n"/>
      <c r="C31" s="8" t="n"/>
      <c r="D31" s="2" t="n"/>
      <c r="F31" s="2" t="n"/>
      <c r="G31" s="4" t="n"/>
      <c r="I31" s="43" t="n"/>
      <c r="L31" s="2" t="n"/>
      <c r="N31" s="2" t="n"/>
    </row>
    <row r="32">
      <c r="B32" s="43" t="n"/>
      <c r="L32" s="2" t="n"/>
      <c r="N32" s="2" t="n"/>
    </row>
    <row r="33">
      <c r="B33" s="43" t="n"/>
      <c r="L33" s="2" t="n"/>
      <c r="N33" s="2" t="n"/>
    </row>
    <row r="34">
      <c r="B34" s="43" t="n"/>
      <c r="L34" s="2" t="n"/>
      <c r="N34" s="2" t="n"/>
    </row>
    <row r="35">
      <c r="B35" s="43" t="n"/>
      <c r="L35" s="2" t="n"/>
      <c r="N35" s="2" t="n"/>
    </row>
    <row r="36">
      <c r="B36" s="43" t="n"/>
      <c r="C36" s="8" t="n"/>
      <c r="D36" s="2" t="n"/>
      <c r="E36" s="2" t="n"/>
      <c r="F36" s="2" t="n"/>
      <c r="G36" s="4" t="n"/>
      <c r="I36" s="43" t="n"/>
      <c r="L36" s="2" t="n"/>
      <c r="N36" s="2" t="n"/>
    </row>
    <row r="37">
      <c r="B37" s="43" t="n"/>
      <c r="C37" s="8" t="n"/>
      <c r="D37" s="2" t="n"/>
      <c r="E37" s="2" t="n"/>
      <c r="F37" s="2" t="n"/>
      <c r="G37" s="4" t="n"/>
      <c r="I37" s="43" t="n"/>
      <c r="L37" s="2" t="n"/>
      <c r="N37" s="2" t="n"/>
    </row>
    <row r="38">
      <c r="L38" s="2" t="n"/>
      <c r="N38" s="2" t="n"/>
    </row>
    <row r="39">
      <c r="L39" s="2" t="n"/>
      <c r="N39" s="2" t="n"/>
    </row>
    <row r="40">
      <c r="L40" s="2" t="n"/>
      <c r="N40" s="2" t="n"/>
    </row>
    <row r="41">
      <c r="L41" s="2" t="n"/>
      <c r="N41" s="2" t="n"/>
    </row>
    <row r="42">
      <c r="L42" s="2" t="n"/>
      <c r="N42" s="2" t="n"/>
    </row>
    <row r="43">
      <c r="L43" s="2" t="n"/>
      <c r="N43" s="2" t="n"/>
    </row>
    <row r="44">
      <c r="L44" s="2" t="n"/>
      <c r="N44" s="2" t="n"/>
    </row>
    <row r="45">
      <c r="L45" s="2" t="n"/>
      <c r="N45" s="2" t="n"/>
    </row>
    <row r="46">
      <c r="L46" s="2" t="n"/>
      <c r="N46" s="2" t="n"/>
    </row>
    <row r="47">
      <c r="L47" s="2" t="n"/>
      <c r="N47" s="2" t="n"/>
    </row>
    <row r="48">
      <c r="L48" s="2" t="n"/>
      <c r="N48" s="2" t="n"/>
    </row>
    <row r="49">
      <c r="L49" s="2" t="n"/>
      <c r="N49" s="2" t="n"/>
    </row>
    <row r="50">
      <c r="L50" s="2" t="n"/>
      <c r="N50" s="2" t="n"/>
    </row>
    <row r="51">
      <c r="L51" s="2" t="n"/>
      <c r="N51" s="2" t="n"/>
    </row>
    <row r="52">
      <c r="L52" s="2" t="n"/>
      <c r="N52" s="2" t="n"/>
    </row>
    <row r="53">
      <c r="L53" s="2" t="n"/>
      <c r="N53" s="2" t="n"/>
    </row>
    <row r="54">
      <c r="L54" s="2" t="n"/>
      <c r="N54" s="2" t="n"/>
    </row>
    <row r="55">
      <c r="L55" s="2" t="n"/>
      <c r="N55" s="2" t="n"/>
    </row>
    <row r="56">
      <c r="L56" s="2" t="n"/>
      <c r="N56" s="2" t="n"/>
    </row>
    <row r="57">
      <c r="L57" s="2" t="n"/>
      <c r="N57" s="2" t="n"/>
    </row>
    <row r="58">
      <c r="L58" s="2" t="n"/>
      <c r="N58" s="2" t="n"/>
    </row>
    <row r="59">
      <c r="N59" s="2" t="n"/>
    </row>
    <row r="60">
      <c r="N60" s="2" t="n"/>
    </row>
    <row r="61">
      <c r="N61" s="2" t="n"/>
    </row>
    <row r="62">
      <c r="N62" s="2" t="n"/>
    </row>
    <row r="63">
      <c r="N63" s="2" t="n"/>
    </row>
    <row r="64">
      <c r="N64" s="2" t="n"/>
    </row>
    <row r="65">
      <c r="N65" s="2" t="n"/>
    </row>
    <row r="66">
      <c r="N66" s="2" t="n"/>
    </row>
    <row r="67">
      <c r="N67" s="2" t="n"/>
    </row>
    <row r="68">
      <c r="N68" s="2" t="n"/>
    </row>
    <row r="69">
      <c r="N69" s="2" t="n"/>
    </row>
    <row r="70">
      <c r="N70" s="2" t="n"/>
    </row>
    <row r="71">
      <c r="N71" s="2" t="n"/>
    </row>
    <row r="72">
      <c r="N72" s="2" t="n"/>
    </row>
    <row r="73">
      <c r="N73" s="2" t="n"/>
    </row>
    <row r="74">
      <c r="D74" s="2" t="n"/>
      <c r="E74" s="2" t="n"/>
      <c r="F74" s="2" t="n"/>
      <c r="N74" s="2" t="n"/>
    </row>
    <row r="75">
      <c r="D75" s="2" t="n"/>
      <c r="E75" s="2" t="n"/>
      <c r="F75" s="2" t="n"/>
      <c r="N75" s="2" t="n"/>
    </row>
    <row r="76">
      <c r="D76" s="2" t="n"/>
      <c r="E76" s="2" t="n"/>
      <c r="F76" s="2" t="n"/>
      <c r="N76" s="2" t="n"/>
    </row>
    <row r="77">
      <c r="D77" s="2" t="n"/>
      <c r="E77" s="2" t="n"/>
      <c r="F77" s="2" t="n"/>
      <c r="N77" s="2" t="n"/>
    </row>
    <row r="78">
      <c r="D78" s="2" t="n"/>
      <c r="E78" s="2" t="n"/>
      <c r="F78" s="2" t="n"/>
      <c r="N78" s="2" t="n"/>
    </row>
    <row r="79">
      <c r="D79" s="2" t="n"/>
      <c r="E79" s="2" t="n"/>
      <c r="F79" s="2" t="n"/>
      <c r="N79" s="2" t="n"/>
    </row>
    <row r="80">
      <c r="D80" s="2" t="n"/>
      <c r="E80" s="2" t="n"/>
      <c r="F80" s="2" t="n"/>
      <c r="N80" s="2" t="n"/>
    </row>
    <row r="81">
      <c r="D81" s="2" t="n"/>
      <c r="E81" s="2" t="n"/>
      <c r="F81" s="2" t="n"/>
      <c r="N81" s="2" t="n"/>
    </row>
    <row r="82">
      <c r="D82" s="2" t="n"/>
      <c r="E82" s="2" t="n"/>
      <c r="F82" s="2" t="n"/>
      <c r="N82" s="2" t="n"/>
    </row>
    <row r="83">
      <c r="D83" s="2" t="n"/>
      <c r="E83" s="2" t="n"/>
      <c r="F83" s="2" t="n"/>
      <c r="N83" s="2" t="n"/>
    </row>
    <row r="84">
      <c r="D84" s="2" t="n"/>
      <c r="E84" s="2" t="n"/>
      <c r="F84" s="2" t="n"/>
      <c r="N84" s="2" t="n"/>
    </row>
    <row r="85">
      <c r="D85" s="2" t="n"/>
      <c r="E85" s="2" t="n"/>
      <c r="F85" s="2" t="n"/>
      <c r="N85" s="2" t="n"/>
    </row>
    <row r="86">
      <c r="D86" s="2" t="n"/>
      <c r="E86" s="2" t="n"/>
      <c r="F86" s="2" t="n"/>
      <c r="N86" s="2" t="n"/>
    </row>
    <row r="87">
      <c r="D87" s="2" t="n"/>
      <c r="E87" s="2" t="n"/>
      <c r="F87" s="2" t="n"/>
      <c r="N87" s="2" t="n"/>
    </row>
    <row r="88">
      <c r="D88" s="2" t="n"/>
      <c r="E88" s="2" t="n"/>
      <c r="F88" s="2" t="n"/>
      <c r="N88" s="2" t="n"/>
    </row>
    <row r="89">
      <c r="D89" s="2" t="n"/>
      <c r="E89" s="2" t="n"/>
      <c r="F89" s="2" t="n"/>
      <c r="N89" s="2" t="n"/>
    </row>
    <row r="90">
      <c r="D90" s="2" t="n"/>
      <c r="E90" s="2" t="n"/>
      <c r="F90" s="2" t="n"/>
      <c r="N90" s="2" t="n"/>
    </row>
    <row r="91">
      <c r="D91" s="2" t="n"/>
      <c r="E91" s="2" t="n"/>
      <c r="F91" s="2" t="n"/>
      <c r="N91" s="2" t="n"/>
    </row>
    <row r="92">
      <c r="D92" s="2" t="n"/>
      <c r="E92" s="2" t="n"/>
      <c r="F92" s="2" t="n"/>
      <c r="N92" s="2" t="n"/>
    </row>
    <row r="93">
      <c r="D93" s="2" t="n"/>
      <c r="E93" s="2" t="n"/>
      <c r="F93" s="2" t="n"/>
      <c r="N93" s="2" t="n"/>
    </row>
    <row r="94">
      <c r="D94" s="2" t="n"/>
      <c r="E94" s="2" t="n"/>
      <c r="F94" s="2" t="n"/>
      <c r="N94" s="2" t="n"/>
    </row>
    <row r="95">
      <c r="D95" s="2" t="n"/>
      <c r="E95" s="2" t="n"/>
      <c r="F95" s="2" t="n"/>
      <c r="N95" s="2" t="n"/>
    </row>
    <row r="96">
      <c r="D96" s="2" t="n"/>
      <c r="E96" s="2" t="n"/>
      <c r="F96" s="2" t="n"/>
      <c r="N96" s="2" t="n"/>
    </row>
    <row r="97">
      <c r="D97" s="2" t="n"/>
      <c r="E97" s="2" t="n"/>
      <c r="F97" s="2" t="n"/>
      <c r="N97" s="2" t="n"/>
    </row>
    <row r="98">
      <c r="D98" s="2" t="n"/>
      <c r="E98" s="2" t="n"/>
      <c r="F98" s="2" t="n"/>
      <c r="N98" s="2" t="n"/>
    </row>
    <row r="99">
      <c r="D99" s="2" t="n"/>
      <c r="E99" s="2" t="n"/>
      <c r="F99" s="2" t="n"/>
      <c r="N99" s="2" t="n"/>
    </row>
    <row r="100">
      <c r="D100" s="2" t="n"/>
      <c r="E100" s="2" t="n"/>
      <c r="F100" s="2" t="n"/>
      <c r="N100" s="2" t="n"/>
    </row>
    <row r="101">
      <c r="D101" s="2" t="n"/>
      <c r="E101" s="2" t="n"/>
      <c r="F101" s="2" t="n"/>
      <c r="N101" s="2" t="n"/>
    </row>
    <row r="102">
      <c r="D102" s="2" t="n"/>
      <c r="E102" s="2" t="n"/>
      <c r="F102" s="2" t="n"/>
      <c r="N102" s="2" t="n"/>
    </row>
    <row r="103">
      <c r="D103" s="2" t="n"/>
      <c r="E103" s="2" t="n"/>
      <c r="F103" s="2" t="n"/>
      <c r="N103" s="2" t="n"/>
    </row>
    <row r="104">
      <c r="D104" s="2" t="n"/>
      <c r="E104" s="2" t="n"/>
      <c r="F104" s="2" t="n"/>
      <c r="N104" s="2" t="n"/>
    </row>
    <row r="105">
      <c r="D105" s="2" t="n"/>
      <c r="E105" s="2" t="n"/>
      <c r="F105" s="2" t="n"/>
      <c r="N105" s="2" t="n"/>
    </row>
    <row r="106">
      <c r="D106" s="2" t="n"/>
      <c r="E106" s="2" t="n"/>
      <c r="F106" s="2" t="n"/>
      <c r="N106" s="2" t="n"/>
    </row>
    <row r="107">
      <c r="D107" s="2" t="n"/>
      <c r="E107" s="2" t="n"/>
      <c r="F107" s="2" t="n"/>
      <c r="N107" s="2" t="n"/>
    </row>
    <row r="108">
      <c r="D108" s="2" t="n"/>
      <c r="E108" s="2" t="n"/>
      <c r="F108" s="2" t="n"/>
      <c r="N108" s="2" t="n"/>
    </row>
    <row r="109">
      <c r="D109" s="2" t="n"/>
      <c r="E109" s="2" t="n"/>
      <c r="F109" s="2" t="n"/>
      <c r="N109" s="2" t="n"/>
    </row>
    <row r="110">
      <c r="D110" s="2" t="n"/>
      <c r="E110" s="2" t="n"/>
      <c r="F110" s="2" t="n"/>
      <c r="N110" s="2" t="n"/>
    </row>
    <row r="111">
      <c r="D111" s="2" t="n"/>
      <c r="E111" s="2" t="n"/>
      <c r="F111" s="2" t="n"/>
      <c r="N111" s="2" t="n"/>
    </row>
    <row r="112">
      <c r="D112" s="2" t="n"/>
      <c r="E112" s="2" t="n"/>
      <c r="F112" s="2" t="n"/>
      <c r="N112" s="2" t="n"/>
    </row>
    <row r="113">
      <c r="D113" s="2" t="n"/>
      <c r="E113" s="2" t="n"/>
      <c r="F113" s="2" t="n"/>
      <c r="N113" s="2" t="n"/>
    </row>
    <row r="114">
      <c r="D114" s="2" t="n"/>
      <c r="E114" s="2" t="n"/>
      <c r="F114" s="2" t="n"/>
      <c r="N114" s="2" t="n"/>
    </row>
    <row r="115">
      <c r="D115" s="2" t="n"/>
      <c r="E115" s="2" t="n"/>
      <c r="F115" s="2" t="n"/>
    </row>
    <row r="116">
      <c r="D116" s="2" t="n"/>
      <c r="E116" s="2" t="n"/>
      <c r="F116" s="2" t="n"/>
    </row>
    <row r="117">
      <c r="D117" s="2" t="n"/>
      <c r="E117" s="2" t="n"/>
      <c r="F117" s="2" t="n"/>
    </row>
    <row r="118">
      <c r="D118" s="2" t="n"/>
      <c r="E118" s="2" t="n"/>
      <c r="F118" s="2" t="n"/>
    </row>
    <row r="119">
      <c r="D119" s="2" t="n"/>
      <c r="E119" s="2" t="n"/>
      <c r="F119" s="2" t="n"/>
    </row>
    <row r="120">
      <c r="D120" s="2" t="n"/>
      <c r="E120" s="2" t="n"/>
      <c r="F120" s="2" t="n"/>
    </row>
    <row r="121">
      <c r="D121" s="2" t="n"/>
      <c r="E121" s="2" t="n"/>
      <c r="F121" s="2" t="n"/>
    </row>
    <row r="122">
      <c r="D122" s="2" t="n"/>
      <c r="E122" s="2" t="n"/>
      <c r="F122" s="2" t="n"/>
    </row>
    <row r="123">
      <c r="D123" s="2" t="n"/>
      <c r="E123" s="2" t="n"/>
      <c r="F123" s="2" t="n"/>
    </row>
    <row r="124">
      <c r="D124" s="2" t="n"/>
      <c r="E124" s="2" t="n"/>
      <c r="F124" s="2" t="n"/>
    </row>
  </sheetData>
  <autoFilter ref="D6:I6"/>
  <dataValidations count="1">
    <dataValidation sqref="B4:I4" showErrorMessage="1" showInputMessage="1" allowBlank="1" errorTitle="Invalid Attribute Type" error="Please select an attribute type from the dropdown list" type="list">
      <formula1>"text, double, short, calculation, compatibility rule, string expression, boolean, description, pointer, pointer-merge, price"</formula1>
    </dataValidation>
  </dataValidations>
  <pageMargins left="0.75" right="0.75" top="1" bottom="1" header="0.5" footer="0.5"/>
  <pageSetup orientation="portrait"/>
</worksheet>
</file>

<file path=xl/worksheets/sheet11.xml><?xml version="1.0" encoding="utf-8"?>
<worksheet xmlns="http://schemas.openxmlformats.org/spreadsheetml/2006/main">
  <sheetPr>
    <outlinePr summaryBelow="1" summaryRight="1"/>
    <pageSetUpPr fitToPage="1"/>
  </sheetPr>
  <dimension ref="A1:S775"/>
  <sheetViews>
    <sheetView workbookViewId="0">
      <pane ySplit="6" topLeftCell="A112" activePane="bottomLeft" state="frozen"/>
      <selection pane="bottomLeft" activeCell="N138" sqref="N138"/>
      <selection activeCell="A7" sqref="A7"/>
    </sheetView>
  </sheetViews>
  <sheetFormatPr baseColWidth="8" defaultColWidth="9.140625" defaultRowHeight="13.15"/>
  <cols>
    <col width="26.28515625" bestFit="1" customWidth="1" min="1" max="1"/>
    <col width="30.140625" bestFit="1" customWidth="1" min="2" max="2"/>
    <col width="40.5703125" customWidth="1" min="3" max="3"/>
    <col width="9.28515625" bestFit="1" customWidth="1" min="4" max="4"/>
    <col width="13.7109375" bestFit="1" customWidth="1" min="5" max="5"/>
    <col width="12.7109375" bestFit="1" customWidth="1" min="6" max="6"/>
    <col width="41.5703125" customWidth="1" min="7" max="7"/>
    <col width="7.140625" customWidth="1" min="8" max="8"/>
    <col width="15.42578125" customWidth="1" min="9" max="9"/>
    <col width="42.85546875" customWidth="1" min="10" max="10"/>
    <col width="10.42578125" bestFit="1" customWidth="1" min="11" max="11"/>
    <col width="10.140625" customWidth="1" min="12" max="12"/>
    <col width="7.42578125" bestFit="1" customWidth="1" min="13" max="13"/>
    <col width="12" bestFit="1" customWidth="1" min="14" max="14"/>
    <col width="5.28515625" bestFit="1" customWidth="1" min="15" max="15"/>
    <col width="6" bestFit="1" customWidth="1" min="16" max="16"/>
  </cols>
  <sheetData>
    <row r="1" ht="13.9" customHeight="1" thickBot="1">
      <c r="A1" s="46" t="inlineStr">
        <is>
          <t>Export Set-up</t>
        </is>
      </c>
      <c r="B1" s="39" t="inlineStr">
        <is>
          <t>Y:\Jaime's CKB\LCS-Bases 8-22-19.xml</t>
        </is>
      </c>
      <c r="C1" s="33" t="n"/>
      <c r="D1" s="32" t="n"/>
      <c r="E1" s="32" t="n"/>
      <c r="F1" s="32" t="n"/>
      <c r="G1" s="32" t="n"/>
      <c r="H1" s="32" t="n"/>
      <c r="I1" s="115" t="n"/>
      <c r="J1" s="115" t="n"/>
      <c r="K1" s="115" t="n"/>
      <c r="L1" s="115" t="n"/>
      <c r="M1" s="115" t="n"/>
      <c r="N1" s="115" t="n"/>
      <c r="O1" s="115" t="n"/>
      <c r="S1" t="inlineStr">
        <is>
          <t>PSD v1.2</t>
        </is>
      </c>
    </row>
    <row r="2" ht="13.9" customHeight="1" thickTop="1">
      <c r="A2" s="30" t="inlineStr">
        <is>
          <t>Price_BOM_LCS_Baseplates</t>
        </is>
      </c>
      <c r="B2" s="49" t="inlineStr">
        <is>
          <t>ID</t>
        </is>
      </c>
      <c r="C2" s="49" t="inlineStr">
        <is>
          <t>Model</t>
        </is>
      </c>
      <c r="D2" s="49" t="inlineStr">
        <is>
          <t>CodeX</t>
        </is>
      </c>
      <c r="E2" s="49" t="n"/>
      <c r="F2" s="29">
        <f>IF($A$6="Full Data", "BaseType", "")</f>
        <v/>
      </c>
      <c r="G2" s="49" t="inlineStr">
        <is>
          <t>FrameSize</t>
        </is>
      </c>
      <c r="H2" s="49" t="n"/>
      <c r="I2" s="29">
        <f>IF($A$6="Full Data", "BOM", "")</f>
        <v/>
      </c>
      <c r="J2" s="29" t="n"/>
      <c r="K2" s="29" t="inlineStr">
        <is>
          <t>PriceID</t>
        </is>
      </c>
      <c r="L2" s="29" t="n"/>
      <c r="M2" s="29" t="inlineStr">
        <is>
          <t>Weight</t>
        </is>
      </c>
      <c r="N2" s="29">
        <f>IF($A$6="Full Data", "LeadtimeID", "")</f>
        <v/>
      </c>
      <c r="O2" s="15" t="n"/>
      <c r="P2" s="43" t="n"/>
      <c r="Q2" s="75" t="n"/>
    </row>
    <row r="3">
      <c r="A3" s="48">
        <f>IF($A$6="Full Data", "Baseplates", "BasicOptionsDynamicDesc")</f>
        <v/>
      </c>
      <c r="B3" s="49" t="inlineStr">
        <is>
          <t>PriceList</t>
        </is>
      </c>
      <c r="C3" s="49" t="n"/>
      <c r="D3" s="49" t="n"/>
      <c r="E3" s="49" t="inlineStr">
        <is>
          <t>ID</t>
        </is>
      </c>
      <c r="F3" s="15" t="n"/>
      <c r="G3" s="49" t="n"/>
      <c r="H3" s="49" t="n"/>
      <c r="I3" s="15" t="n"/>
      <c r="J3" s="29" t="n"/>
      <c r="K3" s="29" t="n"/>
      <c r="L3" s="29" t="n"/>
      <c r="M3" s="15" t="n"/>
      <c r="N3" s="15" t="n"/>
      <c r="O3" s="15" t="n"/>
    </row>
    <row r="4">
      <c r="A4" s="50" t="inlineStr">
        <is>
          <t>[Attribute type]</t>
        </is>
      </c>
      <c r="B4" s="51" t="inlineStr">
        <is>
          <t>pointer-merge</t>
        </is>
      </c>
      <c r="C4" s="51" t="inlineStr">
        <is>
          <t>text</t>
        </is>
      </c>
      <c r="D4" s="51" t="inlineStr">
        <is>
          <t>text</t>
        </is>
      </c>
      <c r="E4" s="51" t="inlineStr">
        <is>
          <t>pointer</t>
        </is>
      </c>
      <c r="F4" s="51">
        <f>IF($A$6="Full Data", "text", "")</f>
        <v/>
      </c>
      <c r="G4" s="51" t="inlineStr">
        <is>
          <t>text</t>
        </is>
      </c>
      <c r="H4" s="51" t="inlineStr">
        <is>
          <t>text</t>
        </is>
      </c>
      <c r="I4" s="51">
        <f>IF($A$6="Full Data", "text", "")</f>
        <v/>
      </c>
      <c r="J4" s="51" t="n"/>
      <c r="K4" s="51" t="inlineStr">
        <is>
          <t>pointer</t>
        </is>
      </c>
      <c r="L4" s="51" t="n"/>
      <c r="M4" s="51" t="inlineStr">
        <is>
          <t>double</t>
        </is>
      </c>
      <c r="N4" s="51">
        <f>IF($A$6="Full Data", "pointer", "")</f>
        <v/>
      </c>
      <c r="O4" s="51" t="n"/>
      <c r="P4" s="14" t="inlineStr">
        <is>
          <t>[END]</t>
        </is>
      </c>
      <c r="Q4" s="75" t="n"/>
    </row>
    <row r="5" ht="13.9" customHeight="1" thickBot="1">
      <c r="A5" s="52" t="inlineStr">
        <is>
          <t>[Attribute width]</t>
        </is>
      </c>
      <c r="B5" s="58" t="n"/>
      <c r="C5" s="58" t="n"/>
      <c r="D5" s="53" t="n"/>
      <c r="E5" s="53" t="n"/>
      <c r="F5" s="53" t="n"/>
      <c r="G5" s="53" t="n"/>
      <c r="H5" s="53" t="n"/>
      <c r="I5" s="116" t="n"/>
      <c r="J5" s="116" t="n"/>
      <c r="K5" s="116" t="n"/>
      <c r="L5" s="116" t="n"/>
      <c r="M5" s="16" t="n"/>
      <c r="N5" s="16" t="n"/>
      <c r="O5" s="16" t="n"/>
    </row>
    <row r="6" ht="13.9" customHeight="1" thickTop="1">
      <c r="A6" s="12" t="inlineStr">
        <is>
          <t>Full Data</t>
        </is>
      </c>
      <c r="B6" s="6" t="inlineStr">
        <is>
          <t>ID</t>
        </is>
      </c>
      <c r="C6" s="6" t="inlineStr">
        <is>
          <t>Model</t>
        </is>
      </c>
      <c r="D6" s="6" t="inlineStr">
        <is>
          <t>CodeX</t>
        </is>
      </c>
      <c r="E6" s="13" t="inlineStr">
        <is>
          <t>OptionID</t>
        </is>
      </c>
      <c r="F6" s="6" t="inlineStr">
        <is>
          <t>Base Type</t>
        </is>
      </c>
      <c r="G6" s="6" t="inlineStr">
        <is>
          <t>FrameSize</t>
        </is>
      </c>
      <c r="H6" s="6" t="n"/>
      <c r="I6" s="6" t="inlineStr">
        <is>
          <t>BOM</t>
        </is>
      </c>
      <c r="J6" s="6" t="inlineStr">
        <is>
          <t>Descrip BOM</t>
        </is>
      </c>
      <c r="K6" s="6" t="inlineStr">
        <is>
          <t>Price ID</t>
        </is>
      </c>
      <c r="L6" s="6" t="inlineStr">
        <is>
          <t>Price</t>
        </is>
      </c>
      <c r="M6" s="6" t="inlineStr">
        <is>
          <t>Weight</t>
        </is>
      </c>
      <c r="N6" s="6" t="inlineStr">
        <is>
          <t>LeadTimeID</t>
        </is>
      </c>
      <c r="O6" s="6" t="inlineStr">
        <is>
          <t>Days</t>
        </is>
      </c>
      <c r="P6" s="6" t="n"/>
      <c r="Q6" s="6" t="n"/>
    </row>
    <row r="7">
      <c r="A7" s="54" t="inlineStr">
        <is>
          <t>[START]</t>
        </is>
      </c>
      <c r="B7" s="43" t="inlineStr">
        <is>
          <t>Price_BOM_LCS_Baseplates_001</t>
        </is>
      </c>
      <c r="C7" t="inlineStr">
        <is>
          <t>:10707-2P-10HP-LCSE:10707-2P-7.5HP-LCSE:</t>
        </is>
      </c>
      <c r="D7" s="88" t="inlineStr">
        <is>
          <t>X3</t>
        </is>
      </c>
      <c r="E7" s="2" t="inlineStr">
        <is>
          <t>BaseplateSteel</t>
        </is>
      </c>
      <c r="F7" s="2" t="inlineStr">
        <is>
          <t>Steel</t>
        </is>
      </c>
      <c r="G7" s="2" t="inlineStr">
        <is>
          <t>:213TC:215TC:</t>
        </is>
      </c>
      <c r="H7" t="inlineStr">
        <is>
          <t>125#</t>
        </is>
      </c>
      <c r="I7" s="2" t="n">
        <v>98565751</v>
      </c>
      <c r="J7" t="inlineStr">
        <is>
          <t>BASE B/M,LCS,X3,7"PUMPS,182/215TC</t>
        </is>
      </c>
      <c r="K7" t="inlineStr">
        <is>
          <t>A100679</t>
        </is>
      </c>
      <c r="L7" t="inlineStr">
        <is>
          <t>Priced</t>
        </is>
      </c>
      <c r="M7" t="n">
        <v>22</v>
      </c>
      <c r="N7" s="43" t="inlineStr">
        <is>
          <t>LT027</t>
        </is>
      </c>
      <c r="O7" t="n">
        <v>0</v>
      </c>
    </row>
    <row r="8">
      <c r="A8" s="12" t="n"/>
      <c r="B8" s="43" t="inlineStr">
        <is>
          <t>Price_BOM_LCS_Baseplates_002</t>
        </is>
      </c>
      <c r="C8" t="inlineStr">
        <is>
          <t>:10707-2P-3HP-LCSE:10707-2P-5HP-LCSE:</t>
        </is>
      </c>
      <c r="D8" s="88" t="inlineStr">
        <is>
          <t>X3</t>
        </is>
      </c>
      <c r="E8" s="2" t="inlineStr">
        <is>
          <t>BaseplateSteel</t>
        </is>
      </c>
      <c r="F8" s="2" t="inlineStr">
        <is>
          <t>Steel</t>
        </is>
      </c>
      <c r="G8" s="2" t="inlineStr">
        <is>
          <t>:182TC:184TC:</t>
        </is>
      </c>
      <c r="H8" t="inlineStr">
        <is>
          <t>125#</t>
        </is>
      </c>
      <c r="I8" s="2" t="n">
        <v>98565751</v>
      </c>
      <c r="J8" t="inlineStr">
        <is>
          <t>BASE B/M,LCS,X3,7"PUMPS,182/215TC</t>
        </is>
      </c>
      <c r="K8" t="inlineStr">
        <is>
          <t>A100679</t>
        </is>
      </c>
      <c r="L8" t="inlineStr">
        <is>
          <t>Priced</t>
        </is>
      </c>
      <c r="M8" t="n">
        <v>22</v>
      </c>
      <c r="N8" s="43" t="inlineStr">
        <is>
          <t>LT027</t>
        </is>
      </c>
      <c r="O8" t="n">
        <v>0</v>
      </c>
    </row>
    <row r="9">
      <c r="A9" s="12" t="n"/>
      <c r="B9" s="43" t="inlineStr">
        <is>
          <t>Price_BOM_LCS_Baseplates_003</t>
        </is>
      </c>
      <c r="C9" s="43" t="inlineStr">
        <is>
          <t>:10707-2P-15HP-LCSE:</t>
        </is>
      </c>
      <c r="D9" s="88" t="inlineStr">
        <is>
          <t>X3</t>
        </is>
      </c>
      <c r="E9" s="2" t="inlineStr">
        <is>
          <t>BaseplateSteel</t>
        </is>
      </c>
      <c r="F9" s="2" t="inlineStr">
        <is>
          <t>Steel</t>
        </is>
      </c>
      <c r="G9" s="2" t="inlineStr">
        <is>
          <t>:254TC:256TC:</t>
        </is>
      </c>
      <c r="H9" t="inlineStr">
        <is>
          <t>125#</t>
        </is>
      </c>
      <c r="I9" s="2" t="n">
        <v>98565752</v>
      </c>
      <c r="J9" t="inlineStr">
        <is>
          <t>BASE B/M,LCS,X3/X4,7"PUMP,254/286TC</t>
        </is>
      </c>
      <c r="K9" t="inlineStr">
        <is>
          <t>A100734</t>
        </is>
      </c>
      <c r="L9" t="inlineStr">
        <is>
          <t>Priced</t>
        </is>
      </c>
      <c r="M9" t="n">
        <v>29</v>
      </c>
      <c r="N9" s="43" t="inlineStr">
        <is>
          <t>LT027</t>
        </is>
      </c>
      <c r="O9" t="n">
        <v>0</v>
      </c>
    </row>
    <row r="10">
      <c r="A10" s="12" t="n"/>
      <c r="B10" s="43" t="inlineStr">
        <is>
          <t>Price_BOM_LCS_Baseplates_004</t>
        </is>
      </c>
      <c r="C10" t="inlineStr">
        <is>
          <t>:12709-2P-5HP-LCSE:</t>
        </is>
      </c>
      <c r="D10" s="88" t="inlineStr">
        <is>
          <t>X3</t>
        </is>
      </c>
      <c r="E10" s="2" t="inlineStr">
        <is>
          <t>BaseplateSteel</t>
        </is>
      </c>
      <c r="F10" s="2" t="inlineStr">
        <is>
          <t>Steel</t>
        </is>
      </c>
      <c r="G10" s="2" t="inlineStr">
        <is>
          <t>:182TC:184TC:</t>
        </is>
      </c>
      <c r="H10" t="inlineStr">
        <is>
          <t>125#</t>
        </is>
      </c>
      <c r="I10" s="2" t="n">
        <v>98565751</v>
      </c>
      <c r="J10" t="inlineStr">
        <is>
          <t>BASE B/M,LCS,X3,7"PUMPS,182/215TC</t>
        </is>
      </c>
      <c r="K10" t="inlineStr">
        <is>
          <t>A100679</t>
        </is>
      </c>
      <c r="L10" t="inlineStr">
        <is>
          <t>Priced</t>
        </is>
      </c>
      <c r="M10" t="n">
        <v>22</v>
      </c>
      <c r="N10" s="43" t="inlineStr">
        <is>
          <t>LT027</t>
        </is>
      </c>
      <c r="O10" t="n">
        <v>0</v>
      </c>
    </row>
    <row r="11">
      <c r="A11" s="12" t="n"/>
      <c r="B11" s="43" t="inlineStr">
        <is>
          <t>Price_BOM_LCS_Baseplates_005</t>
        </is>
      </c>
      <c r="C11" t="inlineStr">
        <is>
          <t>:12709-2P-7.5HP-LCSE:12709-2P-10HP-LCSE:</t>
        </is>
      </c>
      <c r="D11" s="88" t="inlineStr">
        <is>
          <t>X3</t>
        </is>
      </c>
      <c r="E11" s="2" t="inlineStr">
        <is>
          <t>BaseplateSteel</t>
        </is>
      </c>
      <c r="F11" s="2" t="inlineStr">
        <is>
          <t>Steel</t>
        </is>
      </c>
      <c r="G11" s="2" t="inlineStr">
        <is>
          <t>:213TC:215TC:</t>
        </is>
      </c>
      <c r="H11" t="inlineStr">
        <is>
          <t>125#</t>
        </is>
      </c>
      <c r="I11" s="2" t="n">
        <v>98565751</v>
      </c>
      <c r="J11" t="inlineStr">
        <is>
          <t>BASE B/M,LCS,X3,7"PUMPS,182/215TC</t>
        </is>
      </c>
      <c r="K11" t="inlineStr">
        <is>
          <t>A100679</t>
        </is>
      </c>
      <c r="L11" t="inlineStr">
        <is>
          <t>Priced</t>
        </is>
      </c>
      <c r="M11" t="n">
        <v>22</v>
      </c>
      <c r="N11" s="43" t="inlineStr">
        <is>
          <t>LT027</t>
        </is>
      </c>
      <c r="O11" t="n">
        <v>0</v>
      </c>
    </row>
    <row r="12">
      <c r="A12" s="12" t="n"/>
      <c r="B12" s="43" t="inlineStr">
        <is>
          <t>Price_BOM_LCS_Baseplates_006</t>
        </is>
      </c>
      <c r="C12" t="inlineStr">
        <is>
          <t>:12709-2P-15HP-LCSE:</t>
        </is>
      </c>
      <c r="D12" s="88" t="inlineStr">
        <is>
          <t>X3</t>
        </is>
      </c>
      <c r="E12" s="2" t="inlineStr">
        <is>
          <t>BaseplateSteel</t>
        </is>
      </c>
      <c r="F12" s="2" t="inlineStr">
        <is>
          <t>Steel</t>
        </is>
      </c>
      <c r="G12" s="2" t="inlineStr">
        <is>
          <t>:254TC:256TC:</t>
        </is>
      </c>
      <c r="H12" t="inlineStr">
        <is>
          <t>125#</t>
        </is>
      </c>
      <c r="I12" s="2" t="n">
        <v>98565752</v>
      </c>
      <c r="J12" t="inlineStr">
        <is>
          <t>BASE B/M,LCS,X3/X4,7"PUMP,254/286TC</t>
        </is>
      </c>
      <c r="K12" t="inlineStr">
        <is>
          <t>A100734</t>
        </is>
      </c>
      <c r="L12" t="inlineStr">
        <is>
          <t>Priced</t>
        </is>
      </c>
      <c r="M12" t="n">
        <v>29</v>
      </c>
      <c r="N12" s="43" t="inlineStr">
        <is>
          <t>LT027</t>
        </is>
      </c>
      <c r="O12" t="n">
        <v>0</v>
      </c>
    </row>
    <row r="13">
      <c r="A13" s="12" t="n"/>
      <c r="B13" s="43" t="inlineStr">
        <is>
          <t>Price_BOM_LCS_Baseplates_007</t>
        </is>
      </c>
      <c r="C13" t="inlineStr">
        <is>
          <t>:15705-2P-5HP-LCSE:</t>
        </is>
      </c>
      <c r="D13" s="88" t="inlineStr">
        <is>
          <t>X3</t>
        </is>
      </c>
      <c r="E13" s="2" t="inlineStr">
        <is>
          <t>BaseplateSteel</t>
        </is>
      </c>
      <c r="F13" s="2" t="inlineStr">
        <is>
          <t>Steel</t>
        </is>
      </c>
      <c r="G13" s="2" t="inlineStr">
        <is>
          <t>:182TC:184TC:</t>
        </is>
      </c>
      <c r="H13" t="inlineStr">
        <is>
          <t>125#</t>
        </is>
      </c>
      <c r="I13" s="2" t="n">
        <v>98565751</v>
      </c>
      <c r="J13" t="inlineStr">
        <is>
          <t>BASE B/M,LCS,X3,7"PUMPS,182/215TC</t>
        </is>
      </c>
      <c r="K13" t="inlineStr">
        <is>
          <t>A100679</t>
        </is>
      </c>
      <c r="L13" t="inlineStr">
        <is>
          <t>Priced</t>
        </is>
      </c>
      <c r="M13" t="n">
        <v>22</v>
      </c>
      <c r="N13" s="43" t="inlineStr">
        <is>
          <t>LT027</t>
        </is>
      </c>
      <c r="O13" t="n">
        <v>0</v>
      </c>
    </row>
    <row r="14">
      <c r="A14" s="12" t="n"/>
      <c r="B14" s="43" t="inlineStr">
        <is>
          <t>Price_BOM_LCS_Baseplates_008</t>
        </is>
      </c>
      <c r="C14" t="inlineStr">
        <is>
          <t>:15705-2P-7.5HP-LCSE:15705-2P-10HP-LCSE:</t>
        </is>
      </c>
      <c r="D14" s="88" t="inlineStr">
        <is>
          <t>X3</t>
        </is>
      </c>
      <c r="E14" s="2" t="inlineStr">
        <is>
          <t>BaseplateSteel</t>
        </is>
      </c>
      <c r="F14" s="2" t="inlineStr">
        <is>
          <t>Steel</t>
        </is>
      </c>
      <c r="G14" s="2" t="inlineStr">
        <is>
          <t>:213TC:215TC:</t>
        </is>
      </c>
      <c r="H14" t="inlineStr">
        <is>
          <t>125#</t>
        </is>
      </c>
      <c r="I14" s="2" t="n">
        <v>98565751</v>
      </c>
      <c r="J14" t="inlineStr">
        <is>
          <t>BASE B/M,LCS,X3,7"PUMPS,182/215TC</t>
        </is>
      </c>
      <c r="K14" t="inlineStr">
        <is>
          <t>A100679</t>
        </is>
      </c>
      <c r="L14" t="inlineStr">
        <is>
          <t>Priced</t>
        </is>
      </c>
      <c r="M14" t="n">
        <v>29</v>
      </c>
      <c r="N14" s="43" t="inlineStr">
        <is>
          <t>LT027</t>
        </is>
      </c>
      <c r="O14" t="n">
        <v>0</v>
      </c>
    </row>
    <row r="15">
      <c r="A15" s="12" t="n"/>
      <c r="B15" s="43" t="inlineStr">
        <is>
          <t>Price_BOM_LCS_Baseplates_009</t>
        </is>
      </c>
      <c r="C15" t="inlineStr">
        <is>
          <t>:15705-2P-15HP-LCSE:15705-2P-20HP-LCSE:</t>
        </is>
      </c>
      <c r="D15" s="88" t="inlineStr">
        <is>
          <t>X3</t>
        </is>
      </c>
      <c r="E15" s="2" t="inlineStr">
        <is>
          <t>BaseplateSteel</t>
        </is>
      </c>
      <c r="F15" s="2" t="inlineStr">
        <is>
          <t>Steel</t>
        </is>
      </c>
      <c r="G15" s="2" t="inlineStr">
        <is>
          <t>:254TC:256TC:</t>
        </is>
      </c>
      <c r="H15" t="inlineStr">
        <is>
          <t>125#</t>
        </is>
      </c>
      <c r="I15" s="2" t="n">
        <v>98565752</v>
      </c>
      <c r="J15" t="inlineStr">
        <is>
          <t>BASE B/M,LCS,X3/X4,7"PUMP,254/286TC</t>
        </is>
      </c>
      <c r="K15" t="inlineStr">
        <is>
          <t>A100734</t>
        </is>
      </c>
      <c r="L15" t="inlineStr">
        <is>
          <t>Priced</t>
        </is>
      </c>
      <c r="M15" t="n">
        <v>29</v>
      </c>
      <c r="N15" s="43" t="inlineStr">
        <is>
          <t>LT027</t>
        </is>
      </c>
      <c r="O15" t="n">
        <v>0</v>
      </c>
    </row>
    <row r="16">
      <c r="A16" s="12" t="n"/>
      <c r="B16" t="inlineStr">
        <is>
          <t>Price_BOM_LCS_Baseplates_010</t>
        </is>
      </c>
      <c r="C16" t="inlineStr">
        <is>
          <t>:15951-4P-3HP-LCSE:15955-4P-3HP-LCSE:15955-4P-5HP-LCSE:15959-4P-3HP-LCSE:15959-4P-5HP-LCSE:</t>
        </is>
      </c>
      <c r="D16" s="88" t="inlineStr">
        <is>
          <t>X3</t>
        </is>
      </c>
      <c r="E16" s="2" t="inlineStr">
        <is>
          <t>BaseplateSteel</t>
        </is>
      </c>
      <c r="F16" s="2" t="inlineStr">
        <is>
          <t>Steel</t>
        </is>
      </c>
      <c r="G16" s="2" t="inlineStr">
        <is>
          <t>:182TC:184TC:</t>
        </is>
      </c>
      <c r="H16" t="inlineStr">
        <is>
          <t>125#</t>
        </is>
      </c>
      <c r="I16" s="2" t="n">
        <v>98565754</v>
      </c>
      <c r="J16" t="inlineStr">
        <is>
          <t>BASE B/M,LCS,X3/X4/XA,9.5"PUMP,182/215TC</t>
        </is>
      </c>
      <c r="K16" t="inlineStr">
        <is>
          <t>A100735</t>
        </is>
      </c>
      <c r="L16" t="inlineStr">
        <is>
          <t>Priced</t>
        </is>
      </c>
      <c r="M16" t="n">
        <v>60</v>
      </c>
      <c r="N16" s="43" t="inlineStr">
        <is>
          <t>LT027</t>
        </is>
      </c>
      <c r="O16" t="n">
        <v>0</v>
      </c>
    </row>
    <row r="17">
      <c r="A17" s="12" t="n"/>
      <c r="B17" t="inlineStr">
        <is>
          <t>Price_BOM_LCS_Baseplates_011</t>
        </is>
      </c>
      <c r="C17" s="2" t="inlineStr">
        <is>
          <t>:15951-2P-10HP-LCSE:15959-4P-7.5HP-LCSE:</t>
        </is>
      </c>
      <c r="D17" s="88" t="inlineStr">
        <is>
          <t>X3</t>
        </is>
      </c>
      <c r="E17" s="2" t="inlineStr">
        <is>
          <t>BaseplateSteel</t>
        </is>
      </c>
      <c r="F17" s="2" t="inlineStr">
        <is>
          <t>Steel</t>
        </is>
      </c>
      <c r="G17" s="2" t="inlineStr">
        <is>
          <t>:213TC:215TC:</t>
        </is>
      </c>
      <c r="H17" t="inlineStr">
        <is>
          <t>125#</t>
        </is>
      </c>
      <c r="I17" s="2" t="n">
        <v>98565754</v>
      </c>
      <c r="J17" t="inlineStr">
        <is>
          <t>BASE B/M,LCS,X3/X4/XA,9.5"PUMP,182/215TC</t>
        </is>
      </c>
      <c r="K17" t="inlineStr">
        <is>
          <t>A100735</t>
        </is>
      </c>
      <c r="L17" t="inlineStr">
        <is>
          <t>Priced</t>
        </is>
      </c>
      <c r="M17" t="n">
        <v>60</v>
      </c>
      <c r="N17" s="43" t="inlineStr">
        <is>
          <t>LT027</t>
        </is>
      </c>
      <c r="O17" t="n">
        <v>0</v>
      </c>
    </row>
    <row r="18">
      <c r="A18" s="12" t="n"/>
      <c r="B18" t="inlineStr">
        <is>
          <t>Price_BOM_LCS_Baseplates_012</t>
        </is>
      </c>
      <c r="C18" s="2" t="inlineStr">
        <is>
          <t>:15951-2P-15HP-LCSE:15951-2P-20HP-LCSE:15955-2P-15HP-LCSE:15955-2P-20HP-LCSE:15959-2P-20HP-LCSE:</t>
        </is>
      </c>
      <c r="D18" s="89" t="inlineStr">
        <is>
          <t>X4</t>
        </is>
      </c>
      <c r="E18" s="2" t="inlineStr">
        <is>
          <t>BaseplateSteel</t>
        </is>
      </c>
      <c r="F18" s="2" t="inlineStr">
        <is>
          <t>Steel</t>
        </is>
      </c>
      <c r="G18" s="2" t="inlineStr">
        <is>
          <t>:254TC:256TC:</t>
        </is>
      </c>
      <c r="H18" t="inlineStr">
        <is>
          <t>125#</t>
        </is>
      </c>
      <c r="I18" s="2" t="n">
        <v>98565755</v>
      </c>
      <c r="J18" t="inlineStr">
        <is>
          <t>BASE B/M,LCS,X3/X4/XA,9.5"PUMP,254/286TC</t>
        </is>
      </c>
      <c r="K18" t="inlineStr">
        <is>
          <t>A101679</t>
        </is>
      </c>
      <c r="L18" t="inlineStr">
        <is>
          <t>Priced</t>
        </is>
      </c>
      <c r="M18" t="n">
        <v>61</v>
      </c>
      <c r="N18" s="43" t="inlineStr">
        <is>
          <t>LT027</t>
        </is>
      </c>
      <c r="O18" t="n">
        <v>0</v>
      </c>
    </row>
    <row r="19">
      <c r="A19" s="12" t="n"/>
      <c r="B19" t="inlineStr">
        <is>
          <t>Price_BOM_LCS_Baseplates_013</t>
        </is>
      </c>
      <c r="C19" s="43" t="inlineStr">
        <is>
          <t>:15951-2P-25HP-LCSE:15955-2P-25HP-LCSE:15955-2P-30HP-LCSE:15959-2P-25HP-LCSE:15959-2P-30HP-LCSE:</t>
        </is>
      </c>
      <c r="D19" s="2" t="inlineStr">
        <is>
          <t>X4</t>
        </is>
      </c>
      <c r="E19" s="2" t="inlineStr">
        <is>
          <t>BaseplateSteel</t>
        </is>
      </c>
      <c r="F19" s="2" t="inlineStr">
        <is>
          <t>Steel</t>
        </is>
      </c>
      <c r="G19" s="57" t="inlineStr">
        <is>
          <t>:284TSC:286TSC:</t>
        </is>
      </c>
      <c r="H19" t="inlineStr">
        <is>
          <t>125#</t>
        </is>
      </c>
      <c r="I19" s="2" t="n">
        <v>98565755</v>
      </c>
      <c r="J19" t="inlineStr">
        <is>
          <t>BASE B/M,LCS,X3/X4/XA,9.5"PUMP,254/286TC</t>
        </is>
      </c>
      <c r="K19" t="inlineStr">
        <is>
          <t>A101679</t>
        </is>
      </c>
      <c r="L19" t="inlineStr">
        <is>
          <t>Priced</t>
        </is>
      </c>
      <c r="M19" t="n">
        <v>61</v>
      </c>
      <c r="N19" s="43" t="inlineStr">
        <is>
          <t>LT027</t>
        </is>
      </c>
      <c r="O19" t="n">
        <v>0</v>
      </c>
    </row>
    <row r="20">
      <c r="A20" s="12" t="n"/>
      <c r="B20" t="inlineStr">
        <is>
          <t>Price_BOM_LCS_Baseplates_014</t>
        </is>
      </c>
      <c r="C20" s="57" t="inlineStr">
        <is>
          <t>:20709-4P-3HP-LCSE:</t>
        </is>
      </c>
      <c r="D20" s="88" t="inlineStr">
        <is>
          <t>X3</t>
        </is>
      </c>
      <c r="E20" s="2" t="inlineStr">
        <is>
          <t>BaseplateSteel</t>
        </is>
      </c>
      <c r="F20" s="2" t="inlineStr">
        <is>
          <t>Steel</t>
        </is>
      </c>
      <c r="G20" s="2" t="inlineStr">
        <is>
          <t>:182TC:184TC:</t>
        </is>
      </c>
      <c r="H20" t="inlineStr">
        <is>
          <t>125#</t>
        </is>
      </c>
      <c r="I20" s="2" t="n">
        <v>98565751</v>
      </c>
      <c r="J20" t="inlineStr">
        <is>
          <t>BASE B/M,LCS,X3,7"PUMPS,182/215TC</t>
        </is>
      </c>
      <c r="K20" t="inlineStr">
        <is>
          <t>A100679</t>
        </is>
      </c>
      <c r="L20" t="inlineStr">
        <is>
          <t>Priced</t>
        </is>
      </c>
      <c r="M20" t="n">
        <v>29</v>
      </c>
      <c r="N20" s="43" t="inlineStr">
        <is>
          <t>LT027</t>
        </is>
      </c>
      <c r="O20" t="n">
        <v>0</v>
      </c>
    </row>
    <row r="21">
      <c r="A21" s="12" t="n"/>
      <c r="B21" t="inlineStr">
        <is>
          <t>Price_BOM_LCS_Baseplates_015</t>
        </is>
      </c>
      <c r="C21" s="43" t="inlineStr">
        <is>
          <t>:20709-2P-7.5HP-LCSE:20709-2P-10HP-LCSE:</t>
        </is>
      </c>
      <c r="D21" s="88" t="inlineStr">
        <is>
          <t>X3</t>
        </is>
      </c>
      <c r="E21" s="2" t="inlineStr">
        <is>
          <t>BaseplateSteel</t>
        </is>
      </c>
      <c r="F21" s="2" t="inlineStr">
        <is>
          <t>Steel</t>
        </is>
      </c>
      <c r="G21" s="2" t="inlineStr">
        <is>
          <t>:213TC:215TC:</t>
        </is>
      </c>
      <c r="H21" t="inlineStr">
        <is>
          <t>125#</t>
        </is>
      </c>
      <c r="I21" s="2" t="n">
        <v>98565751</v>
      </c>
      <c r="J21" t="inlineStr">
        <is>
          <t>BASE B/M,LCS,X3,7"PUMPS,182/215TC</t>
        </is>
      </c>
      <c r="K21" t="inlineStr">
        <is>
          <t>A100679</t>
        </is>
      </c>
      <c r="L21" t="inlineStr">
        <is>
          <t>Priced</t>
        </is>
      </c>
      <c r="M21" t="n">
        <v>29</v>
      </c>
      <c r="N21" s="43" t="inlineStr">
        <is>
          <t>LT027</t>
        </is>
      </c>
      <c r="O21" t="n">
        <v>0</v>
      </c>
    </row>
    <row r="22">
      <c r="A22" s="12" t="n"/>
      <c r="B22" t="inlineStr">
        <is>
          <t>Price_BOM_LCS_Baseplates_016</t>
        </is>
      </c>
      <c r="C22" s="43" t="inlineStr">
        <is>
          <t>:20709-2P-15HP-LCSE:20709-2P-20HP-LCSE:</t>
        </is>
      </c>
      <c r="D22" s="2" t="inlineStr">
        <is>
          <t>X4</t>
        </is>
      </c>
      <c r="E22" s="2" t="inlineStr">
        <is>
          <t>BaseplateSteel</t>
        </is>
      </c>
      <c r="F22" s="2" t="inlineStr">
        <is>
          <t>Steel</t>
        </is>
      </c>
      <c r="G22" s="2" t="inlineStr">
        <is>
          <t>:254TC:256TC:</t>
        </is>
      </c>
      <c r="H22" t="inlineStr">
        <is>
          <t>125#</t>
        </is>
      </c>
      <c r="I22" s="2" t="n">
        <v>98565752</v>
      </c>
      <c r="J22" t="inlineStr">
        <is>
          <t>BASE B/M,LCS,X3/X4,7"PUMP,254/286TC</t>
        </is>
      </c>
      <c r="K22" t="inlineStr">
        <is>
          <t>A100734</t>
        </is>
      </c>
      <c r="L22" t="inlineStr">
        <is>
          <t>Priced</t>
        </is>
      </c>
      <c r="M22" t="n">
        <v>29</v>
      </c>
      <c r="N22" s="43" t="inlineStr">
        <is>
          <t>LT027</t>
        </is>
      </c>
      <c r="O22" t="n">
        <v>0</v>
      </c>
    </row>
    <row r="23">
      <c r="A23" s="12" t="n"/>
      <c r="B23" t="inlineStr">
        <is>
          <t>Price_BOM_LCS_Baseplates_017</t>
        </is>
      </c>
      <c r="C23" s="43" t="inlineStr">
        <is>
          <t>:20709-2P-25HP-LCSE:</t>
        </is>
      </c>
      <c r="D23" s="2" t="inlineStr">
        <is>
          <t>X4</t>
        </is>
      </c>
      <c r="E23" s="2" t="inlineStr">
        <is>
          <t>BaseplateSteel</t>
        </is>
      </c>
      <c r="F23" s="2" t="inlineStr">
        <is>
          <t>Steel</t>
        </is>
      </c>
      <c r="G23" s="57" t="inlineStr">
        <is>
          <t>:284TSC:286TSC:</t>
        </is>
      </c>
      <c r="H23" t="inlineStr">
        <is>
          <t>125#</t>
        </is>
      </c>
      <c r="I23" s="2" t="n">
        <v>98565752</v>
      </c>
      <c r="J23" s="2" t="inlineStr">
        <is>
          <t>BASE B/M,LCS,X3/X4,7"PUMP,254/286TC</t>
        </is>
      </c>
      <c r="K23" t="inlineStr">
        <is>
          <t>A100734</t>
        </is>
      </c>
      <c r="L23" t="inlineStr">
        <is>
          <t>Priced</t>
        </is>
      </c>
      <c r="M23" t="n">
        <v>61</v>
      </c>
      <c r="N23" s="43" t="inlineStr">
        <is>
          <t>LT027</t>
        </is>
      </c>
      <c r="O23" t="n">
        <v>0</v>
      </c>
    </row>
    <row r="24">
      <c r="A24" s="12" t="n"/>
      <c r="B24" t="inlineStr">
        <is>
          <t>Price_BOM_LCS_Baseplates_018</t>
        </is>
      </c>
      <c r="C24" s="43" t="inlineStr">
        <is>
          <t>:20953-4P-3HP-LCSE:20953-4P-5HP-LCSE:</t>
        </is>
      </c>
      <c r="D24" s="88" t="inlineStr">
        <is>
          <t>X3</t>
        </is>
      </c>
      <c r="E24" s="2" t="inlineStr">
        <is>
          <t>BaseplateSteel</t>
        </is>
      </c>
      <c r="F24" s="2" t="inlineStr">
        <is>
          <t>Steel</t>
        </is>
      </c>
      <c r="G24" s="2" t="inlineStr">
        <is>
          <t>:182TC:184TC:</t>
        </is>
      </c>
      <c r="H24" t="inlineStr">
        <is>
          <t>125#</t>
        </is>
      </c>
      <c r="I24" s="2" t="n">
        <v>98565754</v>
      </c>
      <c r="J24" t="inlineStr">
        <is>
          <t>BASE B/M,LCS,X3/X4/XA,9.5"PUMP,182/215TC</t>
        </is>
      </c>
      <c r="K24" t="inlineStr">
        <is>
          <t>A100735</t>
        </is>
      </c>
      <c r="L24" t="inlineStr">
        <is>
          <t>Priced</t>
        </is>
      </c>
      <c r="M24" t="n">
        <v>60</v>
      </c>
      <c r="N24" s="43" t="inlineStr">
        <is>
          <t>LT027</t>
        </is>
      </c>
      <c r="O24" t="n">
        <v>0</v>
      </c>
    </row>
    <row r="25">
      <c r="A25" s="12" t="n"/>
      <c r="B25" t="inlineStr">
        <is>
          <t>Price_BOM_LCS_Baseplates_019</t>
        </is>
      </c>
      <c r="C25" s="43" t="inlineStr">
        <is>
          <t>:20953-4P-7.5HP-LCSE:</t>
        </is>
      </c>
      <c r="D25" s="88" t="inlineStr">
        <is>
          <t>X3</t>
        </is>
      </c>
      <c r="E25" s="2" t="inlineStr">
        <is>
          <t>BaseplateSteel</t>
        </is>
      </c>
      <c r="F25" s="2" t="inlineStr">
        <is>
          <t>Steel</t>
        </is>
      </c>
      <c r="G25" s="2" t="inlineStr">
        <is>
          <t>:213TC:215TC:</t>
        </is>
      </c>
      <c r="H25" t="inlineStr">
        <is>
          <t>125#</t>
        </is>
      </c>
      <c r="I25" s="2" t="n">
        <v>98565754</v>
      </c>
      <c r="J25" t="inlineStr">
        <is>
          <t>BASE B/M,LCS,X3/X4/XA,9.5"PUMP,182/215TC</t>
        </is>
      </c>
      <c r="K25" t="inlineStr">
        <is>
          <t>A100735</t>
        </is>
      </c>
      <c r="L25" t="inlineStr">
        <is>
          <t>Priced</t>
        </is>
      </c>
      <c r="M25" t="n">
        <v>60</v>
      </c>
      <c r="N25" s="43" t="inlineStr">
        <is>
          <t>LT027</t>
        </is>
      </c>
      <c r="O25" t="n">
        <v>0</v>
      </c>
    </row>
    <row r="26">
      <c r="A26" s="12" t="n"/>
      <c r="B26" t="inlineStr">
        <is>
          <t>Price_BOM_LCS_Baseplates_020</t>
        </is>
      </c>
      <c r="C26" s="43" t="inlineStr">
        <is>
          <t>:20953-2P-20HP-LCSE:</t>
        </is>
      </c>
      <c r="D26" s="2" t="inlineStr">
        <is>
          <t>X4</t>
        </is>
      </c>
      <c r="E26" s="2" t="inlineStr">
        <is>
          <t>BaseplateSteel</t>
        </is>
      </c>
      <c r="F26" s="2" t="inlineStr">
        <is>
          <t>Steel</t>
        </is>
      </c>
      <c r="G26" s="2" t="inlineStr">
        <is>
          <t>:254TC:256TC:</t>
        </is>
      </c>
      <c r="H26" t="inlineStr">
        <is>
          <t>125#</t>
        </is>
      </c>
      <c r="I26" s="2" t="n">
        <v>98565755</v>
      </c>
      <c r="J26" t="inlineStr">
        <is>
          <t>BASE B/M,LCS,X3/X4/XA,9.5"PUMP,254/286TC</t>
        </is>
      </c>
      <c r="K26" t="inlineStr">
        <is>
          <t>A101679</t>
        </is>
      </c>
      <c r="L26" t="inlineStr">
        <is>
          <t>Priced</t>
        </is>
      </c>
      <c r="M26" t="n">
        <v>61</v>
      </c>
      <c r="N26" s="43" t="inlineStr">
        <is>
          <t>LT027</t>
        </is>
      </c>
      <c r="O26" t="n">
        <v>0</v>
      </c>
    </row>
    <row r="27">
      <c r="A27" s="12" t="n"/>
      <c r="B27" t="inlineStr">
        <is>
          <t>Price_BOM_LCS_Baseplates_021</t>
        </is>
      </c>
      <c r="C27" s="43" t="inlineStr">
        <is>
          <t>:20953-2P-25HP-LCSE:20953-2P-30HP-LCSE:</t>
        </is>
      </c>
      <c r="D27" s="2" t="inlineStr">
        <is>
          <t>X4</t>
        </is>
      </c>
      <c r="E27" s="2" t="inlineStr">
        <is>
          <t>BaseplateSteel</t>
        </is>
      </c>
      <c r="F27" s="2" t="inlineStr">
        <is>
          <t>Steel</t>
        </is>
      </c>
      <c r="G27" s="57" t="inlineStr">
        <is>
          <t>:284TSC:286TSC:</t>
        </is>
      </c>
      <c r="H27" t="inlineStr">
        <is>
          <t>125#</t>
        </is>
      </c>
      <c r="I27" s="2" t="n">
        <v>98565755</v>
      </c>
      <c r="J27" t="inlineStr">
        <is>
          <t>BASE B/M,LCS,X3/X4/XA,9.5"PUMP,254/286TC</t>
        </is>
      </c>
      <c r="K27" t="inlineStr">
        <is>
          <t>A101679</t>
        </is>
      </c>
      <c r="L27" t="inlineStr">
        <is>
          <t>Priced</t>
        </is>
      </c>
      <c r="M27" t="n">
        <v>61</v>
      </c>
      <c r="N27" s="43" t="inlineStr">
        <is>
          <t>LT027</t>
        </is>
      </c>
      <c r="O27" t="n">
        <v>0</v>
      </c>
    </row>
    <row r="28">
      <c r="A28" s="12" t="n"/>
      <c r="B28" t="inlineStr">
        <is>
          <t>Price_BOM_LCS_Baseplates_022</t>
        </is>
      </c>
      <c r="C28" s="57" t="inlineStr">
        <is>
          <t>:20121-4P-7.5HP-LCSE:20121-4P-10HP-LCSE:</t>
        </is>
      </c>
      <c r="D28" s="88" t="inlineStr">
        <is>
          <t>X3</t>
        </is>
      </c>
      <c r="E28" s="2" t="inlineStr">
        <is>
          <t>BaseplateSteel</t>
        </is>
      </c>
      <c r="F28" s="2" t="inlineStr">
        <is>
          <t>Steel</t>
        </is>
      </c>
      <c r="G28" s="2" t="inlineStr">
        <is>
          <t>:213TC:215TC:</t>
        </is>
      </c>
      <c r="H28" t="inlineStr">
        <is>
          <t>125#</t>
        </is>
      </c>
      <c r="I28" s="2" t="n">
        <v>98565756</v>
      </c>
      <c r="J28" s="2" t="inlineStr">
        <is>
          <t>BASE B/M,LCS,X3/XA,12"PUMP,182/215TC</t>
        </is>
      </c>
      <c r="K28" t="inlineStr">
        <is>
          <t>A101680</t>
        </is>
      </c>
      <c r="L28" t="inlineStr">
        <is>
          <t>Priced</t>
        </is>
      </c>
      <c r="M28" t="n">
        <v>61</v>
      </c>
      <c r="N28" s="43" t="inlineStr">
        <is>
          <t>LT027</t>
        </is>
      </c>
      <c r="O28" t="n">
        <v>0</v>
      </c>
    </row>
    <row r="29">
      <c r="A29" s="12" t="n"/>
      <c r="B29" t="inlineStr">
        <is>
          <t>Price_BOM_LCS_Baseplates_023</t>
        </is>
      </c>
      <c r="C29" s="43" t="inlineStr">
        <is>
          <t>:20121-4P-15HP-LCSE:</t>
        </is>
      </c>
      <c r="D29" s="88" t="inlineStr">
        <is>
          <t>XA</t>
        </is>
      </c>
      <c r="E29" s="2" t="inlineStr">
        <is>
          <t>BaseplateSteel</t>
        </is>
      </c>
      <c r="F29" s="2" t="inlineStr">
        <is>
          <t>Steel</t>
        </is>
      </c>
      <c r="G29" s="2" t="inlineStr">
        <is>
          <t>:254TC:256TC:</t>
        </is>
      </c>
      <c r="H29" t="inlineStr">
        <is>
          <t>125#</t>
        </is>
      </c>
      <c r="I29" s="2" t="n">
        <v>98565757</v>
      </c>
      <c r="J29" t="inlineStr">
        <is>
          <t>BASE B/M,LCS,X3/XA,12"PUMP,254/286TC</t>
        </is>
      </c>
      <c r="K29" t="inlineStr">
        <is>
          <t>A101681</t>
        </is>
      </c>
      <c r="L29" t="inlineStr">
        <is>
          <t>Priced</t>
        </is>
      </c>
      <c r="M29" t="n">
        <v>61</v>
      </c>
      <c r="N29" s="43" t="inlineStr">
        <is>
          <t>LT027</t>
        </is>
      </c>
      <c r="O29" t="n">
        <v>0</v>
      </c>
    </row>
    <row r="30">
      <c r="A30" s="12" t="n"/>
      <c r="B30" t="inlineStr">
        <is>
          <t>Price_BOM_LCS_Baseplates_024</t>
        </is>
      </c>
      <c r="C30" s="2" t="inlineStr">
        <is>
          <t>:25707-4P-3HP-LCSE:25707-4P-5HP-LCSE:25707-LCS:</t>
        </is>
      </c>
      <c r="D30" s="88" t="inlineStr">
        <is>
          <t>X3</t>
        </is>
      </c>
      <c r="E30" s="2" t="inlineStr">
        <is>
          <t>BaseplateSteel</t>
        </is>
      </c>
      <c r="F30" s="2" t="inlineStr">
        <is>
          <t>Steel</t>
        </is>
      </c>
      <c r="G30" s="2" t="inlineStr">
        <is>
          <t>:182TC:184TC:</t>
        </is>
      </c>
      <c r="H30" t="inlineStr">
        <is>
          <t>125#</t>
        </is>
      </c>
      <c r="I30" s="2" t="n">
        <v>98565751</v>
      </c>
      <c r="J30" t="inlineStr">
        <is>
          <t>BASE B/M,LCS,X3,7"PUMPS,182/215TC</t>
        </is>
      </c>
      <c r="K30" t="inlineStr">
        <is>
          <t>A100679</t>
        </is>
      </c>
      <c r="L30" t="inlineStr">
        <is>
          <t>Priced</t>
        </is>
      </c>
      <c r="M30" t="n">
        <v>61</v>
      </c>
      <c r="N30" s="43" t="inlineStr">
        <is>
          <t>LT027</t>
        </is>
      </c>
      <c r="O30" t="n">
        <v>0</v>
      </c>
    </row>
    <row r="31">
      <c r="A31" s="12" t="n"/>
      <c r="B31" t="inlineStr">
        <is>
          <t>Price_BOM_LCS_Baseplates_025</t>
        </is>
      </c>
      <c r="C31" s="2" t="inlineStr">
        <is>
          <t>:25707-2P-7.5HP-LCSE:25707-2P-10HP-LCSE:25707-LCS:</t>
        </is>
      </c>
      <c r="D31" s="88" t="inlineStr">
        <is>
          <t>X3</t>
        </is>
      </c>
      <c r="E31" s="2" t="inlineStr">
        <is>
          <t>BaseplateSteel</t>
        </is>
      </c>
      <c r="F31" s="2" t="inlineStr">
        <is>
          <t>Steel</t>
        </is>
      </c>
      <c r="G31" s="2" t="inlineStr">
        <is>
          <t>:213TC:215TC:</t>
        </is>
      </c>
      <c r="H31" t="inlineStr">
        <is>
          <t>125#</t>
        </is>
      </c>
      <c r="I31" s="2" t="n">
        <v>98565751</v>
      </c>
      <c r="J31" t="inlineStr">
        <is>
          <t>BASE B/M,LCS,X3,7"PUMPS,182/215TC</t>
        </is>
      </c>
      <c r="K31" t="inlineStr">
        <is>
          <t>A100679</t>
        </is>
      </c>
      <c r="L31" t="inlineStr">
        <is>
          <t>Priced</t>
        </is>
      </c>
      <c r="M31" t="n">
        <v>61</v>
      </c>
      <c r="N31" s="43" t="inlineStr">
        <is>
          <t>LT027</t>
        </is>
      </c>
      <c r="O31" t="n">
        <v>0</v>
      </c>
    </row>
    <row r="32">
      <c r="A32" s="12" t="n"/>
      <c r="B32" t="inlineStr">
        <is>
          <t>Price_BOM_LCS_Baseplates_026</t>
        </is>
      </c>
      <c r="C32" t="inlineStr">
        <is>
          <t>:25707-2P-15HP-LCSE:25707-2P-20HP-LCSE:</t>
        </is>
      </c>
      <c r="D32" s="2" t="inlineStr">
        <is>
          <t>X4</t>
        </is>
      </c>
      <c r="E32" s="2" t="inlineStr">
        <is>
          <t>BaseplateSteel</t>
        </is>
      </c>
      <c r="F32" s="2" t="inlineStr">
        <is>
          <t>Steel</t>
        </is>
      </c>
      <c r="G32" s="2" t="inlineStr">
        <is>
          <t>:254TC:256TC:</t>
        </is>
      </c>
      <c r="H32" t="inlineStr">
        <is>
          <t>125#</t>
        </is>
      </c>
      <c r="I32" s="2" t="n">
        <v>98565752</v>
      </c>
      <c r="J32" t="inlineStr">
        <is>
          <t>BASE B/M,LCS,X3/X4,7"PUMP,254/286TC</t>
        </is>
      </c>
      <c r="K32" t="inlineStr">
        <is>
          <t>A100734</t>
        </is>
      </c>
      <c r="L32" t="inlineStr">
        <is>
          <t>Priced</t>
        </is>
      </c>
      <c r="M32" t="n">
        <v>61</v>
      </c>
      <c r="N32" s="43" t="inlineStr">
        <is>
          <t>LT027</t>
        </is>
      </c>
      <c r="O32" t="n">
        <v>0</v>
      </c>
    </row>
    <row r="33">
      <c r="A33" s="12" t="n"/>
      <c r="B33" t="inlineStr">
        <is>
          <t>Price_BOM_LCS_Baseplates_027</t>
        </is>
      </c>
      <c r="C33" t="inlineStr">
        <is>
          <t>:25707-2P-25HP-LCSE:25707-2P-30HP-LCSE:</t>
        </is>
      </c>
      <c r="D33" s="2" t="inlineStr">
        <is>
          <t>X4</t>
        </is>
      </c>
      <c r="E33" s="2" t="inlineStr">
        <is>
          <t>BaseplateSteel</t>
        </is>
      </c>
      <c r="F33" s="2" t="inlineStr">
        <is>
          <t>Steel</t>
        </is>
      </c>
      <c r="G33" s="57" t="inlineStr">
        <is>
          <t>:284TSC:286TSC:</t>
        </is>
      </c>
      <c r="H33" t="inlineStr">
        <is>
          <t>125#</t>
        </is>
      </c>
      <c r="I33" s="2" t="n">
        <v>98565752</v>
      </c>
      <c r="J33" s="2" t="inlineStr">
        <is>
          <t>BASE B/M,LCS,X3/X4,7"PUMP,254/286TC</t>
        </is>
      </c>
      <c r="K33" t="inlineStr">
        <is>
          <t>A100734</t>
        </is>
      </c>
      <c r="L33" t="inlineStr">
        <is>
          <t>Priced</t>
        </is>
      </c>
      <c r="M33" t="n">
        <v>61</v>
      </c>
      <c r="N33" s="43" t="inlineStr">
        <is>
          <t>LT027</t>
        </is>
      </c>
      <c r="O33" t="n">
        <v>0</v>
      </c>
    </row>
    <row r="34">
      <c r="A34" s="12" t="n"/>
      <c r="B34" t="inlineStr">
        <is>
          <t>Price_BOM_LCS_Baseplates_028</t>
        </is>
      </c>
      <c r="C34" t="inlineStr">
        <is>
          <t>:25957-4P-3HP-LCSE:25957-4P-5HP-LCSE:</t>
        </is>
      </c>
      <c r="D34" s="88" t="inlineStr">
        <is>
          <t>X3</t>
        </is>
      </c>
      <c r="E34" s="2" t="inlineStr">
        <is>
          <t>BaseplateSteel</t>
        </is>
      </c>
      <c r="F34" s="2" t="inlineStr">
        <is>
          <t>Steel</t>
        </is>
      </c>
      <c r="G34" s="2" t="inlineStr">
        <is>
          <t>:182TC:184TC:</t>
        </is>
      </c>
      <c r="H34" t="inlineStr">
        <is>
          <t>125#</t>
        </is>
      </c>
      <c r="I34" s="2" t="n">
        <v>98565754</v>
      </c>
      <c r="J34" t="inlineStr">
        <is>
          <t>BASE B/M,LCS,X3/X4/XA,9.5"PUMP,182/215TC</t>
        </is>
      </c>
      <c r="K34" t="inlineStr">
        <is>
          <t>A100735</t>
        </is>
      </c>
      <c r="L34" t="inlineStr">
        <is>
          <t>Priced</t>
        </is>
      </c>
      <c r="M34" t="n">
        <v>60</v>
      </c>
      <c r="N34" s="43" t="inlineStr">
        <is>
          <t>LT027</t>
        </is>
      </c>
      <c r="O34" t="n">
        <v>0</v>
      </c>
    </row>
    <row r="35">
      <c r="A35" s="12" t="n"/>
      <c r="B35" t="inlineStr">
        <is>
          <t>Price_BOM_LCS_Baseplates_029</t>
        </is>
      </c>
      <c r="C35" t="inlineStr">
        <is>
          <t>:25957-4P-7.5HP-LCSE:25957-4P-10HP-LCSE:</t>
        </is>
      </c>
      <c r="D35" s="88" t="inlineStr">
        <is>
          <t>X3</t>
        </is>
      </c>
      <c r="E35" s="2" t="inlineStr">
        <is>
          <t>BaseplateSteel</t>
        </is>
      </c>
      <c r="F35" s="2" t="inlineStr">
        <is>
          <t>Steel</t>
        </is>
      </c>
      <c r="G35" s="2" t="inlineStr">
        <is>
          <t>:213TC:215TC:</t>
        </is>
      </c>
      <c r="H35" t="inlineStr">
        <is>
          <t>125#</t>
        </is>
      </c>
      <c r="I35" s="2" t="n">
        <v>98565754</v>
      </c>
      <c r="J35" t="inlineStr">
        <is>
          <t>BASE B/M,LCS,X3/X4/XA,9.5"PUMP,182/215TC</t>
        </is>
      </c>
      <c r="K35" t="inlineStr">
        <is>
          <t>A100735</t>
        </is>
      </c>
      <c r="L35" t="inlineStr">
        <is>
          <t>Priced</t>
        </is>
      </c>
      <c r="M35" t="n">
        <v>60</v>
      </c>
      <c r="N35" s="43" t="inlineStr">
        <is>
          <t>LT027</t>
        </is>
      </c>
      <c r="O35" t="n">
        <v>0</v>
      </c>
    </row>
    <row r="36">
      <c r="A36" s="12" t="n"/>
      <c r="B36" t="inlineStr">
        <is>
          <t>Price_BOM_LCS_Baseplates_030</t>
        </is>
      </c>
      <c r="C36" s="43" t="inlineStr">
        <is>
          <t>:25957-2P-25HP-LCSE:25957-2P-30HP-LCSE:</t>
        </is>
      </c>
      <c r="D36" s="2" t="inlineStr">
        <is>
          <t>X4</t>
        </is>
      </c>
      <c r="E36" s="2" t="inlineStr">
        <is>
          <t>BaseplateSteel</t>
        </is>
      </c>
      <c r="F36" s="2" t="inlineStr">
        <is>
          <t>Steel</t>
        </is>
      </c>
      <c r="G36" s="57" t="inlineStr">
        <is>
          <t>:284TSC:286TSC:</t>
        </is>
      </c>
      <c r="H36" t="inlineStr">
        <is>
          <t>125#</t>
        </is>
      </c>
      <c r="I36" s="2" t="n">
        <v>98565755</v>
      </c>
      <c r="J36" t="inlineStr">
        <is>
          <t>BASE B/M,LCS,X3/X4/XA,9.5"PUMP,254/286TC</t>
        </is>
      </c>
      <c r="K36" t="inlineStr">
        <is>
          <t>A101679</t>
        </is>
      </c>
      <c r="L36" t="inlineStr">
        <is>
          <t>Priced</t>
        </is>
      </c>
      <c r="M36" t="n">
        <v>61</v>
      </c>
      <c r="N36" s="43" t="inlineStr">
        <is>
          <t>LT027</t>
        </is>
      </c>
      <c r="O36" t="n">
        <v>0</v>
      </c>
    </row>
    <row r="37">
      <c r="A37" s="12" t="n"/>
      <c r="B37" t="inlineStr">
        <is>
          <t>Price_BOM_LCS_Baseplates_031</t>
        </is>
      </c>
      <c r="C37" s="43" t="inlineStr">
        <is>
          <t>:25123-4P-7.5HP-LCSE:25123-4P-10HP-LCSE:</t>
        </is>
      </c>
      <c r="D37" s="88" t="inlineStr">
        <is>
          <t>X3</t>
        </is>
      </c>
      <c r="E37" s="2" t="inlineStr">
        <is>
          <t>BaseplateSteel</t>
        </is>
      </c>
      <c r="F37" s="2" t="inlineStr">
        <is>
          <t>Steel</t>
        </is>
      </c>
      <c r="G37" s="2" t="inlineStr">
        <is>
          <t>:213TC:215TC:</t>
        </is>
      </c>
      <c r="H37" t="inlineStr">
        <is>
          <t>125#</t>
        </is>
      </c>
      <c r="I37" s="2" t="n">
        <v>98565756</v>
      </c>
      <c r="J37" s="2" t="inlineStr">
        <is>
          <t>BASE B/M,LCS,X3/XA,12"PUMP,182/215TC</t>
        </is>
      </c>
      <c r="K37" t="inlineStr">
        <is>
          <t>A101680</t>
        </is>
      </c>
      <c r="L37" t="inlineStr">
        <is>
          <t>Priced</t>
        </is>
      </c>
      <c r="M37" t="n">
        <v>29</v>
      </c>
      <c r="N37" s="43" t="inlineStr">
        <is>
          <t>LT027</t>
        </is>
      </c>
      <c r="O37" t="n">
        <v>0</v>
      </c>
    </row>
    <row r="38">
      <c r="A38" s="12" t="n"/>
      <c r="B38" t="inlineStr">
        <is>
          <t>Price_BOM_LCS_Baseplates_032</t>
        </is>
      </c>
      <c r="C38" s="43" t="inlineStr">
        <is>
          <t>:25123-4P-15HP-LCSE:25123-4P-20HP-LCSE:</t>
        </is>
      </c>
      <c r="D38" s="88" t="inlineStr">
        <is>
          <t>XA</t>
        </is>
      </c>
      <c r="E38" s="2" t="inlineStr">
        <is>
          <t>BaseplateSteel</t>
        </is>
      </c>
      <c r="F38" s="2" t="inlineStr">
        <is>
          <t>Steel</t>
        </is>
      </c>
      <c r="G38" s="2" t="inlineStr">
        <is>
          <t>:254TC:256TC:</t>
        </is>
      </c>
      <c r="H38" t="inlineStr">
        <is>
          <t>125#</t>
        </is>
      </c>
      <c r="I38" s="2" t="n">
        <v>98565757</v>
      </c>
      <c r="J38" t="inlineStr">
        <is>
          <t>BASE B/M,LCS,X3/XA,12"PUMP,254/286TC</t>
        </is>
      </c>
      <c r="K38" t="inlineStr">
        <is>
          <t>A101681</t>
        </is>
      </c>
      <c r="L38" t="inlineStr">
        <is>
          <t>Priced</t>
        </is>
      </c>
      <c r="M38" t="n">
        <v>29</v>
      </c>
      <c r="N38" s="43" t="inlineStr">
        <is>
          <t>LT027</t>
        </is>
      </c>
      <c r="O38" t="n">
        <v>0</v>
      </c>
    </row>
    <row r="39">
      <c r="A39" s="12" t="n"/>
      <c r="B39" t="inlineStr">
        <is>
          <t>Price_BOM_LCS_Baseplates_033</t>
        </is>
      </c>
      <c r="C39" s="43" t="inlineStr">
        <is>
          <t>:30707-4P-3HP-LCSE:30707-4P-5HP-LCSE:</t>
        </is>
      </c>
      <c r="D39" s="88" t="inlineStr">
        <is>
          <t>X3</t>
        </is>
      </c>
      <c r="E39" s="2" t="inlineStr">
        <is>
          <t>BaseplateSteel</t>
        </is>
      </c>
      <c r="F39" s="2" t="inlineStr">
        <is>
          <t>Steel</t>
        </is>
      </c>
      <c r="G39" s="2" t="inlineStr">
        <is>
          <t>:182TC:184TC:</t>
        </is>
      </c>
      <c r="H39" t="inlineStr">
        <is>
          <t>125#</t>
        </is>
      </c>
      <c r="I39" s="2" t="n">
        <v>98565751</v>
      </c>
      <c r="J39" t="inlineStr">
        <is>
          <t>BASE B/M,LCS,X3,7"PUMPS,182/215TC</t>
        </is>
      </c>
      <c r="K39" t="inlineStr">
        <is>
          <t>A100679</t>
        </is>
      </c>
      <c r="L39" t="inlineStr">
        <is>
          <t>Priced</t>
        </is>
      </c>
      <c r="M39" t="n">
        <v>29</v>
      </c>
      <c r="N39" s="43" t="inlineStr">
        <is>
          <t>LT027</t>
        </is>
      </c>
      <c r="O39" t="n">
        <v>0</v>
      </c>
    </row>
    <row r="40">
      <c r="A40" s="12" t="n"/>
      <c r="B40" t="inlineStr">
        <is>
          <t>Price_BOM_LCS_Baseplates_034</t>
        </is>
      </c>
      <c r="C40" s="43" t="inlineStr">
        <is>
          <t>:30707-4P-7.5HP-LCSE:30707-2P-10HP-LCSE:</t>
        </is>
      </c>
      <c r="D40" s="88" t="inlineStr">
        <is>
          <t>X3</t>
        </is>
      </c>
      <c r="E40" s="2" t="inlineStr">
        <is>
          <t>BaseplateSteel</t>
        </is>
      </c>
      <c r="F40" s="2" t="inlineStr">
        <is>
          <t>Steel</t>
        </is>
      </c>
      <c r="G40" s="2" t="inlineStr">
        <is>
          <t>:213TC:215TC:</t>
        </is>
      </c>
      <c r="H40" t="inlineStr">
        <is>
          <t>125#</t>
        </is>
      </c>
      <c r="I40" s="2" t="n">
        <v>98565751</v>
      </c>
      <c r="J40" t="inlineStr">
        <is>
          <t>BASE B/M,LCS,X3,7"PUMPS,182/215TC</t>
        </is>
      </c>
      <c r="K40" t="inlineStr">
        <is>
          <t>A100679</t>
        </is>
      </c>
      <c r="L40" t="inlineStr">
        <is>
          <t>Priced</t>
        </is>
      </c>
      <c r="M40" t="n">
        <v>29</v>
      </c>
      <c r="N40" s="43" t="inlineStr">
        <is>
          <t>LT027</t>
        </is>
      </c>
      <c r="O40" t="n">
        <v>0</v>
      </c>
    </row>
    <row r="41">
      <c r="A41" s="12" t="n"/>
      <c r="B41" t="inlineStr">
        <is>
          <t>Price_BOM_LCS_Baseplates_035</t>
        </is>
      </c>
      <c r="C41" s="57" t="inlineStr">
        <is>
          <t>:30707-2P-15HP-LCSE:30707-2P-20HP-LCSE:</t>
        </is>
      </c>
      <c r="D41" s="2" t="inlineStr">
        <is>
          <t>X4</t>
        </is>
      </c>
      <c r="E41" s="2" t="inlineStr">
        <is>
          <t>BaseplateSteel</t>
        </is>
      </c>
      <c r="F41" s="2" t="inlineStr">
        <is>
          <t>Steel</t>
        </is>
      </c>
      <c r="G41" s="2" t="inlineStr">
        <is>
          <t>:254TC:256TC:</t>
        </is>
      </c>
      <c r="H41" t="inlineStr">
        <is>
          <t>125#</t>
        </is>
      </c>
      <c r="I41" s="2" t="n">
        <v>98565752</v>
      </c>
      <c r="J41" t="inlineStr">
        <is>
          <t>BASE B/M,LCS,X3/X4,7"PUMP,254/286TC</t>
        </is>
      </c>
      <c r="K41" t="inlineStr">
        <is>
          <t>A100734</t>
        </is>
      </c>
      <c r="L41" t="inlineStr">
        <is>
          <t>Priced</t>
        </is>
      </c>
      <c r="M41" t="n">
        <v>29</v>
      </c>
      <c r="N41" s="43" t="inlineStr">
        <is>
          <t>LT027</t>
        </is>
      </c>
      <c r="O41" t="n">
        <v>0</v>
      </c>
    </row>
    <row r="42">
      <c r="A42" s="12" t="n"/>
      <c r="B42" t="inlineStr">
        <is>
          <t>Price_BOM_LCS_Baseplates_036</t>
        </is>
      </c>
      <c r="C42" s="43" t="inlineStr">
        <is>
          <t>:30707-2P-25HP-LCSE:30707-2P-30HP-LCSE:</t>
        </is>
      </c>
      <c r="D42" s="2" t="inlineStr">
        <is>
          <t>X4</t>
        </is>
      </c>
      <c r="E42" s="2" t="inlineStr">
        <is>
          <t>BaseplateSteel</t>
        </is>
      </c>
      <c r="F42" s="2" t="inlineStr">
        <is>
          <t>Steel</t>
        </is>
      </c>
      <c r="G42" s="57" t="inlineStr">
        <is>
          <t>:284TSC:286TSC:</t>
        </is>
      </c>
      <c r="H42" t="inlineStr">
        <is>
          <t>125#</t>
        </is>
      </c>
      <c r="I42" s="2" t="n">
        <v>98565752</v>
      </c>
      <c r="J42" s="2" t="inlineStr">
        <is>
          <t>BASE B/M,LCS,X3/X4,7"PUMP,254/286TC</t>
        </is>
      </c>
      <c r="K42" t="inlineStr">
        <is>
          <t>A100734</t>
        </is>
      </c>
      <c r="L42" t="inlineStr">
        <is>
          <t>Priced</t>
        </is>
      </c>
      <c r="M42" t="n">
        <v>29</v>
      </c>
      <c r="N42" s="43" t="inlineStr">
        <is>
          <t>LT027</t>
        </is>
      </c>
      <c r="O42" t="n">
        <v>0</v>
      </c>
    </row>
    <row r="43">
      <c r="A43" s="12" t="n"/>
      <c r="B43" t="inlineStr">
        <is>
          <t>Price_BOM_LCS_Baseplates_037</t>
        </is>
      </c>
      <c r="C43" s="43" t="inlineStr">
        <is>
          <t>:30957-4P-5HP-LCSE:</t>
        </is>
      </c>
      <c r="D43" s="88" t="inlineStr">
        <is>
          <t>X3</t>
        </is>
      </c>
      <c r="E43" s="2" t="inlineStr">
        <is>
          <t>BaseplateSteel</t>
        </is>
      </c>
      <c r="F43" s="2" t="inlineStr">
        <is>
          <t>Steel</t>
        </is>
      </c>
      <c r="G43" s="2" t="inlineStr">
        <is>
          <t>:182TC:184TC:213TC:215TC:</t>
        </is>
      </c>
      <c r="H43" t="inlineStr">
        <is>
          <t>125#</t>
        </is>
      </c>
      <c r="I43" s="2" t="n">
        <v>98565754</v>
      </c>
      <c r="J43" t="inlineStr">
        <is>
          <t>BASE B/M,LCS,X3/X4/XA,9.5"PUMP,182/215TC</t>
        </is>
      </c>
      <c r="K43" t="inlineStr">
        <is>
          <t>A100735</t>
        </is>
      </c>
      <c r="L43" t="inlineStr">
        <is>
          <t>Priced</t>
        </is>
      </c>
      <c r="M43" t="n">
        <v>60</v>
      </c>
      <c r="N43" s="43" t="inlineStr">
        <is>
          <t>LT027</t>
        </is>
      </c>
      <c r="O43" t="n">
        <v>0</v>
      </c>
    </row>
    <row r="44">
      <c r="A44" s="12" t="n"/>
      <c r="B44" t="inlineStr">
        <is>
          <t>Price_BOM_LCS_Baseplates_038</t>
        </is>
      </c>
      <c r="C44" s="43" t="inlineStr">
        <is>
          <t>:30957-4P-7.5HP-LCSE:30957-4P-10HP-LCSE:</t>
        </is>
      </c>
      <c r="D44" s="88" t="inlineStr">
        <is>
          <t>X3</t>
        </is>
      </c>
      <c r="E44" s="2" t="inlineStr">
        <is>
          <t>BaseplateSteel</t>
        </is>
      </c>
      <c r="F44" s="2" t="inlineStr">
        <is>
          <t>Steel</t>
        </is>
      </c>
      <c r="G44" s="2" t="inlineStr">
        <is>
          <t>:213TC:215TC:</t>
        </is>
      </c>
      <c r="H44" t="inlineStr">
        <is>
          <t>125#</t>
        </is>
      </c>
      <c r="I44" s="2" t="n">
        <v>98565754</v>
      </c>
      <c r="J44" t="inlineStr">
        <is>
          <t>BASE B/M,LCS,X3/X4/XA,9.5"PUMP,182/215TC</t>
        </is>
      </c>
      <c r="K44" t="inlineStr">
        <is>
          <t>A100735</t>
        </is>
      </c>
      <c r="L44" t="inlineStr">
        <is>
          <t>Priced</t>
        </is>
      </c>
      <c r="M44" t="n">
        <v>60</v>
      </c>
      <c r="N44" s="43" t="inlineStr">
        <is>
          <t>LT027</t>
        </is>
      </c>
      <c r="O44" t="n">
        <v>0</v>
      </c>
    </row>
    <row r="45">
      <c r="A45" s="12" t="n"/>
      <c r="B45" t="inlineStr">
        <is>
          <t>Price_BOM_LCS_Baseplates_039</t>
        </is>
      </c>
      <c r="C45" s="43" t="inlineStr">
        <is>
          <t>:30957-4P-15HP-LCSE:</t>
        </is>
      </c>
      <c r="D45" s="88" t="inlineStr">
        <is>
          <t>XA</t>
        </is>
      </c>
      <c r="E45" s="2" t="inlineStr">
        <is>
          <t>BaseplateSteel</t>
        </is>
      </c>
      <c r="F45" s="2" t="inlineStr">
        <is>
          <t>Steel</t>
        </is>
      </c>
      <c r="G45" s="2" t="inlineStr">
        <is>
          <t>:254TC:256TC:</t>
        </is>
      </c>
      <c r="H45" t="inlineStr">
        <is>
          <t>125#</t>
        </is>
      </c>
      <c r="I45" s="2" t="n">
        <v>98565755</v>
      </c>
      <c r="J45" t="inlineStr">
        <is>
          <t>BASE B/M,LCS,X3/X4/XA,9.5"PUMP,254/286TC</t>
        </is>
      </c>
      <c r="K45" t="inlineStr">
        <is>
          <t>A101679</t>
        </is>
      </c>
      <c r="L45" t="inlineStr">
        <is>
          <t>Priced</t>
        </is>
      </c>
      <c r="M45" t="n">
        <v>61</v>
      </c>
      <c r="N45" s="43" t="inlineStr">
        <is>
          <t>LT027</t>
        </is>
      </c>
      <c r="O45" t="n">
        <v>0</v>
      </c>
    </row>
    <row r="46">
      <c r="A46" s="12" t="n"/>
      <c r="B46" t="inlineStr">
        <is>
          <t>Price_BOM_LCS_Baseplates_040</t>
        </is>
      </c>
      <c r="C46" s="43" t="inlineStr">
        <is>
          <t>:30121-4P-15HP-LCSE:30121-4P-20HP-LCSE:30121-4P-25HP-LCSE:30127-4P-15HP-LCSE:30127-4P-20HP-LCSE:30127-4P-25HP-LCSE:</t>
        </is>
      </c>
      <c r="D46" s="88" t="inlineStr">
        <is>
          <t>XA</t>
        </is>
      </c>
      <c r="E46" s="2" t="inlineStr">
        <is>
          <t>BaseplateSteel</t>
        </is>
      </c>
      <c r="F46" s="2" t="inlineStr">
        <is>
          <t>Steel</t>
        </is>
      </c>
      <c r="G46" s="2" t="inlineStr">
        <is>
          <t>:254TC:256TC:</t>
        </is>
      </c>
      <c r="H46" t="inlineStr">
        <is>
          <t>125#</t>
        </is>
      </c>
      <c r="I46" s="2" t="n">
        <v>98565757</v>
      </c>
      <c r="J46" t="inlineStr">
        <is>
          <t>BASE B/M,LCS,X3/XA,12"PUMP,254/286TC</t>
        </is>
      </c>
      <c r="K46" t="inlineStr">
        <is>
          <t>A101681</t>
        </is>
      </c>
      <c r="L46" t="inlineStr">
        <is>
          <t>Priced</t>
        </is>
      </c>
      <c r="M46" t="n">
        <v>61</v>
      </c>
      <c r="N46" s="43" t="inlineStr">
        <is>
          <t>LT027</t>
        </is>
      </c>
      <c r="O46" t="n">
        <v>0</v>
      </c>
    </row>
    <row r="47">
      <c r="A47" s="12" t="n"/>
      <c r="B47" t="inlineStr">
        <is>
          <t>Price_BOM_LCS_Baseplates_041</t>
        </is>
      </c>
      <c r="C47" s="43" t="inlineStr">
        <is>
          <t>:40707-4P-3HP-LCSE:40707-4P-5HP-LCSE:</t>
        </is>
      </c>
      <c r="D47" s="88" t="inlineStr">
        <is>
          <t>X3</t>
        </is>
      </c>
      <c r="E47" s="2" t="inlineStr">
        <is>
          <t>BaseplateSteel</t>
        </is>
      </c>
      <c r="F47" s="2" t="inlineStr">
        <is>
          <t>Steel</t>
        </is>
      </c>
      <c r="G47" s="2" t="inlineStr">
        <is>
          <t>:182TC:184TC:</t>
        </is>
      </c>
      <c r="H47" t="inlineStr">
        <is>
          <t>125#</t>
        </is>
      </c>
      <c r="I47" s="2" t="n">
        <v>98565751</v>
      </c>
      <c r="J47" t="inlineStr">
        <is>
          <t>BASE B/M,LCS,X3,7"PUMPS,182/215TC</t>
        </is>
      </c>
      <c r="K47" t="inlineStr">
        <is>
          <t>A100679</t>
        </is>
      </c>
      <c r="L47" t="inlineStr">
        <is>
          <t>Priced</t>
        </is>
      </c>
      <c r="M47" t="n">
        <v>61</v>
      </c>
      <c r="N47" s="43" t="inlineStr">
        <is>
          <t>LT027</t>
        </is>
      </c>
      <c r="O47" t="n">
        <v>0</v>
      </c>
    </row>
    <row r="48">
      <c r="A48" s="12" t="n"/>
      <c r="B48" t="inlineStr">
        <is>
          <t>Price_BOM_LCS_Baseplates_042</t>
        </is>
      </c>
      <c r="C48" s="43" t="inlineStr">
        <is>
          <t>:40707-4P-7.5HP-LCSE:</t>
        </is>
      </c>
      <c r="D48" s="88" t="inlineStr">
        <is>
          <t>X3</t>
        </is>
      </c>
      <c r="E48" s="2" t="inlineStr">
        <is>
          <t>BaseplateSteel</t>
        </is>
      </c>
      <c r="F48" s="2" t="inlineStr">
        <is>
          <t>Steel</t>
        </is>
      </c>
      <c r="G48" s="2" t="inlineStr">
        <is>
          <t>:213TC:215TC:</t>
        </is>
      </c>
      <c r="H48" t="inlineStr">
        <is>
          <t>125#</t>
        </is>
      </c>
      <c r="I48" s="2" t="n">
        <v>98565751</v>
      </c>
      <c r="J48" t="inlineStr">
        <is>
          <t>BASE B/M,LCS,X3,7"PUMPS,182/215TC</t>
        </is>
      </c>
      <c r="K48" t="inlineStr">
        <is>
          <t>A100679</t>
        </is>
      </c>
      <c r="L48" t="inlineStr">
        <is>
          <t>Priced</t>
        </is>
      </c>
      <c r="M48" t="n">
        <v>61</v>
      </c>
      <c r="N48" s="43" t="inlineStr">
        <is>
          <t>LT027</t>
        </is>
      </c>
      <c r="O48" t="n">
        <v>0</v>
      </c>
    </row>
    <row r="49">
      <c r="A49" s="12" t="n"/>
      <c r="B49" t="inlineStr">
        <is>
          <t>Price_BOM_LCS_Baseplates_043</t>
        </is>
      </c>
      <c r="C49" s="57" t="inlineStr">
        <is>
          <t>:40707-2P-25HP-LCSE:40707-2P-30HP-LCSE:</t>
        </is>
      </c>
      <c r="D49" s="2" t="inlineStr">
        <is>
          <t>X4</t>
        </is>
      </c>
      <c r="E49" s="2" t="inlineStr">
        <is>
          <t>BaseplateSteel</t>
        </is>
      </c>
      <c r="F49" s="2" t="inlineStr">
        <is>
          <t>Steel</t>
        </is>
      </c>
      <c r="G49" s="57" t="inlineStr">
        <is>
          <t>:284TSC:286TSC:</t>
        </is>
      </c>
      <c r="H49" t="inlineStr">
        <is>
          <t>125#</t>
        </is>
      </c>
      <c r="I49" s="2" t="n">
        <v>98565752</v>
      </c>
      <c r="J49" s="2" t="inlineStr">
        <is>
          <t>BASE B/M,LCS,X3/X4,7"PUMP,254/286TC</t>
        </is>
      </c>
      <c r="K49" t="inlineStr">
        <is>
          <t>A100734</t>
        </is>
      </c>
      <c r="L49" t="inlineStr">
        <is>
          <t>Priced</t>
        </is>
      </c>
      <c r="M49" t="n">
        <v>22</v>
      </c>
      <c r="N49" s="43" t="inlineStr">
        <is>
          <t>LT027</t>
        </is>
      </c>
      <c r="O49" t="n">
        <v>0</v>
      </c>
    </row>
    <row r="50">
      <c r="A50" s="12" t="n"/>
      <c r="B50" t="inlineStr">
        <is>
          <t>Price_BOM_LCS_Baseplates_044</t>
        </is>
      </c>
      <c r="C50" s="43" t="inlineStr">
        <is>
          <t>:40957-4P-10HP-LCSE:</t>
        </is>
      </c>
      <c r="D50" s="88" t="inlineStr">
        <is>
          <t>X3</t>
        </is>
      </c>
      <c r="E50" s="2" t="inlineStr">
        <is>
          <t>BaseplateSteel</t>
        </is>
      </c>
      <c r="F50" s="2" t="inlineStr">
        <is>
          <t>Steel</t>
        </is>
      </c>
      <c r="G50" s="2" t="inlineStr">
        <is>
          <t>:213TC:215TC:</t>
        </is>
      </c>
      <c r="H50" t="inlineStr">
        <is>
          <t>125#</t>
        </is>
      </c>
      <c r="I50" s="2" t="n">
        <v>98565754</v>
      </c>
      <c r="J50" t="inlineStr">
        <is>
          <t>BASE B/M,LCS,X3/X4/XA,9.5"PUMP,182/215TC</t>
        </is>
      </c>
      <c r="K50" t="inlineStr">
        <is>
          <t>A100735</t>
        </is>
      </c>
      <c r="L50" t="inlineStr">
        <is>
          <t>Priced</t>
        </is>
      </c>
      <c r="M50" t="n">
        <v>60</v>
      </c>
      <c r="N50" s="43" t="inlineStr">
        <is>
          <t>LT027</t>
        </is>
      </c>
      <c r="O50" t="n">
        <v>0</v>
      </c>
    </row>
    <row r="51">
      <c r="A51" s="12" t="n"/>
      <c r="B51" t="inlineStr">
        <is>
          <t>Price_BOM_LCS_Baseplates_045</t>
        </is>
      </c>
      <c r="C51" s="43" t="inlineStr">
        <is>
          <t>:40957-4P-15HP-LCSE:40957-4P-20HP-LCSE:</t>
        </is>
      </c>
      <c r="D51" s="2" t="inlineStr">
        <is>
          <t>X4</t>
        </is>
      </c>
      <c r="E51" s="2" t="inlineStr">
        <is>
          <t>BaseplateSteel</t>
        </is>
      </c>
      <c r="F51" s="2" t="inlineStr">
        <is>
          <t>Steel</t>
        </is>
      </c>
      <c r="G51" s="2" t="inlineStr">
        <is>
          <t>:254TC:256TC:</t>
        </is>
      </c>
      <c r="H51" t="inlineStr">
        <is>
          <t>125#</t>
        </is>
      </c>
      <c r="I51" s="2" t="n">
        <v>98565755</v>
      </c>
      <c r="J51" t="inlineStr">
        <is>
          <t>BASE B/M,LCS,X3/X4/XA,9.5"PUMP,254/286TC</t>
        </is>
      </c>
      <c r="K51" t="inlineStr">
        <is>
          <t>A101679</t>
        </is>
      </c>
      <c r="L51" t="inlineStr">
        <is>
          <t>Priced</t>
        </is>
      </c>
      <c r="M51" t="n">
        <v>61</v>
      </c>
      <c r="N51" s="43" t="inlineStr">
        <is>
          <t>LT027</t>
        </is>
      </c>
      <c r="O51" t="n">
        <v>0</v>
      </c>
    </row>
    <row r="52">
      <c r="A52" s="12" t="n"/>
      <c r="B52" t="inlineStr">
        <is>
          <t>Price_BOM_LCS_Baseplates_046</t>
        </is>
      </c>
      <c r="C52" s="43" t="inlineStr">
        <is>
          <t>:40129-4P-15HP-LCSE:40129-4P-20HP-LCSE:40129-4P-25HP-LCSE:4012A-4P-15HP-LCSE:4012A-4P-20HP-LCSE:4012A-4P-25HP-LCSE:</t>
        </is>
      </c>
      <c r="D52" s="88" t="inlineStr">
        <is>
          <t>XA</t>
        </is>
      </c>
      <c r="E52" s="2" t="inlineStr">
        <is>
          <t>BaseplateSteel</t>
        </is>
      </c>
      <c r="F52" s="2" t="inlineStr">
        <is>
          <t>Steel</t>
        </is>
      </c>
      <c r="G52" s="2" t="inlineStr">
        <is>
          <t>:254TC:256TC:</t>
        </is>
      </c>
      <c r="H52" t="inlineStr">
        <is>
          <t>125#</t>
        </is>
      </c>
      <c r="I52" s="2" t="n">
        <v>98565757</v>
      </c>
      <c r="J52" t="inlineStr">
        <is>
          <t>BASE B/M,LCS,X3/XA,12"PUMP,254/286TC</t>
        </is>
      </c>
      <c r="K52" t="inlineStr">
        <is>
          <t>A101681</t>
        </is>
      </c>
      <c r="L52" t="inlineStr">
        <is>
          <t>Priced</t>
        </is>
      </c>
      <c r="M52" t="n">
        <v>29</v>
      </c>
      <c r="N52" s="43" t="inlineStr">
        <is>
          <t>LT027</t>
        </is>
      </c>
      <c r="O52" t="n">
        <v>0</v>
      </c>
    </row>
    <row r="53">
      <c r="A53" s="12" t="n"/>
      <c r="B53" t="inlineStr">
        <is>
          <t>Price_BOM_LCS_Baseplates_047</t>
        </is>
      </c>
      <c r="C53" s="43" t="inlineStr">
        <is>
          <t>:50957-4P-15HP-LCSE:50957-4P-20HP-LCSE:50957-4P-25HP-LCSE:</t>
        </is>
      </c>
      <c r="D53" s="88" t="inlineStr">
        <is>
          <t>XA</t>
        </is>
      </c>
      <c r="E53" s="2" t="inlineStr">
        <is>
          <t>BaseplateSteel</t>
        </is>
      </c>
      <c r="F53" s="2" t="inlineStr">
        <is>
          <t>Steel</t>
        </is>
      </c>
      <c r="G53" s="2" t="inlineStr">
        <is>
          <t>:254TC:256TC:</t>
        </is>
      </c>
      <c r="H53" t="inlineStr">
        <is>
          <t>125#</t>
        </is>
      </c>
      <c r="I53" s="2" t="n">
        <v>99115547</v>
      </c>
      <c r="J53" t="inlineStr">
        <is>
          <t>BASE B/M,LCS,50-6095,250-280TC</t>
        </is>
      </c>
      <c r="K53" t="inlineStr">
        <is>
          <t>A101679</t>
        </is>
      </c>
      <c r="L53" t="inlineStr">
        <is>
          <t>Priced</t>
        </is>
      </c>
      <c r="M53" t="n">
        <v>61</v>
      </c>
      <c r="N53" s="43" t="inlineStr">
        <is>
          <t>LT027</t>
        </is>
      </c>
      <c r="O53" t="n">
        <v>0</v>
      </c>
    </row>
    <row r="54">
      <c r="A54" s="12" t="n"/>
      <c r="B54" t="inlineStr">
        <is>
          <t>Price_BOM_LCS_Baseplates_048</t>
        </is>
      </c>
      <c r="C54" s="43" t="inlineStr">
        <is>
          <t>:50123-4P-25HP-LCSE:</t>
        </is>
      </c>
      <c r="D54" s="57" t="inlineStr">
        <is>
          <t>XA</t>
        </is>
      </c>
      <c r="E54" s="2" t="inlineStr">
        <is>
          <t>BaseplateSteel</t>
        </is>
      </c>
      <c r="F54" s="2" t="inlineStr">
        <is>
          <t>Steel</t>
        </is>
      </c>
      <c r="G54" s="57" t="inlineStr">
        <is>
          <t>:254TC:256TC:</t>
        </is>
      </c>
      <c r="H54" t="inlineStr">
        <is>
          <t>125#</t>
        </is>
      </c>
      <c r="I54" s="2" t="n">
        <v>98565757</v>
      </c>
      <c r="J54" t="inlineStr">
        <is>
          <t>BASE B/M,LCS,X3/XA,12"PUMP,254/286TC</t>
        </is>
      </c>
      <c r="K54" t="inlineStr">
        <is>
          <t>A101681</t>
        </is>
      </c>
      <c r="L54" t="inlineStr">
        <is>
          <t>Priced</t>
        </is>
      </c>
      <c r="M54" t="n">
        <v>29</v>
      </c>
      <c r="N54" s="43" t="inlineStr">
        <is>
          <t>LT027</t>
        </is>
      </c>
      <c r="O54" t="n">
        <v>0</v>
      </c>
      <c r="P54" s="43" t="n"/>
      <c r="Q54" s="75" t="n"/>
    </row>
    <row r="55" ht="12.75" customHeight="1">
      <c r="A55" s="12" t="n"/>
      <c r="B55" t="inlineStr">
        <is>
          <t>Price_BOM_LCS_Baseplates_049</t>
        </is>
      </c>
      <c r="C55" s="43" t="inlineStr">
        <is>
          <t>:60951-4P-20HP-LCSE:60951-4P-25HP-LCSE:</t>
        </is>
      </c>
      <c r="D55" s="57" t="inlineStr">
        <is>
          <t>XA</t>
        </is>
      </c>
      <c r="E55" s="2" t="inlineStr">
        <is>
          <t>BaseplateSteel</t>
        </is>
      </c>
      <c r="F55" s="2" t="inlineStr">
        <is>
          <t>Steel</t>
        </is>
      </c>
      <c r="G55" s="57" t="inlineStr">
        <is>
          <t>:254TC:256TC:</t>
        </is>
      </c>
      <c r="H55" t="inlineStr">
        <is>
          <t>125#</t>
        </is>
      </c>
      <c r="I55" s="2" t="n">
        <v>99115547</v>
      </c>
      <c r="J55" t="inlineStr">
        <is>
          <t>BASE B/M,LCS,50-6095,250-280TC</t>
        </is>
      </c>
      <c r="K55" t="inlineStr">
        <is>
          <t>A101679</t>
        </is>
      </c>
      <c r="L55" t="inlineStr">
        <is>
          <t>Priced</t>
        </is>
      </c>
      <c r="M55" t="n">
        <v>61</v>
      </c>
      <c r="N55" s="43" t="inlineStr">
        <is>
          <t>LT027</t>
        </is>
      </c>
      <c r="O55" t="n">
        <v>0</v>
      </c>
      <c r="P55" s="43" t="n"/>
      <c r="Q55" s="75" t="n"/>
    </row>
    <row r="56" ht="12.75" customHeight="1">
      <c r="A56" s="12" t="n"/>
      <c r="B56" t="inlineStr">
        <is>
          <t>Price_BOM_LCS_Baseplates_050</t>
        </is>
      </c>
      <c r="C56" t="inlineStr">
        <is>
          <t>:10707-LCS:12709-LCS:15705-LCS:20709-LCS:30707-LCS:40707-LCS:</t>
        </is>
      </c>
      <c r="D56" s="2" t="inlineStr">
        <is>
          <t>X3</t>
        </is>
      </c>
      <c r="E56" s="2" t="inlineStr">
        <is>
          <t>BaseplateSteel</t>
        </is>
      </c>
      <c r="F56" s="2" t="inlineStr">
        <is>
          <t>Steel</t>
        </is>
      </c>
      <c r="G56" t="inlineStr">
        <is>
          <t>:182TC:184TC:213TC:215TC:</t>
        </is>
      </c>
      <c r="H56" t="inlineStr">
        <is>
          <t>125#</t>
        </is>
      </c>
      <c r="I56" s="2" t="n">
        <v>98565751</v>
      </c>
      <c r="J56" s="2" t="inlineStr">
        <is>
          <t>BASE B/M,LCS,X3,7"PUMPS,182/215TC</t>
        </is>
      </c>
      <c r="K56" t="inlineStr">
        <is>
          <t>A100679</t>
        </is>
      </c>
      <c r="L56" t="inlineStr">
        <is>
          <t>Priced</t>
        </is>
      </c>
      <c r="M56" t="n">
        <v>30</v>
      </c>
      <c r="N56" s="43" t="inlineStr">
        <is>
          <t>LT027</t>
        </is>
      </c>
      <c r="O56" t="n">
        <v>0</v>
      </c>
      <c r="P56" s="43" t="n"/>
      <c r="Q56" s="75" t="n"/>
    </row>
    <row r="57" ht="12.75" customHeight="1">
      <c r="A57" s="12" t="n"/>
      <c r="B57" t="inlineStr">
        <is>
          <t>Price_BOM_LCS_Baseplates_051</t>
        </is>
      </c>
      <c r="C57" t="inlineStr">
        <is>
          <t>:10707-LCS:12709-LCS:15705-LCS:20709-LCS:30707-LCS:40707-LCS:</t>
        </is>
      </c>
      <c r="D57" s="2" t="inlineStr">
        <is>
          <t>X3</t>
        </is>
      </c>
      <c r="E57" s="2" t="inlineStr">
        <is>
          <t>BaseplateSteel</t>
        </is>
      </c>
      <c r="F57" s="2" t="inlineStr">
        <is>
          <t>Steel</t>
        </is>
      </c>
      <c r="G57" t="inlineStr">
        <is>
          <t>:254TC:256TC:</t>
        </is>
      </c>
      <c r="H57" t="inlineStr">
        <is>
          <t>125#</t>
        </is>
      </c>
      <c r="I57" s="2" t="n">
        <v>98565752</v>
      </c>
      <c r="J57" s="2" t="inlineStr">
        <is>
          <t>BASE B/M,LCS,X3/X4,7"PUMP,254/286TC</t>
        </is>
      </c>
      <c r="K57" t="inlineStr">
        <is>
          <t>A100734</t>
        </is>
      </c>
      <c r="L57" t="inlineStr">
        <is>
          <t>Priced</t>
        </is>
      </c>
      <c r="M57" t="n">
        <v>29</v>
      </c>
      <c r="N57" s="43" t="inlineStr">
        <is>
          <t>LT027</t>
        </is>
      </c>
      <c r="O57" t="n">
        <v>0</v>
      </c>
      <c r="P57" s="43" t="n"/>
      <c r="Q57" s="75" t="n"/>
    </row>
    <row r="58" ht="12.75" customHeight="1">
      <c r="A58" s="12" t="n"/>
      <c r="B58" t="inlineStr">
        <is>
          <t>Price_BOM_LCS_Baseplates_052</t>
        </is>
      </c>
      <c r="C58" s="71" t="inlineStr">
        <is>
          <t>:25707-LCS:30707-LCS:40707-LCS:</t>
        </is>
      </c>
      <c r="D58" s="2" t="inlineStr">
        <is>
          <t>X4</t>
        </is>
      </c>
      <c r="E58" s="2" t="inlineStr">
        <is>
          <t>BaseplateSteel</t>
        </is>
      </c>
      <c r="F58" s="2" t="inlineStr">
        <is>
          <t>Steel</t>
        </is>
      </c>
      <c r="G58" t="inlineStr">
        <is>
          <t>:284TC:286TC:</t>
        </is>
      </c>
      <c r="H58" t="inlineStr">
        <is>
          <t>125#</t>
        </is>
      </c>
      <c r="I58" s="2" t="n">
        <v>98565752</v>
      </c>
      <c r="J58" s="2" t="inlineStr">
        <is>
          <t>BASE B/M,LCS,X3/X4,7"PUMP,254/286TC</t>
        </is>
      </c>
      <c r="K58" t="inlineStr">
        <is>
          <t>A100734</t>
        </is>
      </c>
      <c r="L58" t="inlineStr">
        <is>
          <t>Priced</t>
        </is>
      </c>
      <c r="M58" t="n">
        <v>29</v>
      </c>
      <c r="N58" s="43" t="inlineStr">
        <is>
          <t>LT027</t>
        </is>
      </c>
      <c r="O58" t="n">
        <v>0</v>
      </c>
      <c r="P58" s="43" t="n"/>
      <c r="Q58" s="75" t="n"/>
    </row>
    <row r="59" ht="12.75" customHeight="1">
      <c r="A59" s="12" t="n"/>
      <c r="B59" t="inlineStr">
        <is>
          <t>Price_BOM_LCS_Baseplates_053</t>
        </is>
      </c>
      <c r="C59" s="71" t="inlineStr">
        <is>
          <t>:25707-LCS:30707-LCS:40707-LCS:</t>
        </is>
      </c>
      <c r="D59" s="2" t="inlineStr">
        <is>
          <t>X4</t>
        </is>
      </c>
      <c r="E59" s="2" t="inlineStr">
        <is>
          <t>BaseplateSteel</t>
        </is>
      </c>
      <c r="F59" s="2" t="inlineStr">
        <is>
          <t>Steel</t>
        </is>
      </c>
      <c r="G59" t="inlineStr">
        <is>
          <t>:284TSC:286TSC:</t>
        </is>
      </c>
      <c r="H59" t="inlineStr">
        <is>
          <t>125#</t>
        </is>
      </c>
      <c r="I59" s="2" t="n">
        <v>98565752</v>
      </c>
      <c r="J59" s="2" t="inlineStr">
        <is>
          <t>BASE B/M,LCS,X3/X4,7"PUMP,254/286TC</t>
        </is>
      </c>
      <c r="K59" t="inlineStr">
        <is>
          <t>A100734</t>
        </is>
      </c>
      <c r="L59" t="inlineStr">
        <is>
          <t>Priced</t>
        </is>
      </c>
      <c r="M59" t="n">
        <v>60</v>
      </c>
      <c r="N59" s="43" t="inlineStr">
        <is>
          <t>LT027</t>
        </is>
      </c>
      <c r="O59" t="n">
        <v>0</v>
      </c>
      <c r="P59" s="43" t="n"/>
      <c r="Q59" s="75" t="n"/>
    </row>
    <row r="60" ht="12.75" customHeight="1">
      <c r="A60" s="12" t="n"/>
      <c r="B60" t="inlineStr">
        <is>
          <t>Price_BOM_LCS_Baseplates_054</t>
        </is>
      </c>
      <c r="C60" s="71" t="inlineStr">
        <is>
          <t>:25707-LCS:30707-LCS:40707-LCS:</t>
        </is>
      </c>
      <c r="D60" s="2" t="inlineStr">
        <is>
          <t>X4</t>
        </is>
      </c>
      <c r="E60" s="2" t="inlineStr">
        <is>
          <t>BaseplateSteel</t>
        </is>
      </c>
      <c r="F60" s="2" t="inlineStr">
        <is>
          <t>Steel</t>
        </is>
      </c>
      <c r="G60" t="inlineStr">
        <is>
          <t>:324TC:326TC:324TSC:326TSC:</t>
        </is>
      </c>
      <c r="H60" t="inlineStr">
        <is>
          <t>125#</t>
        </is>
      </c>
      <c r="I60" s="2" t="n">
        <v>98565758</v>
      </c>
      <c r="J60" s="2" t="inlineStr">
        <is>
          <t>BASE B/M,LCS,X4,7"PUMP,324/326TC</t>
        </is>
      </c>
      <c r="K60" t="inlineStr">
        <is>
          <t>A101683</t>
        </is>
      </c>
      <c r="L60" t="inlineStr">
        <is>
          <t>Priced</t>
        </is>
      </c>
      <c r="M60" t="n">
        <v>60</v>
      </c>
      <c r="N60" s="43" t="inlineStr">
        <is>
          <t>LT027</t>
        </is>
      </c>
      <c r="O60" t="n">
        <v>0</v>
      </c>
      <c r="P60" s="43" t="n"/>
      <c r="Q60" s="75" t="n"/>
    </row>
    <row r="61" ht="12.75" customHeight="1">
      <c r="A61" s="12" t="n"/>
      <c r="B61" t="inlineStr">
        <is>
          <t>Price_BOM_LCS_Baseplates_055</t>
        </is>
      </c>
      <c r="C61" t="inlineStr">
        <is>
          <t>:15951-LCS:15955-LCS:15959-LCS:</t>
        </is>
      </c>
      <c r="D61" s="2" t="inlineStr">
        <is>
          <t>X3</t>
        </is>
      </c>
      <c r="E61" s="2" t="inlineStr">
        <is>
          <t>BaseplateSteel</t>
        </is>
      </c>
      <c r="F61" s="2" t="inlineStr">
        <is>
          <t>Steel</t>
        </is>
      </c>
      <c r="G61" t="inlineStr">
        <is>
          <t>:182TC:184TC:213TC:215TC:</t>
        </is>
      </c>
      <c r="H61" t="inlineStr">
        <is>
          <t>125#</t>
        </is>
      </c>
      <c r="I61" s="2" t="n">
        <v>98565754</v>
      </c>
      <c r="J61" s="2" t="inlineStr">
        <is>
          <t>BASE B/M,LCS,X3/X4/XA,9.5"PUMP,182/215TC</t>
        </is>
      </c>
      <c r="K61" t="inlineStr">
        <is>
          <t>A100735</t>
        </is>
      </c>
      <c r="L61" t="inlineStr">
        <is>
          <t>Priced</t>
        </is>
      </c>
      <c r="M61" t="n">
        <v>60</v>
      </c>
      <c r="N61" s="43" t="inlineStr">
        <is>
          <t>LT027</t>
        </is>
      </c>
      <c r="O61" t="n">
        <v>0</v>
      </c>
      <c r="P61" s="43" t="n"/>
      <c r="Q61" s="75" t="n"/>
    </row>
    <row r="62">
      <c r="A62" s="12" t="n"/>
      <c r="B62" t="inlineStr">
        <is>
          <t>Price_BOM_LCS_Baseplates_056</t>
        </is>
      </c>
      <c r="C62" t="inlineStr">
        <is>
          <t>:15951-LCS:15955-LCS:15959-LCS:</t>
        </is>
      </c>
      <c r="D62" s="2" t="inlineStr">
        <is>
          <t>X3</t>
        </is>
      </c>
      <c r="E62" s="2" t="inlineStr">
        <is>
          <t>BaseplateSteel</t>
        </is>
      </c>
      <c r="F62" s="2" t="inlineStr">
        <is>
          <t>Steel</t>
        </is>
      </c>
      <c r="G62" t="inlineStr">
        <is>
          <t>:254TC:256TC:284TC:286TC:</t>
        </is>
      </c>
      <c r="H62" t="inlineStr">
        <is>
          <t>125#</t>
        </is>
      </c>
      <c r="I62" s="2" t="n">
        <v>98565755</v>
      </c>
      <c r="J62" s="2" t="inlineStr">
        <is>
          <t>BASE B/M,LCS,X3/X4/XA,9.5"PUMP,254/286TC</t>
        </is>
      </c>
      <c r="K62" t="inlineStr">
        <is>
          <t>A101679</t>
        </is>
      </c>
      <c r="L62" t="inlineStr">
        <is>
          <t>Priced</t>
        </is>
      </c>
      <c r="M62" t="n">
        <v>61</v>
      </c>
      <c r="N62" s="43" t="inlineStr">
        <is>
          <t>LT027</t>
        </is>
      </c>
      <c r="O62" t="n">
        <v>0</v>
      </c>
      <c r="P62" s="43" t="n"/>
      <c r="Q62" s="75" t="n"/>
    </row>
    <row r="63">
      <c r="A63" s="12" t="n"/>
      <c r="B63" t="inlineStr">
        <is>
          <t>Price_BOM_LCS_Baseplates_057</t>
        </is>
      </c>
      <c r="C63" t="inlineStr">
        <is>
          <t>:15951-LCS:15955-LCS:15959-LCS:</t>
        </is>
      </c>
      <c r="D63" s="2" t="inlineStr">
        <is>
          <t>X4</t>
        </is>
      </c>
      <c r="E63" s="2" t="inlineStr">
        <is>
          <t>BaseplateSteel</t>
        </is>
      </c>
      <c r="F63" s="2" t="inlineStr">
        <is>
          <t>Steel</t>
        </is>
      </c>
      <c r="G63" t="inlineStr">
        <is>
          <t>:254TC:256TC:284TC:286TC:</t>
        </is>
      </c>
      <c r="H63" t="inlineStr">
        <is>
          <t>125#</t>
        </is>
      </c>
      <c r="I63" s="2" t="n">
        <v>98565755</v>
      </c>
      <c r="J63" s="2" t="inlineStr">
        <is>
          <t>BASE B/M,LCS,X3/X4/XA,9.5"PUMP,254/286TC</t>
        </is>
      </c>
      <c r="K63" t="inlineStr">
        <is>
          <t>A101679</t>
        </is>
      </c>
      <c r="L63" t="inlineStr">
        <is>
          <t>Priced</t>
        </is>
      </c>
      <c r="M63" t="n">
        <v>61</v>
      </c>
      <c r="N63" s="43" t="inlineStr">
        <is>
          <t>LT027</t>
        </is>
      </c>
      <c r="O63" t="n">
        <v>0</v>
      </c>
      <c r="P63" s="43" t="n"/>
      <c r="Q63" s="75" t="n"/>
    </row>
    <row r="64">
      <c r="A64" s="12" t="n"/>
      <c r="B64" t="inlineStr">
        <is>
          <t>Price_BOM_LCS_Baseplates_058</t>
        </is>
      </c>
      <c r="C64" t="inlineStr">
        <is>
          <t>:15951-LCS:15955-LCS:15959-LCS:</t>
        </is>
      </c>
      <c r="D64" s="2" t="inlineStr">
        <is>
          <t>X4</t>
        </is>
      </c>
      <c r="E64" s="2" t="inlineStr">
        <is>
          <t>BaseplateSteel</t>
        </is>
      </c>
      <c r="F64" s="2" t="inlineStr">
        <is>
          <t>Steel</t>
        </is>
      </c>
      <c r="G64" t="inlineStr">
        <is>
          <t>:284TSC:286TSC:</t>
        </is>
      </c>
      <c r="H64" t="inlineStr">
        <is>
          <t>125#</t>
        </is>
      </c>
      <c r="I64" s="2" t="n">
        <v>98565755</v>
      </c>
      <c r="J64" s="2" t="inlineStr">
        <is>
          <t>BASE B/M,LCS,X3/X4/XA,9.5"PUMP,254/286TC</t>
        </is>
      </c>
      <c r="K64" t="inlineStr">
        <is>
          <t>A101679</t>
        </is>
      </c>
      <c r="L64" t="inlineStr">
        <is>
          <t>Priced</t>
        </is>
      </c>
      <c r="M64" t="n">
        <v>61</v>
      </c>
      <c r="N64" s="43" t="inlineStr">
        <is>
          <t>LT027</t>
        </is>
      </c>
      <c r="O64" t="n">
        <v>0</v>
      </c>
      <c r="P64" s="43" t="n"/>
      <c r="Q64" s="75" t="n"/>
    </row>
    <row r="65">
      <c r="A65" s="12" t="n"/>
      <c r="B65" t="inlineStr">
        <is>
          <t>Price_BOM_LCS_Baseplates_059</t>
        </is>
      </c>
      <c r="C65" t="inlineStr">
        <is>
          <t>:20953-LCS:25957-LCS:30957-LCS:</t>
        </is>
      </c>
      <c r="D65" s="2" t="inlineStr">
        <is>
          <t>X3</t>
        </is>
      </c>
      <c r="E65" s="2" t="inlineStr">
        <is>
          <t>BaseplateSteel</t>
        </is>
      </c>
      <c r="F65" s="2" t="inlineStr">
        <is>
          <t>Steel</t>
        </is>
      </c>
      <c r="G65" t="inlineStr">
        <is>
          <t>:182TC:184TC:213TC:215TC:</t>
        </is>
      </c>
      <c r="H65" t="inlineStr">
        <is>
          <t>125#</t>
        </is>
      </c>
      <c r="I65" s="2" t="n">
        <v>98565754</v>
      </c>
      <c r="J65" s="2" t="inlineStr">
        <is>
          <t>BASE B/M,LCS,X3/X4/XA,9.5"PUMP,182/215TC</t>
        </is>
      </c>
      <c r="K65" t="inlineStr">
        <is>
          <t>A100735</t>
        </is>
      </c>
      <c r="L65" t="inlineStr">
        <is>
          <t>Priced</t>
        </is>
      </c>
      <c r="M65" t="n">
        <v>60</v>
      </c>
      <c r="N65" s="43" t="inlineStr">
        <is>
          <t>LT027</t>
        </is>
      </c>
      <c r="O65" t="n">
        <v>0</v>
      </c>
      <c r="P65" s="43" t="n"/>
      <c r="Q65" s="75" t="n"/>
    </row>
    <row r="66">
      <c r="A66" s="12" t="n"/>
      <c r="B66" t="inlineStr">
        <is>
          <t>Price_BOM_LCS_Baseplates_060</t>
        </is>
      </c>
      <c r="C66" t="inlineStr">
        <is>
          <t>:20953-LCS:25957-LCS:30957-LCS:</t>
        </is>
      </c>
      <c r="D66" s="2" t="inlineStr">
        <is>
          <t>X4</t>
        </is>
      </c>
      <c r="E66" s="2" t="inlineStr">
        <is>
          <t>BaseplateSteel</t>
        </is>
      </c>
      <c r="F66" s="2" t="inlineStr">
        <is>
          <t>Steel</t>
        </is>
      </c>
      <c r="G66" t="inlineStr">
        <is>
          <t>:182TC:184TC:213TC:215TC:</t>
        </is>
      </c>
      <c r="H66" t="inlineStr">
        <is>
          <t>125#</t>
        </is>
      </c>
      <c r="I66" s="2" t="n">
        <v>98565754</v>
      </c>
      <c r="J66" s="2" t="inlineStr">
        <is>
          <t>BASE B/M,LCS,X3/X4/XA,9.5"PUMP,182/215TC</t>
        </is>
      </c>
      <c r="K66" t="inlineStr">
        <is>
          <t>A100735</t>
        </is>
      </c>
      <c r="L66" t="inlineStr">
        <is>
          <t>Priced</t>
        </is>
      </c>
      <c r="M66" t="n">
        <v>60</v>
      </c>
      <c r="N66" s="43" t="inlineStr">
        <is>
          <t>LT027</t>
        </is>
      </c>
      <c r="O66" t="n">
        <v>0</v>
      </c>
    </row>
    <row r="67">
      <c r="A67" s="12" t="n"/>
      <c r="B67" t="inlineStr">
        <is>
          <t>Price_BOM_LCS_Baseplates_061</t>
        </is>
      </c>
      <c r="C67" t="inlineStr">
        <is>
          <t>:20953-LCS:25957-LCS:30957-LCS:</t>
        </is>
      </c>
      <c r="D67" s="2" t="inlineStr">
        <is>
          <t>X3</t>
        </is>
      </c>
      <c r="E67" s="2" t="inlineStr">
        <is>
          <t>BaseplateSteel</t>
        </is>
      </c>
      <c r="F67" s="2" t="inlineStr">
        <is>
          <t>Steel</t>
        </is>
      </c>
      <c r="G67" t="inlineStr">
        <is>
          <t>:254TC:256TC:</t>
        </is>
      </c>
      <c r="H67" t="inlineStr">
        <is>
          <t>125#</t>
        </is>
      </c>
      <c r="I67" s="2" t="n">
        <v>98565755</v>
      </c>
      <c r="J67" s="2" t="inlineStr">
        <is>
          <t>BASE B/M,LCS,X3/X4/XA,9.5"PUMP,254/286TC</t>
        </is>
      </c>
      <c r="K67" t="inlineStr">
        <is>
          <t>A101679</t>
        </is>
      </c>
      <c r="L67" t="inlineStr">
        <is>
          <t>Priced</t>
        </is>
      </c>
      <c r="M67" t="n">
        <v>61</v>
      </c>
      <c r="N67" s="43" t="inlineStr">
        <is>
          <t>LT027</t>
        </is>
      </c>
      <c r="O67" t="n">
        <v>0</v>
      </c>
    </row>
    <row r="68">
      <c r="A68" s="12" t="n"/>
      <c r="B68" t="inlineStr">
        <is>
          <t>Price_BOM_LCS_Baseplates_062</t>
        </is>
      </c>
      <c r="C68" t="inlineStr">
        <is>
          <t>:20953-LCS:25957-LCS:30957-LCS:</t>
        </is>
      </c>
      <c r="D68" s="2" t="inlineStr">
        <is>
          <t>X4</t>
        </is>
      </c>
      <c r="E68" s="2" t="inlineStr">
        <is>
          <t>BaseplateSteel</t>
        </is>
      </c>
      <c r="F68" s="2" t="inlineStr">
        <is>
          <t>Steel</t>
        </is>
      </c>
      <c r="G68" t="inlineStr">
        <is>
          <t>:254TC:256TC:</t>
        </is>
      </c>
      <c r="H68" t="inlineStr">
        <is>
          <t>125#</t>
        </is>
      </c>
      <c r="I68" s="2" t="n">
        <v>98565755</v>
      </c>
      <c r="J68" s="2" t="inlineStr">
        <is>
          <t>BASE B/M,LCS,X3/X4/XA,9.5"PUMP,254/286TC</t>
        </is>
      </c>
      <c r="K68" t="inlineStr">
        <is>
          <t>A101679</t>
        </is>
      </c>
      <c r="L68" t="inlineStr">
        <is>
          <t>Priced</t>
        </is>
      </c>
      <c r="M68" t="n">
        <v>61</v>
      </c>
      <c r="N68" s="43" t="inlineStr">
        <is>
          <t>LT027</t>
        </is>
      </c>
      <c r="O68" t="n">
        <v>0</v>
      </c>
    </row>
    <row r="69">
      <c r="A69" s="12" t="n"/>
      <c r="B69" t="inlineStr">
        <is>
          <t>Price_BOM_LCS_Baseplates_063</t>
        </is>
      </c>
      <c r="C69" t="inlineStr">
        <is>
          <t>:20953-LCS:25957-LCS:30957-LCS:</t>
        </is>
      </c>
      <c r="D69" s="2" t="inlineStr">
        <is>
          <t>X3</t>
        </is>
      </c>
      <c r="E69" s="2" t="inlineStr">
        <is>
          <t>BaseplateSteel</t>
        </is>
      </c>
      <c r="F69" s="2" t="inlineStr">
        <is>
          <t>Steel</t>
        </is>
      </c>
      <c r="G69" t="inlineStr">
        <is>
          <t>:284TC:286TC:</t>
        </is>
      </c>
      <c r="H69" t="inlineStr">
        <is>
          <t>125#</t>
        </is>
      </c>
      <c r="I69" s="2" t="n">
        <v>98565755</v>
      </c>
      <c r="J69" s="2" t="inlineStr">
        <is>
          <t>BASE B/M,LCS,X3/X4/XA,9.5"PUMP,254/286TC</t>
        </is>
      </c>
      <c r="K69" t="inlineStr">
        <is>
          <t>A101679</t>
        </is>
      </c>
      <c r="L69" t="inlineStr">
        <is>
          <t>Priced</t>
        </is>
      </c>
      <c r="M69" t="n">
        <v>61</v>
      </c>
      <c r="N69" s="43" t="inlineStr">
        <is>
          <t>LT027</t>
        </is>
      </c>
      <c r="O69" t="n">
        <v>0</v>
      </c>
    </row>
    <row r="70">
      <c r="A70" s="12" t="n"/>
      <c r="B70" t="inlineStr">
        <is>
          <t>Price_BOM_LCS_Baseplates_064</t>
        </is>
      </c>
      <c r="C70" t="inlineStr">
        <is>
          <t>:20953-LCS:25957-LCS:30957-LCS:</t>
        </is>
      </c>
      <c r="D70" s="2" t="inlineStr">
        <is>
          <t>X4</t>
        </is>
      </c>
      <c r="E70" s="2" t="inlineStr">
        <is>
          <t>BaseplateSteel</t>
        </is>
      </c>
      <c r="F70" s="2" t="inlineStr">
        <is>
          <t>Steel</t>
        </is>
      </c>
      <c r="G70" t="inlineStr">
        <is>
          <t>:284TC:286TC:</t>
        </is>
      </c>
      <c r="H70" t="inlineStr">
        <is>
          <t>125#</t>
        </is>
      </c>
      <c r="I70" s="2" t="n">
        <v>98565755</v>
      </c>
      <c r="J70" s="2" t="inlineStr">
        <is>
          <t>BASE B/M,LCS,X3/X4/XA,9.5"PUMP,254/286TC</t>
        </is>
      </c>
      <c r="K70" t="inlineStr">
        <is>
          <t>A101679</t>
        </is>
      </c>
      <c r="L70" t="inlineStr">
        <is>
          <t>Priced</t>
        </is>
      </c>
      <c r="M70" t="n">
        <v>61</v>
      </c>
      <c r="N70" s="43" t="inlineStr">
        <is>
          <t>LT027</t>
        </is>
      </c>
      <c r="O70" t="n">
        <v>0</v>
      </c>
    </row>
    <row r="71">
      <c r="A71" s="12" t="n"/>
      <c r="B71" t="inlineStr">
        <is>
          <t>Price_BOM_LCS_Baseplates_065</t>
        </is>
      </c>
      <c r="C71" t="inlineStr">
        <is>
          <t>:20953-LCS:25957-LCS:30957-LCS:</t>
        </is>
      </c>
      <c r="D71" s="2" t="inlineStr">
        <is>
          <t>X3</t>
        </is>
      </c>
      <c r="E71" s="2" t="inlineStr">
        <is>
          <t>BaseplateSteel</t>
        </is>
      </c>
      <c r="F71" s="2" t="inlineStr">
        <is>
          <t>Steel</t>
        </is>
      </c>
      <c r="G71" t="inlineStr">
        <is>
          <t>:284TSC:286TSC:</t>
        </is>
      </c>
      <c r="H71" t="inlineStr">
        <is>
          <t>125#</t>
        </is>
      </c>
      <c r="I71" s="2" t="n">
        <v>98565755</v>
      </c>
      <c r="J71" s="2" t="inlineStr">
        <is>
          <t>BASE B/M,LCS,X3/X4/XA,9.5"PUMP,254/286TC</t>
        </is>
      </c>
      <c r="K71" t="inlineStr">
        <is>
          <t>A101679</t>
        </is>
      </c>
      <c r="L71" t="inlineStr">
        <is>
          <t>Priced</t>
        </is>
      </c>
      <c r="M71" t="n">
        <v>61</v>
      </c>
      <c r="N71" s="43" t="inlineStr">
        <is>
          <t>LT027</t>
        </is>
      </c>
      <c r="O71" t="n">
        <v>0</v>
      </c>
    </row>
    <row r="72">
      <c r="A72" s="12" t="n"/>
      <c r="B72" t="inlineStr">
        <is>
          <t>Price_BOM_LCS_Baseplates_066</t>
        </is>
      </c>
      <c r="C72" t="inlineStr">
        <is>
          <t>:20953-LCS:25957-LCS:30957-LCS:</t>
        </is>
      </c>
      <c r="D72" s="2" t="inlineStr">
        <is>
          <t>X4</t>
        </is>
      </c>
      <c r="E72" s="2" t="inlineStr">
        <is>
          <t>BaseplateSteel</t>
        </is>
      </c>
      <c r="F72" s="2" t="inlineStr">
        <is>
          <t>Steel</t>
        </is>
      </c>
      <c r="G72" t="inlineStr">
        <is>
          <t>:284TSC:286TSC:</t>
        </is>
      </c>
      <c r="H72" t="inlineStr">
        <is>
          <t>125#</t>
        </is>
      </c>
      <c r="I72" s="2" t="n">
        <v>98565755</v>
      </c>
      <c r="J72" s="2" t="inlineStr">
        <is>
          <t>BASE B/M,LCS,X3/X4/XA,9.5"PUMP,254/286TC</t>
        </is>
      </c>
      <c r="K72" t="inlineStr">
        <is>
          <t>A101679</t>
        </is>
      </c>
      <c r="L72" t="inlineStr">
        <is>
          <t>Priced</t>
        </is>
      </c>
      <c r="M72" t="n">
        <v>61</v>
      </c>
      <c r="N72" s="43" t="inlineStr">
        <is>
          <t>LT027</t>
        </is>
      </c>
      <c r="O72" t="n">
        <v>0</v>
      </c>
    </row>
    <row r="73">
      <c r="A73" s="12" t="n"/>
      <c r="B73" t="inlineStr">
        <is>
          <t>Price_BOM_LCS_Baseplates_067</t>
        </is>
      </c>
      <c r="C73" t="inlineStr">
        <is>
          <t>:20953-LCS:25957-LCS:30957-LCS:</t>
        </is>
      </c>
      <c r="D73" s="2" t="inlineStr">
        <is>
          <t>X4</t>
        </is>
      </c>
      <c r="E73" s="2" t="inlineStr">
        <is>
          <t>BaseplateSteel</t>
        </is>
      </c>
      <c r="F73" s="2" t="inlineStr">
        <is>
          <t>Steel</t>
        </is>
      </c>
      <c r="G73" t="inlineStr">
        <is>
          <t>:324TC:326TC:</t>
        </is>
      </c>
      <c r="H73" t="inlineStr">
        <is>
          <t>125#</t>
        </is>
      </c>
      <c r="I73" s="2" t="n">
        <v>98565759</v>
      </c>
      <c r="J73" s="2" t="inlineStr">
        <is>
          <t>BASE B/M,LCS,X4/XA,9.5"PUMP,324/326TC</t>
        </is>
      </c>
      <c r="K73" t="inlineStr">
        <is>
          <t>A101685</t>
        </is>
      </c>
      <c r="L73" t="inlineStr">
        <is>
          <t>Priced</t>
        </is>
      </c>
      <c r="M73" t="n">
        <v>60</v>
      </c>
      <c r="N73" s="43" t="inlineStr">
        <is>
          <t>LT027</t>
        </is>
      </c>
      <c r="O73" t="n">
        <v>0</v>
      </c>
    </row>
    <row r="74">
      <c r="A74" s="12" t="n"/>
      <c r="B74" t="inlineStr">
        <is>
          <t>Price_BOM_LCS_Baseplates_068</t>
        </is>
      </c>
      <c r="C74" t="inlineStr">
        <is>
          <t>:20953-LCS:25957-LCS:30957-LCS:</t>
        </is>
      </c>
      <c r="D74" s="2" t="inlineStr">
        <is>
          <t>X4</t>
        </is>
      </c>
      <c r="E74" s="2" t="inlineStr">
        <is>
          <t>BaseplateSteel</t>
        </is>
      </c>
      <c r="F74" s="2" t="inlineStr">
        <is>
          <t>Steel</t>
        </is>
      </c>
      <c r="G74" t="inlineStr">
        <is>
          <t>:324TSC:326TSC:</t>
        </is>
      </c>
      <c r="H74" t="inlineStr">
        <is>
          <t>125#</t>
        </is>
      </c>
      <c r="I74" s="2" t="n">
        <v>98565759</v>
      </c>
      <c r="J74" s="2" t="inlineStr">
        <is>
          <t>BASE B/M,LCS,X4/XA,9.5"PUMP,324/326TC</t>
        </is>
      </c>
      <c r="K74" t="inlineStr">
        <is>
          <t>A101685</t>
        </is>
      </c>
      <c r="L74" t="inlineStr">
        <is>
          <t>Priced</t>
        </is>
      </c>
      <c r="M74" t="n">
        <v>56</v>
      </c>
      <c r="N74" s="43" t="inlineStr">
        <is>
          <t>LT027</t>
        </is>
      </c>
      <c r="O74" t="n">
        <v>0</v>
      </c>
    </row>
    <row r="75">
      <c r="A75" s="12" t="n"/>
      <c r="B75" t="inlineStr">
        <is>
          <t>Price_BOM_LCS_Baseplates_069</t>
        </is>
      </c>
      <c r="C75" t="inlineStr">
        <is>
          <t>:15951-LCS:15955-LCS:15959-LCS:</t>
        </is>
      </c>
      <c r="D75" s="2" t="inlineStr">
        <is>
          <t>X4</t>
        </is>
      </c>
      <c r="E75" s="2" t="inlineStr">
        <is>
          <t>BaseplateSteel</t>
        </is>
      </c>
      <c r="F75" s="2" t="inlineStr">
        <is>
          <t>Steel</t>
        </is>
      </c>
      <c r="G75" t="inlineStr">
        <is>
          <t>:324TC:326TC:</t>
        </is>
      </c>
      <c r="H75" t="inlineStr">
        <is>
          <t>125#</t>
        </is>
      </c>
      <c r="I75" s="2" t="n">
        <v>98565759</v>
      </c>
      <c r="J75" s="2" t="inlineStr">
        <is>
          <t>BASE B/M,LCS,X4/XA,9.5"PUMP,324/326TC</t>
        </is>
      </c>
      <c r="K75" t="inlineStr">
        <is>
          <t>A101685</t>
        </is>
      </c>
      <c r="L75" t="inlineStr">
        <is>
          <t>Priced</t>
        </is>
      </c>
      <c r="M75" t="n">
        <v>60</v>
      </c>
      <c r="N75" s="43" t="inlineStr">
        <is>
          <t>LT027</t>
        </is>
      </c>
      <c r="O75" t="n">
        <v>0</v>
      </c>
    </row>
    <row r="76">
      <c r="A76" s="12" t="n"/>
      <c r="B76" t="inlineStr">
        <is>
          <t>Price_BOM_LCS_Baseplates_070</t>
        </is>
      </c>
      <c r="C76" s="71" t="inlineStr">
        <is>
          <t>:40957-LCS:</t>
        </is>
      </c>
      <c r="D76" s="2" t="inlineStr">
        <is>
          <t>X3</t>
        </is>
      </c>
      <c r="E76" s="2" t="inlineStr">
        <is>
          <t>BaseplateSteel</t>
        </is>
      </c>
      <c r="F76" s="2" t="inlineStr">
        <is>
          <t>Steel</t>
        </is>
      </c>
      <c r="G76" t="inlineStr">
        <is>
          <t>:182TC:184TC:213TC:215TC:</t>
        </is>
      </c>
      <c r="H76" t="inlineStr">
        <is>
          <t>125#</t>
        </is>
      </c>
      <c r="I76" s="2" t="n">
        <v>98565754</v>
      </c>
      <c r="J76" s="2" t="inlineStr">
        <is>
          <t>BASE B/M,LCS,X3/X4/XA,9.5"PUMP,182/215TC</t>
        </is>
      </c>
      <c r="K76" t="inlineStr">
        <is>
          <t>A100735</t>
        </is>
      </c>
      <c r="L76" t="inlineStr">
        <is>
          <t>Priced</t>
        </is>
      </c>
      <c r="M76" t="n">
        <v>60</v>
      </c>
      <c r="N76" s="43" t="inlineStr">
        <is>
          <t>LT027</t>
        </is>
      </c>
      <c r="O76" t="n">
        <v>0</v>
      </c>
    </row>
    <row r="77">
      <c r="A77" s="12" t="n"/>
      <c r="B77" t="inlineStr">
        <is>
          <t>Price_BOM_LCS_Baseplates_071</t>
        </is>
      </c>
      <c r="C77" s="71" t="inlineStr">
        <is>
          <t>:40957-LCS:</t>
        </is>
      </c>
      <c r="D77" s="2" t="inlineStr">
        <is>
          <t>X4</t>
        </is>
      </c>
      <c r="E77" s="2" t="inlineStr">
        <is>
          <t>BaseplateSteel</t>
        </is>
      </c>
      <c r="F77" s="2" t="inlineStr">
        <is>
          <t>Steel</t>
        </is>
      </c>
      <c r="G77" t="inlineStr">
        <is>
          <t>:254TC:256TC:</t>
        </is>
      </c>
      <c r="H77" t="inlineStr">
        <is>
          <t>125#</t>
        </is>
      </c>
      <c r="I77" s="2" t="n">
        <v>98565755</v>
      </c>
      <c r="J77" s="2" t="inlineStr">
        <is>
          <t>BASE B/M,LCS,X3/X4/XA,9.5"PUMP,254/286TC</t>
        </is>
      </c>
      <c r="K77" t="inlineStr">
        <is>
          <t>A101679</t>
        </is>
      </c>
      <c r="L77" t="inlineStr">
        <is>
          <t>Priced</t>
        </is>
      </c>
      <c r="M77" t="n">
        <v>61</v>
      </c>
      <c r="N77" s="43" t="inlineStr">
        <is>
          <t>LT027</t>
        </is>
      </c>
      <c r="O77" t="n">
        <v>0</v>
      </c>
    </row>
    <row r="78">
      <c r="A78" s="12" t="n"/>
      <c r="B78" t="inlineStr">
        <is>
          <t>Price_BOM_LCS_Baseplates_072</t>
        </is>
      </c>
      <c r="C78" s="71" t="inlineStr">
        <is>
          <t>:40957-LCS:</t>
        </is>
      </c>
      <c r="D78" t="inlineStr">
        <is>
          <t>X4</t>
        </is>
      </c>
      <c r="E78" s="2" t="inlineStr">
        <is>
          <t>BaseplateSteel</t>
        </is>
      </c>
      <c r="F78" s="2" t="inlineStr">
        <is>
          <t>Steel</t>
        </is>
      </c>
      <c r="G78" t="inlineStr">
        <is>
          <t>:284TC:286TC:284TSC:286TSC:</t>
        </is>
      </c>
      <c r="H78" t="inlineStr">
        <is>
          <t>125#</t>
        </is>
      </c>
      <c r="I78" s="2" t="n">
        <v>98565755</v>
      </c>
      <c r="J78" s="2" t="inlineStr">
        <is>
          <t>BASE B/M,LCS,X3/X4/XA,9.5"PUMP,254/286TC</t>
        </is>
      </c>
      <c r="K78" t="inlineStr">
        <is>
          <t>A101679</t>
        </is>
      </c>
      <c r="L78" t="inlineStr">
        <is>
          <t>Priced</t>
        </is>
      </c>
      <c r="M78" t="n">
        <v>61</v>
      </c>
      <c r="N78" s="43" t="inlineStr">
        <is>
          <t>LT027</t>
        </is>
      </c>
      <c r="O78" t="n">
        <v>0</v>
      </c>
    </row>
    <row r="79">
      <c r="A79" s="12" t="n"/>
      <c r="B79" t="inlineStr">
        <is>
          <t>Price_BOM_LCS_Baseplates_073</t>
        </is>
      </c>
      <c r="C79" s="71" t="inlineStr">
        <is>
          <t>:40957-LCS:</t>
        </is>
      </c>
      <c r="D79" t="inlineStr">
        <is>
          <t>X4</t>
        </is>
      </c>
      <c r="E79" s="2" t="inlineStr">
        <is>
          <t>BaseplateSteel</t>
        </is>
      </c>
      <c r="F79" s="2" t="inlineStr">
        <is>
          <t>Steel</t>
        </is>
      </c>
      <c r="G79" t="inlineStr">
        <is>
          <t>:324TC:326TC:324TSC:326TSC:</t>
        </is>
      </c>
      <c r="H79" t="inlineStr">
        <is>
          <t>125#</t>
        </is>
      </c>
      <c r="I79" s="2" t="n">
        <v>98565759</v>
      </c>
      <c r="J79" s="2" t="inlineStr">
        <is>
          <t>BASE B/M,LCS,X4/XA,9.5"PUMP,324/326TC</t>
        </is>
      </c>
      <c r="K79" t="inlineStr">
        <is>
          <t>A101685</t>
        </is>
      </c>
      <c r="L79" t="inlineStr">
        <is>
          <t>Priced</t>
        </is>
      </c>
      <c r="M79" t="n">
        <v>60</v>
      </c>
      <c r="N79" s="43" t="inlineStr">
        <is>
          <t>LT027</t>
        </is>
      </c>
      <c r="O79" t="n">
        <v>0</v>
      </c>
    </row>
    <row r="80">
      <c r="A80" s="12" t="n"/>
      <c r="B80" t="inlineStr">
        <is>
          <t>Price_BOM_LCS_Baseplates_074</t>
        </is>
      </c>
      <c r="C80" s="71" t="inlineStr">
        <is>
          <t>:40959-LCS:</t>
        </is>
      </c>
      <c r="D80" s="2" t="inlineStr">
        <is>
          <t>XA</t>
        </is>
      </c>
      <c r="E80" s="2" t="inlineStr">
        <is>
          <t>BaseplateSteel</t>
        </is>
      </c>
      <c r="F80" s="2" t="inlineStr">
        <is>
          <t>Steel</t>
        </is>
      </c>
      <c r="G80" t="inlineStr">
        <is>
          <t>:254TC:256TC:</t>
        </is>
      </c>
      <c r="H80" t="inlineStr">
        <is>
          <t>125#</t>
        </is>
      </c>
      <c r="I80" s="2" t="n">
        <v>98565755</v>
      </c>
      <c r="J80" s="2" t="inlineStr">
        <is>
          <t>BASE B/M,LCS,X3/X4/XA,9.5"PUMP,254/286TC</t>
        </is>
      </c>
      <c r="K80" t="inlineStr">
        <is>
          <t>A101679</t>
        </is>
      </c>
      <c r="L80" t="inlineStr">
        <is>
          <t>Priced</t>
        </is>
      </c>
      <c r="M80" t="n">
        <v>61</v>
      </c>
      <c r="N80" s="43" t="inlineStr">
        <is>
          <t>LT027</t>
        </is>
      </c>
      <c r="O80" t="n">
        <v>0</v>
      </c>
    </row>
    <row r="81">
      <c r="A81" s="12" t="n"/>
      <c r="B81" t="inlineStr">
        <is>
          <t>Price_BOM_LCS_Baseplates_075</t>
        </is>
      </c>
      <c r="C81" s="71" t="inlineStr">
        <is>
          <t>:40959-LCS:</t>
        </is>
      </c>
      <c r="D81" t="inlineStr">
        <is>
          <t>XA</t>
        </is>
      </c>
      <c r="E81" s="2" t="inlineStr">
        <is>
          <t>BaseplateSteel</t>
        </is>
      </c>
      <c r="F81" s="2" t="inlineStr">
        <is>
          <t>Steel</t>
        </is>
      </c>
      <c r="G81" t="inlineStr">
        <is>
          <t>:284TC:286TC:284TSC:286TSC:</t>
        </is>
      </c>
      <c r="H81" t="inlineStr">
        <is>
          <t>125#</t>
        </is>
      </c>
      <c r="I81" s="2" t="n">
        <v>98565755</v>
      </c>
      <c r="J81" s="2" t="inlineStr">
        <is>
          <t>BASE B/M,LCS,X3/X4/XA,9.5"PUMP,254/286TC</t>
        </is>
      </c>
      <c r="K81" t="inlineStr">
        <is>
          <t>A101679</t>
        </is>
      </c>
      <c r="L81" t="inlineStr">
        <is>
          <t>Priced</t>
        </is>
      </c>
      <c r="M81" t="n">
        <v>61</v>
      </c>
      <c r="N81" s="43" t="inlineStr">
        <is>
          <t>LT027</t>
        </is>
      </c>
      <c r="O81" t="n">
        <v>0</v>
      </c>
    </row>
    <row r="82">
      <c r="A82" s="12" t="n"/>
      <c r="B82" t="inlineStr">
        <is>
          <t>Price_BOM_LCS_Baseplates_076</t>
        </is>
      </c>
      <c r="C82" s="71" t="inlineStr">
        <is>
          <t>:40959-LCS:</t>
        </is>
      </c>
      <c r="D82" t="inlineStr">
        <is>
          <t>XA</t>
        </is>
      </c>
      <c r="E82" s="2" t="inlineStr">
        <is>
          <t>BaseplateSteel</t>
        </is>
      </c>
      <c r="F82" s="2" t="inlineStr">
        <is>
          <t>Steel</t>
        </is>
      </c>
      <c r="G82" t="inlineStr">
        <is>
          <t>:324TSC:326TSC:324TC:326TC:</t>
        </is>
      </c>
      <c r="H82" t="inlineStr">
        <is>
          <t>125#</t>
        </is>
      </c>
      <c r="I82" s="2" t="n">
        <v>98565759</v>
      </c>
      <c r="J82" s="2" t="inlineStr">
        <is>
          <t>BASE B/M,LCS,X4/XA,9.5"PUMP,324/326TC</t>
        </is>
      </c>
      <c r="K82" t="inlineStr">
        <is>
          <t>A101685</t>
        </is>
      </c>
      <c r="L82" t="inlineStr">
        <is>
          <t>Priced</t>
        </is>
      </c>
      <c r="M82" t="n">
        <v>60</v>
      </c>
      <c r="N82" s="43" t="inlineStr">
        <is>
          <t>LT027</t>
        </is>
      </c>
      <c r="O82" t="n">
        <v>0</v>
      </c>
    </row>
    <row r="83">
      <c r="A83" s="12" t="n"/>
      <c r="B83" t="inlineStr">
        <is>
          <t>Price_BOM_LCS_Baseplates_077</t>
        </is>
      </c>
      <c r="C83" s="71" t="inlineStr">
        <is>
          <t>:40959-LCS:</t>
        </is>
      </c>
      <c r="D83" t="inlineStr">
        <is>
          <t>XA</t>
        </is>
      </c>
      <c r="E83" s="2" t="inlineStr">
        <is>
          <t>BaseplateSteel</t>
        </is>
      </c>
      <c r="F83" s="2" t="inlineStr">
        <is>
          <t>Steel</t>
        </is>
      </c>
      <c r="G83" t="inlineStr">
        <is>
          <t>:364TSC:365TSC:364TC:365TC:</t>
        </is>
      </c>
      <c r="H83" t="inlineStr">
        <is>
          <t>125#</t>
        </is>
      </c>
      <c r="I83" s="2" t="n">
        <v>98565760</v>
      </c>
      <c r="J83" s="2" t="inlineStr">
        <is>
          <t>BASE B/M,LCS,XA/X5,9.5"PUMP,364/365TC</t>
        </is>
      </c>
      <c r="K83" t="inlineStr">
        <is>
          <t>A101686</t>
        </is>
      </c>
      <c r="L83" t="inlineStr">
        <is>
          <t>Priced</t>
        </is>
      </c>
      <c r="M83" t="n">
        <v>60</v>
      </c>
      <c r="N83" s="43" t="inlineStr">
        <is>
          <t>LT027</t>
        </is>
      </c>
      <c r="O83" t="n">
        <v>0</v>
      </c>
      <c r="P83" s="43" t="n"/>
      <c r="Q83" s="75" t="n"/>
    </row>
    <row r="84">
      <c r="A84" s="12" t="n"/>
      <c r="B84" t="inlineStr">
        <is>
          <t>Price_BOM_LCS_Baseplates_078</t>
        </is>
      </c>
      <c r="C84" s="71" t="inlineStr">
        <is>
          <t>:50957-LCS:</t>
        </is>
      </c>
      <c r="D84" s="2" t="inlineStr">
        <is>
          <t>X4</t>
        </is>
      </c>
      <c r="E84" s="2" t="inlineStr">
        <is>
          <t>BaseplateSteel</t>
        </is>
      </c>
      <c r="F84" s="2" t="inlineStr">
        <is>
          <t>Steel</t>
        </is>
      </c>
      <c r="G84" t="inlineStr">
        <is>
          <t>:213TC:215TC:</t>
        </is>
      </c>
      <c r="H84" t="inlineStr">
        <is>
          <t>125#</t>
        </is>
      </c>
      <c r="I84" s="2" t="n">
        <v>98565754</v>
      </c>
      <c r="J84" s="2" t="inlineStr">
        <is>
          <t>BASE B/M,LCS,X3/X4/XA,9.5"PUMP,182/215TC</t>
        </is>
      </c>
      <c r="K84" t="inlineStr">
        <is>
          <t>A100735</t>
        </is>
      </c>
      <c r="L84" t="inlineStr">
        <is>
          <t>Priced</t>
        </is>
      </c>
      <c r="M84" t="n">
        <v>60</v>
      </c>
      <c r="N84" s="43" t="inlineStr">
        <is>
          <t>LT027</t>
        </is>
      </c>
      <c r="O84" t="n">
        <v>0</v>
      </c>
      <c r="P84" s="43" t="n"/>
      <c r="Q84" s="75" t="n"/>
    </row>
    <row r="85">
      <c r="A85" s="12" t="n"/>
      <c r="B85" t="inlineStr">
        <is>
          <t>Price_BOM_LCS_Baseplates_079</t>
        </is>
      </c>
      <c r="C85" s="71" t="inlineStr">
        <is>
          <t>:50957-LCS:</t>
        </is>
      </c>
      <c r="D85" s="2" t="inlineStr">
        <is>
          <t>X4</t>
        </is>
      </c>
      <c r="E85" s="2" t="inlineStr">
        <is>
          <t>BaseplateSteel</t>
        </is>
      </c>
      <c r="F85" s="2" t="inlineStr">
        <is>
          <t>Steel</t>
        </is>
      </c>
      <c r="G85" t="inlineStr">
        <is>
          <t>:254TC:256TC:</t>
        </is>
      </c>
      <c r="H85" t="inlineStr">
        <is>
          <t>125#</t>
        </is>
      </c>
      <c r="I85" s="2" t="n">
        <v>99115547</v>
      </c>
      <c r="J85" t="inlineStr">
        <is>
          <t>BASE B/M,LCS,50-6095,250-280TC</t>
        </is>
      </c>
      <c r="K85" t="inlineStr">
        <is>
          <t>A101679</t>
        </is>
      </c>
      <c r="L85" t="inlineStr">
        <is>
          <t>Priced</t>
        </is>
      </c>
      <c r="M85" t="n">
        <v>61</v>
      </c>
      <c r="N85" s="43" t="inlineStr">
        <is>
          <t>LT027</t>
        </is>
      </c>
      <c r="O85" t="n">
        <v>0</v>
      </c>
      <c r="P85" s="43" t="n"/>
      <c r="Q85" s="75" t="n"/>
    </row>
    <row r="86">
      <c r="A86" s="12" t="n"/>
      <c r="B86" t="inlineStr">
        <is>
          <t>Price_BOM_LCS_Baseplates_080</t>
        </is>
      </c>
      <c r="C86" s="71" t="inlineStr">
        <is>
          <t>:50957-LCS:</t>
        </is>
      </c>
      <c r="D86" t="inlineStr">
        <is>
          <t>X4</t>
        </is>
      </c>
      <c r="E86" s="2" t="inlineStr">
        <is>
          <t>BaseplateSteel</t>
        </is>
      </c>
      <c r="F86" s="2" t="inlineStr">
        <is>
          <t>Steel</t>
        </is>
      </c>
      <c r="G86" t="inlineStr">
        <is>
          <t>:284TC:286TC:284TSC:286TSC:</t>
        </is>
      </c>
      <c r="H86" t="inlineStr">
        <is>
          <t>125#</t>
        </is>
      </c>
      <c r="I86" s="2" t="n">
        <v>99115547</v>
      </c>
      <c r="J86" t="inlineStr">
        <is>
          <t>BASE B/M,LCS,50-6095,250-280TC</t>
        </is>
      </c>
      <c r="K86" t="inlineStr">
        <is>
          <t>A101679</t>
        </is>
      </c>
      <c r="L86" t="inlineStr">
        <is>
          <t>Priced</t>
        </is>
      </c>
      <c r="M86" t="n">
        <v>61</v>
      </c>
      <c r="N86" s="43" t="inlineStr">
        <is>
          <t>LT027</t>
        </is>
      </c>
      <c r="O86" t="n">
        <v>0</v>
      </c>
      <c r="P86" s="43" t="n"/>
      <c r="Q86" s="75" t="n"/>
    </row>
    <row r="87">
      <c r="A87" s="12" t="n"/>
      <c r="B87" t="inlineStr">
        <is>
          <t>Price_BOM_LCS_Baseplates_081</t>
        </is>
      </c>
      <c r="C87" s="71" t="inlineStr">
        <is>
          <t>:50957-LCS:</t>
        </is>
      </c>
      <c r="D87" t="inlineStr">
        <is>
          <t>X4</t>
        </is>
      </c>
      <c r="E87" s="2" t="inlineStr">
        <is>
          <t>BaseplateSteel</t>
        </is>
      </c>
      <c r="F87" s="2" t="inlineStr">
        <is>
          <t>Steel</t>
        </is>
      </c>
      <c r="G87" t="inlineStr">
        <is>
          <t>:324TC:326TC:324TSC:326TSC:</t>
        </is>
      </c>
      <c r="H87" t="inlineStr">
        <is>
          <t>125#</t>
        </is>
      </c>
      <c r="I87" s="2" t="n">
        <v>98565759</v>
      </c>
      <c r="J87" s="2" t="inlineStr">
        <is>
          <t>BASE B/M,LCS,X4/XA,9.5"PUMP,324/326TC</t>
        </is>
      </c>
      <c r="K87" t="inlineStr">
        <is>
          <t>A101685</t>
        </is>
      </c>
      <c r="L87" t="inlineStr">
        <is>
          <t>Priced</t>
        </is>
      </c>
      <c r="M87" t="n">
        <v>60</v>
      </c>
      <c r="N87" s="43" t="inlineStr">
        <is>
          <t>LT027</t>
        </is>
      </c>
      <c r="O87" t="n">
        <v>0</v>
      </c>
      <c r="P87" s="43" t="n"/>
      <c r="Q87" s="75" t="n"/>
    </row>
    <row r="88">
      <c r="A88" s="12" t="n"/>
      <c r="B88" t="inlineStr">
        <is>
          <t>Price_BOM_LCS_Baseplates_082</t>
        </is>
      </c>
      <c r="C88" s="71" t="inlineStr">
        <is>
          <t>:60951-LCS:</t>
        </is>
      </c>
      <c r="D88" s="2" t="inlineStr">
        <is>
          <t>XA</t>
        </is>
      </c>
      <c r="E88" s="2" t="inlineStr">
        <is>
          <t>BaseplateSteel</t>
        </is>
      </c>
      <c r="F88" s="2" t="inlineStr">
        <is>
          <t>Steel</t>
        </is>
      </c>
      <c r="G88" t="inlineStr">
        <is>
          <t>:213TC:215TC:</t>
        </is>
      </c>
      <c r="H88" t="inlineStr">
        <is>
          <t>125#</t>
        </is>
      </c>
      <c r="I88" s="2" t="n">
        <v>98565754</v>
      </c>
      <c r="J88" s="2" t="inlineStr">
        <is>
          <t>BASE B/M,LCS,X3/X4/XA,9.5"PUMP,182/215TC</t>
        </is>
      </c>
      <c r="K88" t="inlineStr">
        <is>
          <t>A100735</t>
        </is>
      </c>
      <c r="L88" t="inlineStr">
        <is>
          <t>Priced</t>
        </is>
      </c>
      <c r="M88" t="n">
        <v>60</v>
      </c>
      <c r="N88" s="43" t="inlineStr">
        <is>
          <t>LT027</t>
        </is>
      </c>
      <c r="O88" t="n">
        <v>0</v>
      </c>
    </row>
    <row r="89">
      <c r="A89" s="12" t="n"/>
      <c r="B89" t="inlineStr">
        <is>
          <t>Price_BOM_LCS_Baseplates_083</t>
        </is>
      </c>
      <c r="C89" s="71" t="inlineStr">
        <is>
          <t>:60951-LCS:</t>
        </is>
      </c>
      <c r="D89" t="inlineStr">
        <is>
          <t>XA</t>
        </is>
      </c>
      <c r="E89" s="2" t="inlineStr">
        <is>
          <t>BaseplateSteel</t>
        </is>
      </c>
      <c r="F89" s="2" t="inlineStr">
        <is>
          <t>Steel</t>
        </is>
      </c>
      <c r="G89" t="inlineStr">
        <is>
          <t>:254TC:256TC:284TC:286TC:284TSC:286TSC:</t>
        </is>
      </c>
      <c r="H89" t="inlineStr">
        <is>
          <t>125#</t>
        </is>
      </c>
      <c r="I89" s="2" t="n">
        <v>99115547</v>
      </c>
      <c r="J89" t="inlineStr">
        <is>
          <t>BASE B/M,LCS,50-6095,250-280TC</t>
        </is>
      </c>
      <c r="K89" t="inlineStr">
        <is>
          <t>A101679</t>
        </is>
      </c>
      <c r="L89" s="57" t="inlineStr">
        <is>
          <t>Priced</t>
        </is>
      </c>
      <c r="M89" t="n">
        <v>61</v>
      </c>
      <c r="N89" s="43" t="inlineStr">
        <is>
          <t>LT027</t>
        </is>
      </c>
      <c r="O89" t="n">
        <v>0</v>
      </c>
      <c r="P89" s="43" t="n"/>
      <c r="Q89" s="75" t="n"/>
    </row>
    <row r="90">
      <c r="A90" s="12" t="n"/>
      <c r="B90" t="inlineStr">
        <is>
          <t>Price_BOM_LCS_Baseplates_084</t>
        </is>
      </c>
      <c r="C90" s="71" t="inlineStr">
        <is>
          <t>:60951-LCS:</t>
        </is>
      </c>
      <c r="D90" t="inlineStr">
        <is>
          <t>XA</t>
        </is>
      </c>
      <c r="E90" s="2" t="inlineStr">
        <is>
          <t>BaseplateSteel</t>
        </is>
      </c>
      <c r="F90" s="2" t="inlineStr">
        <is>
          <t>Steel</t>
        </is>
      </c>
      <c r="G90" t="inlineStr">
        <is>
          <t>:324TSC:326TSC:324TC:326TC:</t>
        </is>
      </c>
      <c r="H90" t="inlineStr">
        <is>
          <t>125#</t>
        </is>
      </c>
      <c r="I90" s="2" t="n">
        <v>98565759</v>
      </c>
      <c r="J90" s="2" t="inlineStr">
        <is>
          <t>BASE B/M,LCS,X4/XA,9.5"PUMP,324/326TC</t>
        </is>
      </c>
      <c r="K90" t="inlineStr">
        <is>
          <t>A101685</t>
        </is>
      </c>
      <c r="L90" t="inlineStr">
        <is>
          <t>Priced</t>
        </is>
      </c>
      <c r="M90" t="n">
        <v>60</v>
      </c>
      <c r="N90" s="43" t="inlineStr">
        <is>
          <t>LT027</t>
        </is>
      </c>
      <c r="O90" t="n">
        <v>0</v>
      </c>
      <c r="P90" s="43" t="n"/>
      <c r="Q90" s="75" t="n"/>
    </row>
    <row r="91">
      <c r="A91" s="12" t="n"/>
      <c r="B91" t="inlineStr">
        <is>
          <t>Price_BOM_LCS_Baseplates_085</t>
        </is>
      </c>
      <c r="C91" s="71" t="inlineStr">
        <is>
          <t>:60951-LCS:</t>
        </is>
      </c>
      <c r="D91" t="inlineStr">
        <is>
          <t>XA</t>
        </is>
      </c>
      <c r="E91" s="2" t="inlineStr">
        <is>
          <t>BaseplateSteel</t>
        </is>
      </c>
      <c r="F91" s="2" t="inlineStr">
        <is>
          <t>Steel</t>
        </is>
      </c>
      <c r="G91" t="inlineStr">
        <is>
          <t>:364TSC:365TSC:364TC:365TC:</t>
        </is>
      </c>
      <c r="H91" t="inlineStr">
        <is>
          <t>125#</t>
        </is>
      </c>
      <c r="I91" s="2" t="n">
        <v>98565760</v>
      </c>
      <c r="J91" s="2" t="inlineStr">
        <is>
          <t>BASE B/M,LCS,XA/X5,9.5"PUMP,364/365TC</t>
        </is>
      </c>
      <c r="K91" t="inlineStr">
        <is>
          <t>A101686</t>
        </is>
      </c>
      <c r="L91" t="inlineStr">
        <is>
          <t>Priced</t>
        </is>
      </c>
      <c r="M91" t="n">
        <v>60</v>
      </c>
      <c r="N91" s="43" t="inlineStr">
        <is>
          <t>LT027</t>
        </is>
      </c>
      <c r="O91" t="n">
        <v>0</v>
      </c>
      <c r="P91" s="43" t="n"/>
      <c r="Q91" s="75" t="n"/>
    </row>
    <row r="92">
      <c r="A92" s="12" t="n"/>
      <c r="B92" t="inlineStr">
        <is>
          <t>Price_BOM_LCS_Baseplates_086</t>
        </is>
      </c>
      <c r="C92" s="71" t="inlineStr">
        <is>
          <t>:50123-LCS:</t>
        </is>
      </c>
      <c r="D92" s="2" t="inlineStr">
        <is>
          <t>XA</t>
        </is>
      </c>
      <c r="E92" s="2" t="inlineStr">
        <is>
          <t>BaseplateSteel</t>
        </is>
      </c>
      <c r="F92" s="2" t="inlineStr">
        <is>
          <t>Steel</t>
        </is>
      </c>
      <c r="G92" t="inlineStr">
        <is>
          <t>:182TC:184TC:213TC:215TC:</t>
        </is>
      </c>
      <c r="H92" t="inlineStr">
        <is>
          <t>125#</t>
        </is>
      </c>
      <c r="I92" s="2" t="n">
        <v>98565756</v>
      </c>
      <c r="J92" s="2" t="inlineStr">
        <is>
          <t>BASE B/M,LCS,X3/XA,12"PUMP,182/215TC</t>
        </is>
      </c>
      <c r="K92" t="inlineStr">
        <is>
          <t>A101680</t>
        </is>
      </c>
      <c r="L92" t="inlineStr">
        <is>
          <t>Priced</t>
        </is>
      </c>
      <c r="M92" t="n">
        <v>30</v>
      </c>
      <c r="N92" s="43" t="inlineStr">
        <is>
          <t>LT027</t>
        </is>
      </c>
      <c r="O92" t="n">
        <v>0</v>
      </c>
      <c r="P92" s="43" t="n"/>
      <c r="Q92" s="75" t="n"/>
    </row>
    <row r="93">
      <c r="A93" s="12" t="n"/>
      <c r="B93" t="inlineStr">
        <is>
          <t>Price_BOM_LCS_Baseplates_087</t>
        </is>
      </c>
      <c r="C93" s="71" t="inlineStr">
        <is>
          <t>:50123-LCS:</t>
        </is>
      </c>
      <c r="D93" s="2" t="inlineStr">
        <is>
          <t>XA</t>
        </is>
      </c>
      <c r="E93" s="2" t="inlineStr">
        <is>
          <t>BaseplateSteel</t>
        </is>
      </c>
      <c r="F93" s="2" t="inlineStr">
        <is>
          <t>Steel</t>
        </is>
      </c>
      <c r="G93" t="inlineStr">
        <is>
          <t>:254TC:256TC:</t>
        </is>
      </c>
      <c r="H93" t="inlineStr">
        <is>
          <t>125#</t>
        </is>
      </c>
      <c r="I93" s="2" t="n">
        <v>98565757</v>
      </c>
      <c r="J93" s="2" t="inlineStr">
        <is>
          <t>BASE B/M,LCS,X3/XA,12"PUMP,254/286TC</t>
        </is>
      </c>
      <c r="K93" t="inlineStr">
        <is>
          <t>A101681</t>
        </is>
      </c>
      <c r="L93" t="inlineStr">
        <is>
          <t>Priced</t>
        </is>
      </c>
      <c r="M93" t="n">
        <v>61</v>
      </c>
      <c r="N93" s="43" t="inlineStr">
        <is>
          <t>LT027</t>
        </is>
      </c>
      <c r="O93" t="n">
        <v>0</v>
      </c>
      <c r="P93" s="43" t="n"/>
      <c r="Q93" s="75" t="n"/>
    </row>
    <row r="94">
      <c r="A94" s="12" t="n"/>
      <c r="B94" t="inlineStr">
        <is>
          <t>Price_BOM_LCS_Baseplates_088</t>
        </is>
      </c>
      <c r="C94" s="71" t="inlineStr">
        <is>
          <t>:50123-LCS:</t>
        </is>
      </c>
      <c r="D94" s="2" t="inlineStr">
        <is>
          <t>XA</t>
        </is>
      </c>
      <c r="E94" s="2" t="inlineStr">
        <is>
          <t>BaseplateSteel</t>
        </is>
      </c>
      <c r="F94" s="2" t="inlineStr">
        <is>
          <t>Steel</t>
        </is>
      </c>
      <c r="G94" t="inlineStr">
        <is>
          <t>:284TC:286TC:</t>
        </is>
      </c>
      <c r="H94" t="inlineStr">
        <is>
          <t>125#</t>
        </is>
      </c>
      <c r="I94" s="2" t="n">
        <v>98565757</v>
      </c>
      <c r="J94" s="2" t="inlineStr">
        <is>
          <t>BASE B/M,LCS,X3/XA,12"PUMP,254/286TC</t>
        </is>
      </c>
      <c r="K94" t="inlineStr">
        <is>
          <t>A101681</t>
        </is>
      </c>
      <c r="L94" t="inlineStr">
        <is>
          <t>Priced</t>
        </is>
      </c>
      <c r="M94" t="n">
        <v>60</v>
      </c>
      <c r="N94" s="43" t="inlineStr">
        <is>
          <t>LT027</t>
        </is>
      </c>
      <c r="O94" t="n">
        <v>0</v>
      </c>
    </row>
    <row r="95">
      <c r="A95" s="12" t="n"/>
      <c r="B95" t="inlineStr">
        <is>
          <t>Price_BOM_LCS_Baseplates_089</t>
        </is>
      </c>
      <c r="C95" s="71" t="inlineStr">
        <is>
          <t>:50123-LCS:</t>
        </is>
      </c>
      <c r="D95" s="2" t="inlineStr">
        <is>
          <t>XA</t>
        </is>
      </c>
      <c r="E95" s="2" t="inlineStr">
        <is>
          <t>BaseplateSteel</t>
        </is>
      </c>
      <c r="F95" s="2" t="inlineStr">
        <is>
          <t>Steel</t>
        </is>
      </c>
      <c r="G95" t="inlineStr">
        <is>
          <t>:324TC:326TC:</t>
        </is>
      </c>
      <c r="H95" t="inlineStr">
        <is>
          <t>125#</t>
        </is>
      </c>
      <c r="I95" s="2" t="n">
        <v>98561408</v>
      </c>
      <c r="J95" s="2" t="inlineStr">
        <is>
          <t>BASE B/M,LCS,XA/X5,12"PUMP,324/326TC</t>
        </is>
      </c>
      <c r="K95" t="inlineStr">
        <is>
          <t>A101687</t>
        </is>
      </c>
      <c r="L95" t="inlineStr">
        <is>
          <t>Priced</t>
        </is>
      </c>
      <c r="M95" t="n">
        <v>60</v>
      </c>
      <c r="N95" s="43" t="inlineStr">
        <is>
          <t>LT027</t>
        </is>
      </c>
      <c r="O95" t="n">
        <v>0</v>
      </c>
      <c r="P95" s="43" t="n"/>
      <c r="Q95" s="75" t="n"/>
    </row>
    <row r="96">
      <c r="A96" s="12" t="n"/>
      <c r="B96" t="inlineStr">
        <is>
          <t>Price_BOM_LCS_Baseplates_090</t>
        </is>
      </c>
      <c r="C96" s="71" t="inlineStr">
        <is>
          <t>:50123-LCS:</t>
        </is>
      </c>
      <c r="D96" s="2" t="inlineStr">
        <is>
          <t>XA</t>
        </is>
      </c>
      <c r="E96" s="2" t="inlineStr">
        <is>
          <t>BaseplateSteel</t>
        </is>
      </c>
      <c r="F96" s="2" t="inlineStr">
        <is>
          <t>Steel</t>
        </is>
      </c>
      <c r="G96" t="inlineStr">
        <is>
          <t>:364TC:365TC:</t>
        </is>
      </c>
      <c r="H96" t="inlineStr">
        <is>
          <t>125#</t>
        </is>
      </c>
      <c r="I96" s="2" t="n">
        <v>98586269</v>
      </c>
      <c r="J96" s="2" t="inlineStr">
        <is>
          <t>BASE B/M,LCS,XA/X5,12/15"PUMP,364/365TC</t>
        </is>
      </c>
      <c r="K96" t="inlineStr">
        <is>
          <t>A101689</t>
        </is>
      </c>
      <c r="L96" t="inlineStr">
        <is>
          <t>Priced</t>
        </is>
      </c>
      <c r="M96" t="n">
        <v>60</v>
      </c>
      <c r="N96" s="43" t="inlineStr">
        <is>
          <t>LT027</t>
        </is>
      </c>
      <c r="O96" t="n">
        <v>0</v>
      </c>
      <c r="P96" s="43" t="n"/>
      <c r="Q96" s="75" t="n"/>
    </row>
    <row r="97">
      <c r="A97" s="12" t="n"/>
      <c r="B97" t="inlineStr">
        <is>
          <t>Price_BOM_LCS_Baseplates_091</t>
        </is>
      </c>
      <c r="C97" s="71" t="inlineStr">
        <is>
          <t>:60123-LCS:</t>
        </is>
      </c>
      <c r="D97" s="2" t="inlineStr">
        <is>
          <t>XA</t>
        </is>
      </c>
      <c r="E97" s="2" t="inlineStr">
        <is>
          <t>BaseplateSteel</t>
        </is>
      </c>
      <c r="F97" s="2" t="inlineStr">
        <is>
          <t>Steel</t>
        </is>
      </c>
      <c r="G97" t="inlineStr">
        <is>
          <t>:213TC:215TC:</t>
        </is>
      </c>
      <c r="H97" t="inlineStr">
        <is>
          <t>125#</t>
        </is>
      </c>
      <c r="I97" s="2" t="n">
        <v>98565756</v>
      </c>
      <c r="J97" s="2" t="inlineStr">
        <is>
          <t>BASE B/M,LCS,X3/XA,12"PUMP,182/215TC</t>
        </is>
      </c>
      <c r="K97" t="inlineStr">
        <is>
          <t>A101680</t>
        </is>
      </c>
      <c r="L97" t="inlineStr">
        <is>
          <t>Priced</t>
        </is>
      </c>
      <c r="M97" t="n">
        <v>60</v>
      </c>
      <c r="N97" s="43" t="inlineStr">
        <is>
          <t>LT027</t>
        </is>
      </c>
      <c r="O97" t="n">
        <v>0</v>
      </c>
      <c r="P97" s="43" t="n"/>
      <c r="Q97" s="75" t="n"/>
    </row>
    <row r="98">
      <c r="A98" s="12" t="n"/>
      <c r="B98" t="inlineStr">
        <is>
          <t>Price_BOM_LCS_Baseplates_092</t>
        </is>
      </c>
      <c r="C98" s="71" t="inlineStr">
        <is>
          <t>:60123-LCS:</t>
        </is>
      </c>
      <c r="D98" s="2" t="inlineStr">
        <is>
          <t>XA</t>
        </is>
      </c>
      <c r="E98" s="2" t="inlineStr">
        <is>
          <t>BaseplateSteel</t>
        </is>
      </c>
      <c r="F98" s="2" t="inlineStr">
        <is>
          <t>Steel</t>
        </is>
      </c>
      <c r="G98" t="inlineStr">
        <is>
          <t>:254TC:256TC:</t>
        </is>
      </c>
      <c r="H98" t="inlineStr">
        <is>
          <t>125#</t>
        </is>
      </c>
      <c r="I98" s="2" t="n">
        <v>99106205</v>
      </c>
      <c r="J98" s="2" t="inlineStr">
        <is>
          <t>BASE B/M,LCS,X3/XA,12"PUMP,254/286TC</t>
        </is>
      </c>
      <c r="K98" t="inlineStr">
        <is>
          <t>A101681</t>
        </is>
      </c>
      <c r="L98" t="inlineStr">
        <is>
          <t>Priced</t>
        </is>
      </c>
      <c r="M98" t="n">
        <v>61</v>
      </c>
      <c r="N98" s="43" t="inlineStr">
        <is>
          <t>LT027</t>
        </is>
      </c>
      <c r="O98" t="n">
        <v>0</v>
      </c>
      <c r="P98" s="43" t="n"/>
      <c r="Q98" s="75" t="n"/>
    </row>
    <row r="99">
      <c r="A99" s="12" t="n"/>
      <c r="B99" t="inlineStr">
        <is>
          <t>Price_BOM_LCS_Baseplates_093</t>
        </is>
      </c>
      <c r="C99" s="71" t="inlineStr">
        <is>
          <t>:60123-LCS:</t>
        </is>
      </c>
      <c r="D99" s="2" t="inlineStr">
        <is>
          <t>XA</t>
        </is>
      </c>
      <c r="E99" s="2" t="inlineStr">
        <is>
          <t>BaseplateSteel</t>
        </is>
      </c>
      <c r="F99" s="2" t="inlineStr">
        <is>
          <t>Steel</t>
        </is>
      </c>
      <c r="G99" t="inlineStr">
        <is>
          <t>:284TC:286TC:</t>
        </is>
      </c>
      <c r="H99" t="inlineStr">
        <is>
          <t>125#</t>
        </is>
      </c>
      <c r="I99" s="2" t="n">
        <v>99106205</v>
      </c>
      <c r="J99" s="2" t="inlineStr">
        <is>
          <t>BASE B/M,LCS,X3/XA,12"PUMP,254/286TC</t>
        </is>
      </c>
      <c r="K99" t="inlineStr">
        <is>
          <t>A101681</t>
        </is>
      </c>
      <c r="L99" t="inlineStr">
        <is>
          <t>Priced</t>
        </is>
      </c>
      <c r="M99" t="n">
        <v>60</v>
      </c>
      <c r="N99" s="43" t="inlineStr">
        <is>
          <t>LT027</t>
        </is>
      </c>
      <c r="O99" t="n">
        <v>0</v>
      </c>
      <c r="P99" s="43" t="n"/>
      <c r="Q99" s="75" t="n"/>
    </row>
    <row r="100">
      <c r="A100" s="12" t="n"/>
      <c r="B100" t="inlineStr">
        <is>
          <t>Price_BOM_LCS_Baseplates_094</t>
        </is>
      </c>
      <c r="C100" s="71" t="inlineStr">
        <is>
          <t>:60123-LCS:</t>
        </is>
      </c>
      <c r="D100" s="2" t="inlineStr">
        <is>
          <t>XA</t>
        </is>
      </c>
      <c r="E100" s="2" t="inlineStr">
        <is>
          <t>BaseplateSteel</t>
        </is>
      </c>
      <c r="F100" s="2" t="inlineStr">
        <is>
          <t>Steel</t>
        </is>
      </c>
      <c r="G100" t="inlineStr">
        <is>
          <t>:324TC:326TC:</t>
        </is>
      </c>
      <c r="H100" t="inlineStr">
        <is>
          <t>125#</t>
        </is>
      </c>
      <c r="I100" s="2" t="n">
        <v>98561408</v>
      </c>
      <c r="J100" s="2" t="inlineStr">
        <is>
          <t>BASE B/M,LCS,XA/X5,12"PUMP,324/326TC</t>
        </is>
      </c>
      <c r="K100" t="inlineStr">
        <is>
          <t>A101687</t>
        </is>
      </c>
      <c r="L100" t="inlineStr">
        <is>
          <t>Priced</t>
        </is>
      </c>
      <c r="M100" t="n">
        <v>60</v>
      </c>
      <c r="N100" s="43" t="inlineStr">
        <is>
          <t>LT027</t>
        </is>
      </c>
      <c r="O100" t="n">
        <v>0</v>
      </c>
    </row>
    <row r="101">
      <c r="A101" s="12" t="n"/>
      <c r="B101" t="inlineStr">
        <is>
          <t>Price_BOM_LCS_Baseplates_095</t>
        </is>
      </c>
      <c r="C101" s="71" t="inlineStr">
        <is>
          <t>:60123-LCS:</t>
        </is>
      </c>
      <c r="D101" s="2" t="inlineStr">
        <is>
          <t>XA</t>
        </is>
      </c>
      <c r="E101" s="2" t="inlineStr">
        <is>
          <t>BaseplateSteel</t>
        </is>
      </c>
      <c r="F101" s="2" t="inlineStr">
        <is>
          <t>Steel</t>
        </is>
      </c>
      <c r="G101" t="inlineStr">
        <is>
          <t>:364TC:365TC:</t>
        </is>
      </c>
      <c r="H101" t="inlineStr">
        <is>
          <t>125#</t>
        </is>
      </c>
      <c r="I101" s="2" t="n">
        <v>98586269</v>
      </c>
      <c r="J101" s="2" t="inlineStr">
        <is>
          <t>BASE B/M,LCS,XA/X5,12/15"PUMP,364/365TC</t>
        </is>
      </c>
      <c r="K101" t="inlineStr">
        <is>
          <t>A101689</t>
        </is>
      </c>
      <c r="L101" t="inlineStr">
        <is>
          <t>Priced</t>
        </is>
      </c>
      <c r="M101" t="n">
        <v>60</v>
      </c>
      <c r="N101" s="43" t="inlineStr">
        <is>
          <t>LT027</t>
        </is>
      </c>
      <c r="O101" t="n">
        <v>0</v>
      </c>
      <c r="P101" s="43" t="n"/>
      <c r="Q101" s="75" t="n"/>
    </row>
    <row r="102">
      <c r="A102" s="12" t="n"/>
      <c r="B102" t="inlineStr">
        <is>
          <t>Price_BOM_LCS_Baseplates_096</t>
        </is>
      </c>
      <c r="C102" s="71" t="inlineStr">
        <is>
          <t>:20121-LCS:</t>
        </is>
      </c>
      <c r="D102" s="2" t="inlineStr">
        <is>
          <t>X3</t>
        </is>
      </c>
      <c r="E102" s="2" t="inlineStr">
        <is>
          <t>BaseplateSteel</t>
        </is>
      </c>
      <c r="F102" s="2" t="inlineStr">
        <is>
          <t>Steel</t>
        </is>
      </c>
      <c r="G102" t="inlineStr">
        <is>
          <t>:182TC:184TC:213TC:215TC:</t>
        </is>
      </c>
      <c r="H102" t="inlineStr">
        <is>
          <t>125#</t>
        </is>
      </c>
      <c r="I102" s="2" t="n">
        <v>98565756</v>
      </c>
      <c r="J102" s="2" t="inlineStr">
        <is>
          <t>BASE B/M,LCS,X3/XA,12"PUMP,182/215TC</t>
        </is>
      </c>
      <c r="K102" t="inlineStr">
        <is>
          <t>A101680</t>
        </is>
      </c>
      <c r="L102" t="inlineStr">
        <is>
          <t>Priced</t>
        </is>
      </c>
      <c r="M102" t="n">
        <v>30</v>
      </c>
      <c r="N102" s="43" t="inlineStr">
        <is>
          <t>LT027</t>
        </is>
      </c>
      <c r="O102" t="n">
        <v>0</v>
      </c>
      <c r="P102" s="43" t="n"/>
      <c r="Q102" s="75" t="n"/>
    </row>
    <row r="103">
      <c r="A103" s="12" t="n"/>
      <c r="B103" t="inlineStr">
        <is>
          <t>Price_BOM_LCS_Baseplates_097</t>
        </is>
      </c>
      <c r="C103" s="71" t="inlineStr">
        <is>
          <t>:20121-LCS:</t>
        </is>
      </c>
      <c r="D103" s="2" t="inlineStr">
        <is>
          <t>X3</t>
        </is>
      </c>
      <c r="E103" s="2" t="inlineStr">
        <is>
          <t>BaseplateSteel</t>
        </is>
      </c>
      <c r="F103" s="2" t="inlineStr">
        <is>
          <t>Steel</t>
        </is>
      </c>
      <c r="G103" t="inlineStr">
        <is>
          <t>:254TC:256TC:</t>
        </is>
      </c>
      <c r="H103" t="inlineStr">
        <is>
          <t>125#</t>
        </is>
      </c>
      <c r="I103" s="2" t="n">
        <v>98565757</v>
      </c>
      <c r="J103" s="2" t="inlineStr">
        <is>
          <t>BASE B/M,LCS,X3/XA,12"PUMP,254/286TC</t>
        </is>
      </c>
      <c r="K103" t="inlineStr">
        <is>
          <t>A101681</t>
        </is>
      </c>
      <c r="L103" t="inlineStr">
        <is>
          <t>Priced</t>
        </is>
      </c>
      <c r="M103" t="n">
        <v>29</v>
      </c>
      <c r="N103" s="43" t="inlineStr">
        <is>
          <t>LT027</t>
        </is>
      </c>
      <c r="O103" t="n">
        <v>0</v>
      </c>
      <c r="P103" s="43" t="n"/>
      <c r="Q103" s="75" t="n"/>
    </row>
    <row r="104">
      <c r="A104" s="12" t="n"/>
      <c r="B104" t="inlineStr">
        <is>
          <t>Price_BOM_LCS_Baseplates_098</t>
        </is>
      </c>
      <c r="C104" s="71" t="inlineStr">
        <is>
          <t>:20121-LCS:</t>
        </is>
      </c>
      <c r="D104" s="2" t="inlineStr">
        <is>
          <t>XA</t>
        </is>
      </c>
      <c r="E104" s="2" t="inlineStr">
        <is>
          <t>BaseplateSteel</t>
        </is>
      </c>
      <c r="F104" s="2" t="inlineStr">
        <is>
          <t>Steel</t>
        </is>
      </c>
      <c r="G104" t="inlineStr">
        <is>
          <t>:254TC:256TC:</t>
        </is>
      </c>
      <c r="H104" t="inlineStr">
        <is>
          <t>125#</t>
        </is>
      </c>
      <c r="I104" s="2" t="n">
        <v>98565757</v>
      </c>
      <c r="J104" s="2" t="inlineStr">
        <is>
          <t>BASE B/M,LCS,X3/XA,12"PUMP,254/286TC</t>
        </is>
      </c>
      <c r="K104" t="inlineStr">
        <is>
          <t>A101681</t>
        </is>
      </c>
      <c r="L104" t="inlineStr">
        <is>
          <t>Priced</t>
        </is>
      </c>
      <c r="M104" t="n">
        <v>61</v>
      </c>
      <c r="N104" s="43" t="inlineStr">
        <is>
          <t>LT027</t>
        </is>
      </c>
      <c r="O104" t="n">
        <v>0</v>
      </c>
      <c r="P104" s="43" t="n"/>
      <c r="Q104" s="75" t="n"/>
    </row>
    <row r="105">
      <c r="A105" s="12" t="n"/>
      <c r="B105" t="inlineStr">
        <is>
          <t>Price_BOM_LCS_Baseplates_099</t>
        </is>
      </c>
      <c r="C105" s="71" t="inlineStr">
        <is>
          <t>:25123-LCS:</t>
        </is>
      </c>
      <c r="D105" s="2" t="inlineStr">
        <is>
          <t>X3</t>
        </is>
      </c>
      <c r="E105" s="2" t="inlineStr">
        <is>
          <t>BaseplateSteel</t>
        </is>
      </c>
      <c r="F105" s="2" t="inlineStr">
        <is>
          <t>Steel</t>
        </is>
      </c>
      <c r="G105" t="inlineStr">
        <is>
          <t>:182TC:184TC:213TC:215TC:</t>
        </is>
      </c>
      <c r="H105" t="inlineStr">
        <is>
          <t>125#</t>
        </is>
      </c>
      <c r="I105" s="2" t="n">
        <v>98565756</v>
      </c>
      <c r="J105" s="2" t="inlineStr">
        <is>
          <t>BASE B/M,LCS,X3/XA,12"PUMP,182/215TC</t>
        </is>
      </c>
      <c r="K105" t="inlineStr">
        <is>
          <t>A101680</t>
        </is>
      </c>
      <c r="L105" t="inlineStr">
        <is>
          <t>Priced</t>
        </is>
      </c>
      <c r="M105" t="n">
        <v>30</v>
      </c>
      <c r="N105" s="43" t="inlineStr">
        <is>
          <t>LT027</t>
        </is>
      </c>
      <c r="O105" t="n">
        <v>0</v>
      </c>
      <c r="P105" s="43" t="n"/>
      <c r="Q105" s="75" t="n"/>
    </row>
    <row r="106">
      <c r="A106" s="12" t="n"/>
      <c r="B106" s="43" t="inlineStr">
        <is>
          <t>Price_BOM_LCS_Baseplates_100</t>
        </is>
      </c>
      <c r="C106" s="71" t="inlineStr">
        <is>
          <t>:25123-LCS:</t>
        </is>
      </c>
      <c r="D106" s="2" t="inlineStr">
        <is>
          <t>X3</t>
        </is>
      </c>
      <c r="E106" s="2" t="inlineStr">
        <is>
          <t>BaseplateSteel</t>
        </is>
      </c>
      <c r="F106" s="2" t="inlineStr">
        <is>
          <t>Steel</t>
        </is>
      </c>
      <c r="G106" t="inlineStr">
        <is>
          <t>:254TC:256TC:</t>
        </is>
      </c>
      <c r="H106" t="inlineStr">
        <is>
          <t>125#</t>
        </is>
      </c>
      <c r="I106" s="2" t="n">
        <v>98565757</v>
      </c>
      <c r="J106" s="2" t="inlineStr">
        <is>
          <t>BASE B/M,LCS,X3/XA,12"PUMP,254/286TC</t>
        </is>
      </c>
      <c r="K106" t="inlineStr">
        <is>
          <t>A101681</t>
        </is>
      </c>
      <c r="L106" t="inlineStr">
        <is>
          <t>Priced</t>
        </is>
      </c>
      <c r="M106" t="n">
        <v>29</v>
      </c>
      <c r="N106" s="43" t="inlineStr">
        <is>
          <t>LT027</t>
        </is>
      </c>
      <c r="O106" t="n">
        <v>0</v>
      </c>
    </row>
    <row r="107">
      <c r="A107" s="12" t="n"/>
      <c r="B107" s="43" t="inlineStr">
        <is>
          <t>Price_BOM_LCS_Baseplates_101</t>
        </is>
      </c>
      <c r="C107" s="71" t="inlineStr">
        <is>
          <t>:25123-LCS:</t>
        </is>
      </c>
      <c r="D107" s="2" t="inlineStr">
        <is>
          <t>XA</t>
        </is>
      </c>
      <c r="E107" s="2" t="inlineStr">
        <is>
          <t>BaseplateSteel</t>
        </is>
      </c>
      <c r="F107" s="2" t="inlineStr">
        <is>
          <t>Steel</t>
        </is>
      </c>
      <c r="G107" t="inlineStr">
        <is>
          <t>:254TC:256TC:</t>
        </is>
      </c>
      <c r="H107" t="inlineStr">
        <is>
          <t>125#</t>
        </is>
      </c>
      <c r="I107" s="2" t="n">
        <v>98565757</v>
      </c>
      <c r="J107" s="2" t="inlineStr">
        <is>
          <t>BASE B/M,LCS,X3/XA,12"PUMP,254/286TC</t>
        </is>
      </c>
      <c r="K107" t="inlineStr">
        <is>
          <t>A101681</t>
        </is>
      </c>
      <c r="L107" t="inlineStr">
        <is>
          <t>Priced</t>
        </is>
      </c>
      <c r="M107" t="n">
        <v>61</v>
      </c>
      <c r="N107" s="43" t="inlineStr">
        <is>
          <t>LT027</t>
        </is>
      </c>
      <c r="O107" t="n">
        <v>0</v>
      </c>
      <c r="P107" s="43" t="n"/>
      <c r="Q107" s="75" t="n"/>
    </row>
    <row r="108">
      <c r="A108" s="12" t="n"/>
      <c r="B108" s="43" t="inlineStr">
        <is>
          <t>Price_BOM_LCS_Baseplates_102</t>
        </is>
      </c>
      <c r="C108" s="71" t="inlineStr">
        <is>
          <t>:25123-LCS:</t>
        </is>
      </c>
      <c r="D108" s="2" t="inlineStr">
        <is>
          <t>XA</t>
        </is>
      </c>
      <c r="E108" s="2" t="inlineStr">
        <is>
          <t>BaseplateSteel</t>
        </is>
      </c>
      <c r="F108" s="2" t="inlineStr">
        <is>
          <t>Steel</t>
        </is>
      </c>
      <c r="G108" t="inlineStr">
        <is>
          <t>:284TC:286TC:</t>
        </is>
      </c>
      <c r="H108" t="inlineStr">
        <is>
          <t>125#</t>
        </is>
      </c>
      <c r="I108" s="2" t="n">
        <v>98565757</v>
      </c>
      <c r="J108" s="2" t="inlineStr">
        <is>
          <t>BASE B/M,LCS,X3/XA,12"PUMP,254/286TC</t>
        </is>
      </c>
      <c r="K108" t="inlineStr">
        <is>
          <t>A101681</t>
        </is>
      </c>
      <c r="L108" t="inlineStr">
        <is>
          <t>Priced</t>
        </is>
      </c>
      <c r="M108" t="n">
        <v>60</v>
      </c>
      <c r="N108" s="43" t="inlineStr">
        <is>
          <t>LT027</t>
        </is>
      </c>
      <c r="O108" t="n">
        <v>0</v>
      </c>
      <c r="P108" s="43" t="n"/>
      <c r="Q108" s="75" t="n"/>
    </row>
    <row r="109">
      <c r="A109" s="12" t="n"/>
      <c r="B109" s="43" t="inlineStr">
        <is>
          <t>Price_BOM_LCS_Baseplates_103</t>
        </is>
      </c>
      <c r="C109" s="71" t="inlineStr">
        <is>
          <t>:25123-LCS:</t>
        </is>
      </c>
      <c r="D109" s="2" t="inlineStr">
        <is>
          <t>XA</t>
        </is>
      </c>
      <c r="E109" s="2" t="inlineStr">
        <is>
          <t>BaseplateSteel</t>
        </is>
      </c>
      <c r="F109" s="2" t="inlineStr">
        <is>
          <t>Steel</t>
        </is>
      </c>
      <c r="G109" t="inlineStr">
        <is>
          <t>:324TC:326TC:</t>
        </is>
      </c>
      <c r="H109" t="inlineStr">
        <is>
          <t>125#</t>
        </is>
      </c>
      <c r="I109" s="2" t="n">
        <v>98561408</v>
      </c>
      <c r="J109" s="2" t="inlineStr">
        <is>
          <t>BASE B/M,LCS,XA/X5,12"PUMP,324/326TC</t>
        </is>
      </c>
      <c r="K109" t="inlineStr">
        <is>
          <t>A101687</t>
        </is>
      </c>
      <c r="L109" t="inlineStr">
        <is>
          <t>Priced</t>
        </is>
      </c>
      <c r="M109" t="n">
        <v>60</v>
      </c>
      <c r="N109" s="43" t="inlineStr">
        <is>
          <t>LT027</t>
        </is>
      </c>
      <c r="O109" t="n">
        <v>0</v>
      </c>
      <c r="P109" s="43" t="n"/>
      <c r="Q109" s="75" t="n"/>
    </row>
    <row r="110">
      <c r="A110" s="12" t="n"/>
      <c r="B110" s="43" t="inlineStr">
        <is>
          <t>Price_BOM_LCS_Baseplates_104</t>
        </is>
      </c>
      <c r="C110" s="71" t="inlineStr">
        <is>
          <t>:25123-LCS:</t>
        </is>
      </c>
      <c r="D110" s="2" t="inlineStr">
        <is>
          <t>XA</t>
        </is>
      </c>
      <c r="E110" s="2" t="inlineStr">
        <is>
          <t>BaseplateSteel</t>
        </is>
      </c>
      <c r="F110" s="2" t="inlineStr">
        <is>
          <t>Steel</t>
        </is>
      </c>
      <c r="G110" t="inlineStr">
        <is>
          <t>:364TC:365TC:</t>
        </is>
      </c>
      <c r="H110" t="inlineStr">
        <is>
          <t>125#</t>
        </is>
      </c>
      <c r="I110" s="2" t="n">
        <v>98586269</v>
      </c>
      <c r="J110" s="2" t="inlineStr">
        <is>
          <t>BASE B/M,LCS,XA/X5,12/15"PUMP,364/365TC</t>
        </is>
      </c>
      <c r="K110" t="inlineStr">
        <is>
          <t>A101689</t>
        </is>
      </c>
      <c r="L110" t="inlineStr">
        <is>
          <t>Priced</t>
        </is>
      </c>
      <c r="M110" t="n">
        <v>60</v>
      </c>
      <c r="N110" s="43" t="inlineStr">
        <is>
          <t>LT027</t>
        </is>
      </c>
      <c r="O110" t="n">
        <v>0</v>
      </c>
      <c r="P110" s="43" t="n"/>
      <c r="Q110" s="75" t="n"/>
    </row>
    <row r="111">
      <c r="A111" s="12" t="n"/>
      <c r="B111" s="43" t="inlineStr">
        <is>
          <t>Price_BOM_LCS_Baseplates_105</t>
        </is>
      </c>
      <c r="C111" s="71" t="inlineStr">
        <is>
          <t>:30121-LCS:30127-LCS:</t>
        </is>
      </c>
      <c r="D111" s="2" t="inlineStr">
        <is>
          <t>XA</t>
        </is>
      </c>
      <c r="E111" s="2" t="inlineStr">
        <is>
          <t>BaseplateSteel</t>
        </is>
      </c>
      <c r="F111" s="2" t="inlineStr">
        <is>
          <t>Steel</t>
        </is>
      </c>
      <c r="G111" t="inlineStr">
        <is>
          <t>:213TC:215TC:</t>
        </is>
      </c>
      <c r="H111" t="inlineStr">
        <is>
          <t>125#</t>
        </is>
      </c>
      <c r="I111" s="2" t="n">
        <v>98565756</v>
      </c>
      <c r="J111" s="2" t="inlineStr">
        <is>
          <t>BASE B/M,LCS,X3/XA,12"PUMP,182/215TC</t>
        </is>
      </c>
      <c r="K111" t="inlineStr">
        <is>
          <t>A101680</t>
        </is>
      </c>
      <c r="L111" t="inlineStr">
        <is>
          <t>Priced</t>
        </is>
      </c>
      <c r="M111" t="n">
        <v>60</v>
      </c>
      <c r="N111" s="43" t="inlineStr">
        <is>
          <t>LT027</t>
        </is>
      </c>
      <c r="O111" t="n">
        <v>0</v>
      </c>
      <c r="P111" s="43" t="n"/>
      <c r="Q111" s="75" t="n"/>
    </row>
    <row r="112">
      <c r="A112" s="12" t="n"/>
      <c r="B112" s="43" t="inlineStr">
        <is>
          <t>Price_BOM_LCS_Baseplates_106</t>
        </is>
      </c>
      <c r="C112" s="71" t="inlineStr">
        <is>
          <t>:30121-LCS:30127-LCS:</t>
        </is>
      </c>
      <c r="D112" s="2" t="inlineStr">
        <is>
          <t>XA</t>
        </is>
      </c>
      <c r="E112" s="2" t="inlineStr">
        <is>
          <t>BaseplateSteel</t>
        </is>
      </c>
      <c r="F112" s="2" t="inlineStr">
        <is>
          <t>Steel</t>
        </is>
      </c>
      <c r="G112" t="inlineStr">
        <is>
          <t>:254TC:256TC:</t>
        </is>
      </c>
      <c r="H112" t="inlineStr">
        <is>
          <t>125#</t>
        </is>
      </c>
      <c r="I112" s="2" t="n">
        <v>98565757</v>
      </c>
      <c r="J112" s="2" t="inlineStr">
        <is>
          <t>BASE B/M,LCS,X3/XA,12"PUMP,254/286TC</t>
        </is>
      </c>
      <c r="K112" t="inlineStr">
        <is>
          <t>A101681</t>
        </is>
      </c>
      <c r="L112" t="inlineStr">
        <is>
          <t>Priced</t>
        </is>
      </c>
      <c r="M112" t="n">
        <v>61</v>
      </c>
      <c r="N112" s="43" t="inlineStr">
        <is>
          <t>LT027</t>
        </is>
      </c>
      <c r="O112" t="n">
        <v>0</v>
      </c>
    </row>
    <row r="113">
      <c r="A113" s="12" t="n"/>
      <c r="B113" s="43" t="inlineStr">
        <is>
          <t>Price_BOM_LCS_Baseplates_107</t>
        </is>
      </c>
      <c r="C113" s="71" t="inlineStr">
        <is>
          <t>:30121-LCS:30127-LCS:30121-4P-25HP-LCSE:30127-4P-25HP-LCSE:</t>
        </is>
      </c>
      <c r="D113" s="2" t="inlineStr">
        <is>
          <t>XA</t>
        </is>
      </c>
      <c r="E113" s="2" t="inlineStr">
        <is>
          <t>BaseplateSteel</t>
        </is>
      </c>
      <c r="F113" s="2" t="inlineStr">
        <is>
          <t>Steel</t>
        </is>
      </c>
      <c r="G113" t="inlineStr">
        <is>
          <t>:284TC:286TC:</t>
        </is>
      </c>
      <c r="H113" t="inlineStr">
        <is>
          <t>125#</t>
        </is>
      </c>
      <c r="I113" s="2" t="n">
        <v>98565757</v>
      </c>
      <c r="J113" s="2" t="inlineStr">
        <is>
          <t>BASE B/M,LCS,X3/XA,12"PUMP,254/286TC</t>
        </is>
      </c>
      <c r="K113" t="inlineStr">
        <is>
          <t>A101681</t>
        </is>
      </c>
      <c r="L113" t="inlineStr">
        <is>
          <t>Priced</t>
        </is>
      </c>
      <c r="M113" t="n">
        <v>60</v>
      </c>
      <c r="N113" s="43" t="inlineStr">
        <is>
          <t>LT027</t>
        </is>
      </c>
      <c r="O113" t="n">
        <v>0</v>
      </c>
    </row>
    <row r="114">
      <c r="A114" s="12" t="n"/>
      <c r="B114" s="43" t="inlineStr">
        <is>
          <t>Price_BOM_LCS_Baseplates_108</t>
        </is>
      </c>
      <c r="C114" s="71" t="inlineStr">
        <is>
          <t>:30121-LCS:30127-LCS:</t>
        </is>
      </c>
      <c r="D114" s="2" t="inlineStr">
        <is>
          <t>XA</t>
        </is>
      </c>
      <c r="E114" s="2" t="inlineStr">
        <is>
          <t>BaseplateSteel</t>
        </is>
      </c>
      <c r="F114" s="2" t="inlineStr">
        <is>
          <t>Steel</t>
        </is>
      </c>
      <c r="G114" t="inlineStr">
        <is>
          <t>:324TC:326TC:</t>
        </is>
      </c>
      <c r="H114" t="inlineStr">
        <is>
          <t>125#</t>
        </is>
      </c>
      <c r="I114" s="2" t="n">
        <v>98561408</v>
      </c>
      <c r="J114" s="2" t="inlineStr">
        <is>
          <t>BASE B/M,LCS,XA/X5,12"PUMP,324/326TC</t>
        </is>
      </c>
      <c r="K114" t="inlineStr">
        <is>
          <t>A101687</t>
        </is>
      </c>
      <c r="L114" t="inlineStr">
        <is>
          <t>Priced</t>
        </is>
      </c>
      <c r="M114" t="n">
        <v>60</v>
      </c>
      <c r="N114" s="43" t="inlineStr">
        <is>
          <t>LT027</t>
        </is>
      </c>
      <c r="O114" t="n">
        <v>0</v>
      </c>
    </row>
    <row r="115">
      <c r="A115" s="12" t="n"/>
      <c r="B115" s="43" t="inlineStr">
        <is>
          <t>Price_BOM_LCS_Baseplates_109</t>
        </is>
      </c>
      <c r="C115" s="71" t="inlineStr">
        <is>
          <t>:30121-LCS:30127-LCS:</t>
        </is>
      </c>
      <c r="D115" s="2" t="inlineStr">
        <is>
          <t>XA</t>
        </is>
      </c>
      <c r="E115" s="2" t="inlineStr">
        <is>
          <t>BaseplateSteel</t>
        </is>
      </c>
      <c r="F115" s="2" t="inlineStr">
        <is>
          <t>Steel</t>
        </is>
      </c>
      <c r="G115" t="inlineStr">
        <is>
          <t>:364TC:365TC:</t>
        </is>
      </c>
      <c r="H115" t="inlineStr">
        <is>
          <t>125#</t>
        </is>
      </c>
      <c r="I115" s="2" t="n">
        <v>98586269</v>
      </c>
      <c r="J115" s="2" t="inlineStr">
        <is>
          <t>BASE B/M,LCS,XA/X5,12/15"PUMP,364/365TC</t>
        </is>
      </c>
      <c r="K115" t="inlineStr">
        <is>
          <t>A101689</t>
        </is>
      </c>
      <c r="L115" t="inlineStr">
        <is>
          <t>Priced</t>
        </is>
      </c>
      <c r="M115" t="n">
        <v>60</v>
      </c>
      <c r="N115" s="43" t="inlineStr">
        <is>
          <t>LT027</t>
        </is>
      </c>
      <c r="O115" t="n">
        <v>0</v>
      </c>
      <c r="P115" s="43" t="n"/>
      <c r="Q115" s="75" t="n"/>
    </row>
    <row r="116">
      <c r="A116" s="12" t="n"/>
      <c r="B116" s="43" t="inlineStr">
        <is>
          <t>Price_BOM_LCS_Baseplates_110</t>
        </is>
      </c>
      <c r="C116" s="71" t="inlineStr">
        <is>
          <t>:40129-LCS:4012A-LCS:</t>
        </is>
      </c>
      <c r="D116" s="2" t="inlineStr">
        <is>
          <t>XA</t>
        </is>
      </c>
      <c r="E116" s="2" t="inlineStr">
        <is>
          <t>BaseplateSteel</t>
        </is>
      </c>
      <c r="F116" s="2" t="inlineStr">
        <is>
          <t>Steel</t>
        </is>
      </c>
      <c r="G116" t="inlineStr">
        <is>
          <t>:213TC:215TC:</t>
        </is>
      </c>
      <c r="H116" t="inlineStr">
        <is>
          <t>125#</t>
        </is>
      </c>
      <c r="I116" s="2" t="n">
        <v>98565756</v>
      </c>
      <c r="J116" s="2" t="inlineStr">
        <is>
          <t>BASE B/M,LCS,X3/XA,12"PUMP,182/215TC</t>
        </is>
      </c>
      <c r="K116" t="inlineStr">
        <is>
          <t>A101680</t>
        </is>
      </c>
      <c r="L116" t="inlineStr">
        <is>
          <t>Priced</t>
        </is>
      </c>
      <c r="M116" t="n">
        <v>60</v>
      </c>
      <c r="N116" s="43" t="inlineStr">
        <is>
          <t>LT027</t>
        </is>
      </c>
      <c r="O116" t="n">
        <v>0</v>
      </c>
      <c r="P116" s="43" t="n"/>
      <c r="Q116" s="75" t="n"/>
    </row>
    <row r="117">
      <c r="A117" s="12" t="n"/>
      <c r="B117" s="43" t="inlineStr">
        <is>
          <t>Price_BOM_LCS_Baseplates_111</t>
        </is>
      </c>
      <c r="C117" s="71" t="inlineStr">
        <is>
          <t>:40129-LCS:4012A-LCS:</t>
        </is>
      </c>
      <c r="D117" s="2" t="inlineStr">
        <is>
          <t>XA</t>
        </is>
      </c>
      <c r="E117" s="2" t="inlineStr">
        <is>
          <t>BaseplateSteel</t>
        </is>
      </c>
      <c r="F117" s="2" t="inlineStr">
        <is>
          <t>Steel</t>
        </is>
      </c>
      <c r="G117" t="inlineStr">
        <is>
          <t>:254TC:256TC:</t>
        </is>
      </c>
      <c r="H117" t="inlineStr">
        <is>
          <t>125#</t>
        </is>
      </c>
      <c r="I117" s="2" t="n">
        <v>98565757</v>
      </c>
      <c r="J117" s="2" t="inlineStr">
        <is>
          <t>BASE B/M,LCS,X3/XA,12"PUMP,254/286TC</t>
        </is>
      </c>
      <c r="K117" t="inlineStr">
        <is>
          <t>A101681</t>
        </is>
      </c>
      <c r="L117" t="inlineStr">
        <is>
          <t>Priced</t>
        </is>
      </c>
      <c r="M117" t="n">
        <v>61</v>
      </c>
      <c r="N117" s="43" t="inlineStr">
        <is>
          <t>LT027</t>
        </is>
      </c>
      <c r="O117" t="n">
        <v>0</v>
      </c>
      <c r="P117" s="43" t="n"/>
      <c r="Q117" s="75" t="n"/>
    </row>
    <row r="118">
      <c r="A118" s="12" t="n"/>
      <c r="B118" t="inlineStr">
        <is>
          <t>Price_BOM_LCS_Baseplates_112</t>
        </is>
      </c>
      <c r="C118" s="71" t="inlineStr">
        <is>
          <t>:40129-LCS:4012A-LCS:</t>
        </is>
      </c>
      <c r="D118" s="2" t="inlineStr">
        <is>
          <t>XA</t>
        </is>
      </c>
      <c r="E118" s="2" t="inlineStr">
        <is>
          <t>BaseplateSteel</t>
        </is>
      </c>
      <c r="F118" s="2" t="inlineStr">
        <is>
          <t>Steel</t>
        </is>
      </c>
      <c r="G118" t="inlineStr">
        <is>
          <t>:284TC:286TC:</t>
        </is>
      </c>
      <c r="H118" t="inlineStr">
        <is>
          <t>125#</t>
        </is>
      </c>
      <c r="I118" s="2" t="n">
        <v>98565757</v>
      </c>
      <c r="J118" s="2" t="inlineStr">
        <is>
          <t>BASE B/M,LCS,X3/XA,12"PUMP,254/286TC</t>
        </is>
      </c>
      <c r="K118" t="inlineStr">
        <is>
          <t>A101681</t>
        </is>
      </c>
      <c r="L118" t="inlineStr">
        <is>
          <t>Priced</t>
        </is>
      </c>
      <c r="M118" t="n">
        <v>60</v>
      </c>
      <c r="N118" s="43" t="inlineStr">
        <is>
          <t>LT027</t>
        </is>
      </c>
      <c r="O118" t="n">
        <v>0</v>
      </c>
      <c r="P118" s="43" t="n"/>
      <c r="Q118" s="75" t="n"/>
    </row>
    <row r="119">
      <c r="A119" s="12" t="n"/>
      <c r="B119" t="inlineStr">
        <is>
          <t>Price_BOM_LCS_Baseplates_113</t>
        </is>
      </c>
      <c r="C119" s="71" t="inlineStr">
        <is>
          <t>:40129-LCS:4012A-LCS:</t>
        </is>
      </c>
      <c r="D119" s="2" t="inlineStr">
        <is>
          <t>XA</t>
        </is>
      </c>
      <c r="E119" s="2" t="inlineStr">
        <is>
          <t>BaseplateSteel</t>
        </is>
      </c>
      <c r="F119" s="2" t="inlineStr">
        <is>
          <t>Steel</t>
        </is>
      </c>
      <c r="G119" t="inlineStr">
        <is>
          <t>:324TC:326TC:</t>
        </is>
      </c>
      <c r="H119" t="inlineStr">
        <is>
          <t>125#</t>
        </is>
      </c>
      <c r="I119" s="2" t="n">
        <v>98561408</v>
      </c>
      <c r="J119" s="2" t="inlineStr">
        <is>
          <t>BASE B/M,LCS,XA/X5,12"PUMP,324/326TC</t>
        </is>
      </c>
      <c r="K119" t="inlineStr">
        <is>
          <t>A101687</t>
        </is>
      </c>
      <c r="L119" t="inlineStr">
        <is>
          <t>Priced</t>
        </is>
      </c>
      <c r="M119" t="n">
        <v>60</v>
      </c>
      <c r="N119" s="43" t="inlineStr">
        <is>
          <t>LT027</t>
        </is>
      </c>
      <c r="O119" t="n">
        <v>0</v>
      </c>
      <c r="P119" s="43" t="n"/>
      <c r="Q119" s="75" t="n"/>
    </row>
    <row r="120">
      <c r="A120" s="12" t="n"/>
      <c r="B120" t="inlineStr">
        <is>
          <t>Price_BOM_LCS_Baseplates_114</t>
        </is>
      </c>
      <c r="C120" s="71" t="inlineStr">
        <is>
          <t>:40129-LCS:4012A-LCS:</t>
        </is>
      </c>
      <c r="D120" s="2" t="inlineStr">
        <is>
          <t>XA</t>
        </is>
      </c>
      <c r="E120" s="2" t="inlineStr">
        <is>
          <t>BaseplateSteel</t>
        </is>
      </c>
      <c r="F120" s="2" t="inlineStr">
        <is>
          <t>Steel</t>
        </is>
      </c>
      <c r="G120" t="inlineStr">
        <is>
          <t>:364TC:365TC:</t>
        </is>
      </c>
      <c r="H120" t="inlineStr">
        <is>
          <t>125#</t>
        </is>
      </c>
      <c r="I120" s="2" t="n">
        <v>98586269</v>
      </c>
      <c r="J120" s="2" t="inlineStr">
        <is>
          <t>BASE B/M,LCS,XA/X5,12/15"PUMP,364/365TC</t>
        </is>
      </c>
      <c r="K120" t="inlineStr">
        <is>
          <t>A101689</t>
        </is>
      </c>
      <c r="L120" t="inlineStr">
        <is>
          <t>Priced</t>
        </is>
      </c>
      <c r="M120" t="n">
        <v>60</v>
      </c>
      <c r="N120" s="43" t="inlineStr">
        <is>
          <t>LT027</t>
        </is>
      </c>
      <c r="O120" t="n">
        <v>0</v>
      </c>
    </row>
    <row r="121">
      <c r="A121" s="12" t="n"/>
      <c r="B121" t="inlineStr">
        <is>
          <t>Price_BOM_LCS_Baseplates_115</t>
        </is>
      </c>
      <c r="C121" t="inlineStr">
        <is>
          <t>:30157-LCS:40157-LCS:</t>
        </is>
      </c>
      <c r="D121" s="2" t="inlineStr">
        <is>
          <t>XA</t>
        </is>
      </c>
      <c r="E121" s="2" t="inlineStr">
        <is>
          <t>BaseplateSteel</t>
        </is>
      </c>
      <c r="F121" s="2" t="inlineStr">
        <is>
          <t>Steel</t>
        </is>
      </c>
      <c r="G121" t="inlineStr">
        <is>
          <t>:213TC:215TC:</t>
        </is>
      </c>
      <c r="H121" t="inlineStr">
        <is>
          <t>125#</t>
        </is>
      </c>
      <c r="I121" s="2" t="n">
        <v>99246072</v>
      </c>
      <c r="J121" s="2" t="inlineStr">
        <is>
          <t>BASE B/M,LCS,XA,15"PUMP,213/215TC</t>
        </is>
      </c>
      <c r="K121" t="inlineStr">
        <is>
          <t>A101638</t>
        </is>
      </c>
      <c r="L121" t="inlineStr">
        <is>
          <t>Priced</t>
        </is>
      </c>
      <c r="M121" t="n">
        <v>40</v>
      </c>
      <c r="N121" s="43" t="inlineStr">
        <is>
          <t>LT027</t>
        </is>
      </c>
      <c r="O121" t="n">
        <v>0</v>
      </c>
      <c r="P121" s="43" t="n"/>
      <c r="Q121" s="75" t="n"/>
    </row>
    <row r="122">
      <c r="A122" s="12" t="n"/>
      <c r="B122" t="inlineStr">
        <is>
          <t>Price_BOM_LCS_Baseplates_116</t>
        </is>
      </c>
      <c r="C122" t="inlineStr">
        <is>
          <t>:30157-LCS:40157-LCS:</t>
        </is>
      </c>
      <c r="D122" s="2" t="inlineStr">
        <is>
          <t>XA</t>
        </is>
      </c>
      <c r="E122" s="2" t="inlineStr">
        <is>
          <t>BaseplateSteel</t>
        </is>
      </c>
      <c r="F122" s="2" t="inlineStr">
        <is>
          <t>Steel</t>
        </is>
      </c>
      <c r="G122" t="inlineStr">
        <is>
          <t>:254TC:256TC:</t>
        </is>
      </c>
      <c r="H122" t="inlineStr">
        <is>
          <t>125#</t>
        </is>
      </c>
      <c r="I122" s="2" t="n">
        <v>99140268</v>
      </c>
      <c r="J122" s="2" t="inlineStr">
        <is>
          <t>BASE B/M,LCS,XA,15"PUMP,254/256TC</t>
        </is>
      </c>
      <c r="K122" t="inlineStr">
        <is>
          <t>A100646</t>
        </is>
      </c>
      <c r="L122" t="inlineStr">
        <is>
          <t>Priced</t>
        </is>
      </c>
      <c r="M122" t="n">
        <v>61</v>
      </c>
      <c r="N122" s="43" t="inlineStr">
        <is>
          <t>LT027</t>
        </is>
      </c>
      <c r="O122" t="n">
        <v>0</v>
      </c>
      <c r="P122" s="43" t="n"/>
      <c r="Q122" s="75" t="n"/>
    </row>
    <row r="123">
      <c r="A123" s="12" t="n"/>
      <c r="B123" t="inlineStr">
        <is>
          <t>Price_BOM_LCS_Baseplates_117</t>
        </is>
      </c>
      <c r="C123" t="inlineStr">
        <is>
          <t>:30157-LCS:40157-LCS:</t>
        </is>
      </c>
      <c r="D123" s="2" t="inlineStr">
        <is>
          <t>XA</t>
        </is>
      </c>
      <c r="E123" s="2" t="inlineStr">
        <is>
          <t>BaseplateSteel</t>
        </is>
      </c>
      <c r="F123" s="2" t="inlineStr">
        <is>
          <t>Steel</t>
        </is>
      </c>
      <c r="G123" t="inlineStr">
        <is>
          <t>:284TC:286TC:</t>
        </is>
      </c>
      <c r="H123" t="inlineStr">
        <is>
          <t>125#</t>
        </is>
      </c>
      <c r="I123" s="2" t="n">
        <v>99140269</v>
      </c>
      <c r="J123" s="2" t="inlineStr">
        <is>
          <t>BASE B/M,LCS,XA,15"PUMP,284/286TC</t>
        </is>
      </c>
      <c r="K123" t="inlineStr">
        <is>
          <t>A100646</t>
        </is>
      </c>
      <c r="L123" t="inlineStr">
        <is>
          <t>Priced</t>
        </is>
      </c>
      <c r="M123" t="n">
        <v>60</v>
      </c>
      <c r="N123" s="43" t="inlineStr">
        <is>
          <t>LT027</t>
        </is>
      </c>
      <c r="O123" t="n">
        <v>0</v>
      </c>
      <c r="P123" s="43" t="n"/>
      <c r="Q123" s="75" t="n"/>
    </row>
    <row r="124">
      <c r="A124" s="12" t="n"/>
      <c r="B124" t="inlineStr">
        <is>
          <t>Price_BOM_LCS_Baseplates_118</t>
        </is>
      </c>
      <c r="C124" t="inlineStr">
        <is>
          <t>:30157-LCS:40157-LCS:</t>
        </is>
      </c>
      <c r="D124" s="2" t="inlineStr">
        <is>
          <t>XA</t>
        </is>
      </c>
      <c r="E124" s="2" t="inlineStr">
        <is>
          <t>BaseplateSteel</t>
        </is>
      </c>
      <c r="F124" s="2" t="inlineStr">
        <is>
          <t>Steel</t>
        </is>
      </c>
      <c r="G124" t="inlineStr">
        <is>
          <t>:324TC:326TC:</t>
        </is>
      </c>
      <c r="H124" t="inlineStr">
        <is>
          <t>125#</t>
        </is>
      </c>
      <c r="I124" s="2" t="n">
        <v>98565762</v>
      </c>
      <c r="J124" s="2" t="inlineStr">
        <is>
          <t>BASE B/M,LCS,XA/X5,12"/15"PUMP,324/326TC</t>
        </is>
      </c>
      <c r="K124" t="inlineStr">
        <is>
          <t>A101687</t>
        </is>
      </c>
      <c r="L124" t="inlineStr">
        <is>
          <t>Priced</t>
        </is>
      </c>
      <c r="M124" t="n">
        <v>60</v>
      </c>
      <c r="N124" s="43" t="inlineStr">
        <is>
          <t>LT027</t>
        </is>
      </c>
      <c r="O124" t="n">
        <v>0</v>
      </c>
      <c r="P124" s="43" t="n"/>
      <c r="Q124" s="75" t="n"/>
    </row>
    <row r="125">
      <c r="A125" s="12" t="n"/>
      <c r="B125" t="inlineStr">
        <is>
          <t>Price_BOM_LCS_Baseplates_119</t>
        </is>
      </c>
      <c r="C125" t="inlineStr">
        <is>
          <t>:30157-LCS:40157-LCS:</t>
        </is>
      </c>
      <c r="D125" s="2" t="inlineStr">
        <is>
          <t>XA</t>
        </is>
      </c>
      <c r="E125" s="2" t="inlineStr">
        <is>
          <t>BaseplateSteel</t>
        </is>
      </c>
      <c r="F125" s="2" t="inlineStr">
        <is>
          <t>Steel</t>
        </is>
      </c>
      <c r="G125" t="inlineStr">
        <is>
          <t>:364TC:365TC:</t>
        </is>
      </c>
      <c r="H125" t="inlineStr">
        <is>
          <t>125#</t>
        </is>
      </c>
      <c r="I125" s="94" t="n">
        <v>98586269</v>
      </c>
      <c r="J125" s="2" t="inlineStr">
        <is>
          <t>BASE B/M,LCS,XA/X5,12/15"PUMP,364/365TC</t>
        </is>
      </c>
      <c r="K125" t="inlineStr">
        <is>
          <t>A101686</t>
        </is>
      </c>
      <c r="L125" t="inlineStr">
        <is>
          <t>Priced</t>
        </is>
      </c>
      <c r="M125" t="n">
        <v>60</v>
      </c>
      <c r="N125" s="43" t="inlineStr">
        <is>
          <t>LT027</t>
        </is>
      </c>
      <c r="O125" t="n">
        <v>0</v>
      </c>
      <c r="P125" s="43" t="n"/>
      <c r="Q125" s="75" t="n"/>
    </row>
    <row r="126">
      <c r="A126" s="12" t="n"/>
      <c r="B126" t="inlineStr">
        <is>
          <t>Price_BOM_LCS_Baseplates_120</t>
        </is>
      </c>
      <c r="C126" s="71" t="inlineStr">
        <is>
          <t>:60123-LCS:</t>
        </is>
      </c>
      <c r="D126" s="2" t="inlineStr">
        <is>
          <t>X5</t>
        </is>
      </c>
      <c r="E126" s="2" t="inlineStr">
        <is>
          <t>BaseplateSteel</t>
        </is>
      </c>
      <c r="F126" s="2" t="inlineStr">
        <is>
          <t>Steel</t>
        </is>
      </c>
      <c r="G126" t="inlineStr">
        <is>
          <t>:324TC:326TC:</t>
        </is>
      </c>
      <c r="H126" t="inlineStr">
        <is>
          <t>125#</t>
        </is>
      </c>
      <c r="I126" s="2" t="n">
        <v>98561408</v>
      </c>
      <c r="J126" s="2" t="inlineStr">
        <is>
          <t>BASE B/M,LCS,XA/X5,12"PUMP,324/326TC</t>
        </is>
      </c>
      <c r="K126" t="inlineStr">
        <is>
          <t>A101687</t>
        </is>
      </c>
      <c r="L126" t="inlineStr">
        <is>
          <t>Priced</t>
        </is>
      </c>
      <c r="M126" t="n">
        <v>61</v>
      </c>
      <c r="N126" s="43" t="inlineStr">
        <is>
          <t>LT027</t>
        </is>
      </c>
      <c r="O126" t="n">
        <v>0</v>
      </c>
      <c r="P126" s="43" t="n"/>
      <c r="Q126" s="75" t="n"/>
    </row>
    <row r="127">
      <c r="A127" s="12" t="n"/>
      <c r="B127" t="inlineStr">
        <is>
          <t>Price_BOM_LCS_Baseplates_121</t>
        </is>
      </c>
      <c r="C127" s="71" t="inlineStr">
        <is>
          <t>:60123-LCS:</t>
        </is>
      </c>
      <c r="D127" s="2" t="inlineStr">
        <is>
          <t>X5</t>
        </is>
      </c>
      <c r="E127" s="2" t="inlineStr">
        <is>
          <t>BaseplateSteel</t>
        </is>
      </c>
      <c r="F127" s="2" t="inlineStr">
        <is>
          <t>Steel</t>
        </is>
      </c>
      <c r="G127" t="inlineStr">
        <is>
          <t>:364TC:365TC:</t>
        </is>
      </c>
      <c r="H127" t="inlineStr">
        <is>
          <t>125#</t>
        </is>
      </c>
      <c r="I127" s="2" t="n">
        <v>98586269</v>
      </c>
      <c r="J127" s="2" t="inlineStr">
        <is>
          <t>BASE B/M,LCS,XA/X5,12/15"PUMP,364/365TC</t>
        </is>
      </c>
      <c r="K127" t="inlineStr">
        <is>
          <t>A101689</t>
        </is>
      </c>
      <c r="L127" t="inlineStr">
        <is>
          <t>Priced</t>
        </is>
      </c>
      <c r="M127" t="n">
        <v>61</v>
      </c>
      <c r="N127" s="43" t="inlineStr">
        <is>
          <t>LT027</t>
        </is>
      </c>
      <c r="O127" t="n">
        <v>0</v>
      </c>
      <c r="P127" s="43" t="n"/>
      <c r="Q127" s="75" t="n"/>
    </row>
    <row r="128">
      <c r="A128" s="12" t="n"/>
      <c r="B128" t="inlineStr">
        <is>
          <t>Price_BOM_LCS_Baseplates_122</t>
        </is>
      </c>
      <c r="C128" s="71" t="inlineStr">
        <is>
          <t>:60123-LCS:</t>
        </is>
      </c>
      <c r="D128" s="2" t="inlineStr">
        <is>
          <t>X5</t>
        </is>
      </c>
      <c r="E128" s="2" t="inlineStr">
        <is>
          <t>BaseplateSteel</t>
        </is>
      </c>
      <c r="F128" s="2" t="inlineStr">
        <is>
          <t>Steel</t>
        </is>
      </c>
      <c r="G128" t="inlineStr">
        <is>
          <t>:284TC:286TC:</t>
        </is>
      </c>
      <c r="H128" t="inlineStr">
        <is>
          <t>125#</t>
        </is>
      </c>
      <c r="I128" s="2" t="inlineStr">
        <is>
          <t>RTF</t>
        </is>
      </c>
      <c r="K128" s="106" t="inlineStr">
        <is>
          <t>A100646</t>
        </is>
      </c>
      <c r="L128" s="107" t="inlineStr">
        <is>
          <t>Priced</t>
        </is>
      </c>
      <c r="M128" t="n">
        <v>61</v>
      </c>
      <c r="N128" s="43" t="inlineStr">
        <is>
          <t>LT003</t>
        </is>
      </c>
      <c r="O128" t="n">
        <v>42</v>
      </c>
      <c r="P128" s="43" t="n"/>
      <c r="Q128" s="75" t="n"/>
    </row>
    <row r="129">
      <c r="A129" s="12" t="n"/>
      <c r="B129" t="inlineStr">
        <is>
          <t>Price_BOM_LCS_Baseplates_123</t>
        </is>
      </c>
      <c r="C129" s="71" t="inlineStr">
        <is>
          <t>:80123-LCS:</t>
        </is>
      </c>
      <c r="D129" s="2" t="inlineStr">
        <is>
          <t>X5</t>
        </is>
      </c>
      <c r="E129" s="2" t="inlineStr">
        <is>
          <t>BaseplateSteel</t>
        </is>
      </c>
      <c r="F129" s="2" t="inlineStr">
        <is>
          <t>Steel</t>
        </is>
      </c>
      <c r="G129" t="inlineStr">
        <is>
          <t>:254TC:256TC:</t>
        </is>
      </c>
      <c r="H129" t="inlineStr">
        <is>
          <t>125#</t>
        </is>
      </c>
      <c r="I129" s="2" t="inlineStr">
        <is>
          <t>RTF</t>
        </is>
      </c>
      <c r="K129" t="inlineStr">
        <is>
          <t>A100088</t>
        </is>
      </c>
      <c r="L129" s="2" t="inlineStr">
        <is>
          <t>RFQ</t>
        </is>
      </c>
      <c r="M129" t="n">
        <v>61</v>
      </c>
      <c r="N129" s="43" t="inlineStr">
        <is>
          <t>LT027</t>
        </is>
      </c>
      <c r="O129" t="n">
        <v>0</v>
      </c>
    </row>
    <row r="130">
      <c r="A130" s="12" t="n"/>
      <c r="B130" t="inlineStr">
        <is>
          <t>Price_BOM_LCS_Baseplates_124</t>
        </is>
      </c>
      <c r="C130" s="71" t="inlineStr">
        <is>
          <t>:80123-LCS:</t>
        </is>
      </c>
      <c r="D130" s="2" t="inlineStr">
        <is>
          <t>X5</t>
        </is>
      </c>
      <c r="E130" s="2" t="inlineStr">
        <is>
          <t>BaseplateSteel</t>
        </is>
      </c>
      <c r="F130" s="2" t="inlineStr">
        <is>
          <t>Steel</t>
        </is>
      </c>
      <c r="G130" t="inlineStr">
        <is>
          <t>:284TC:286TC:</t>
        </is>
      </c>
      <c r="H130" t="inlineStr">
        <is>
          <t>125#</t>
        </is>
      </c>
      <c r="I130" s="2" t="inlineStr">
        <is>
          <t>RTF</t>
        </is>
      </c>
      <c r="K130" t="inlineStr">
        <is>
          <t>A100088</t>
        </is>
      </c>
      <c r="L130" s="2" t="inlineStr">
        <is>
          <t>RFQ</t>
        </is>
      </c>
      <c r="M130" t="n">
        <v>61</v>
      </c>
      <c r="N130" s="43" t="inlineStr">
        <is>
          <t>LT027</t>
        </is>
      </c>
      <c r="O130" t="n">
        <v>0</v>
      </c>
    </row>
    <row r="131">
      <c r="A131" s="12" t="n"/>
      <c r="B131" t="inlineStr">
        <is>
          <t>Price_BOM_LCS_Baseplates_125</t>
        </is>
      </c>
      <c r="C131" s="71" t="inlineStr">
        <is>
          <t>:80123-LCS:</t>
        </is>
      </c>
      <c r="D131" s="2" t="inlineStr">
        <is>
          <t>X5</t>
        </is>
      </c>
      <c r="E131" s="2" t="inlineStr">
        <is>
          <t>BaseplateSteel</t>
        </is>
      </c>
      <c r="F131" s="2" t="inlineStr">
        <is>
          <t>Steel</t>
        </is>
      </c>
      <c r="G131" t="inlineStr">
        <is>
          <t>:324TC:326TC:</t>
        </is>
      </c>
      <c r="H131" t="inlineStr">
        <is>
          <t>125#</t>
        </is>
      </c>
      <c r="I131" s="2" t="n">
        <v>98561408</v>
      </c>
      <c r="J131" s="2" t="inlineStr">
        <is>
          <t>BASE B/M,LCS,XA/X5,12"PUMP,324/326TC</t>
        </is>
      </c>
      <c r="K131" t="inlineStr">
        <is>
          <t>A101687</t>
        </is>
      </c>
      <c r="L131" t="inlineStr">
        <is>
          <t>Priced</t>
        </is>
      </c>
      <c r="M131" t="n">
        <v>61</v>
      </c>
      <c r="N131" s="43" t="inlineStr">
        <is>
          <t>LT027</t>
        </is>
      </c>
      <c r="O131" t="n">
        <v>0</v>
      </c>
    </row>
    <row r="132">
      <c r="A132" s="12" t="n"/>
      <c r="B132" t="inlineStr">
        <is>
          <t>Price_BOM_LCS_Baseplates_126</t>
        </is>
      </c>
      <c r="C132" s="71" t="inlineStr">
        <is>
          <t>:80123-LCS:</t>
        </is>
      </c>
      <c r="D132" s="2" t="inlineStr">
        <is>
          <t>X5</t>
        </is>
      </c>
      <c r="E132" s="2" t="inlineStr">
        <is>
          <t>BaseplateSteel</t>
        </is>
      </c>
      <c r="F132" s="2" t="inlineStr">
        <is>
          <t>Steel</t>
        </is>
      </c>
      <c r="G132" t="inlineStr">
        <is>
          <t>:364TC:365TC:</t>
        </is>
      </c>
      <c r="H132" t="inlineStr">
        <is>
          <t>125#</t>
        </is>
      </c>
      <c r="I132" s="2" t="n">
        <v>98586269</v>
      </c>
      <c r="J132" s="2" t="inlineStr">
        <is>
          <t>BASE B/M,LCS,XA/X5,12/15"PUMP,364/365TC</t>
        </is>
      </c>
      <c r="K132" t="inlineStr">
        <is>
          <t>A101689</t>
        </is>
      </c>
      <c r="L132" t="inlineStr">
        <is>
          <t>Priced</t>
        </is>
      </c>
      <c r="M132" t="n">
        <v>61</v>
      </c>
      <c r="N132" s="43" t="inlineStr">
        <is>
          <t>LT027</t>
        </is>
      </c>
      <c r="O132" t="n">
        <v>0</v>
      </c>
    </row>
    <row r="133">
      <c r="A133" s="12" t="n"/>
      <c r="B133" t="inlineStr">
        <is>
          <t>Price_BOM_LCS_Baseplates_127</t>
        </is>
      </c>
      <c r="C133" t="inlineStr">
        <is>
          <t>:40157-LCS:50157-LCS:</t>
        </is>
      </c>
      <c r="D133" t="inlineStr">
        <is>
          <t>X5</t>
        </is>
      </c>
      <c r="E133" s="2" t="inlineStr">
        <is>
          <t>BaseplateSteel</t>
        </is>
      </c>
      <c r="F133" s="2" t="inlineStr">
        <is>
          <t>Steel</t>
        </is>
      </c>
      <c r="G133" t="inlineStr">
        <is>
          <t>:324TC:326TC:</t>
        </is>
      </c>
      <c r="H133" t="inlineStr">
        <is>
          <t>125#</t>
        </is>
      </c>
      <c r="I133" s="2" t="n">
        <v>98565762</v>
      </c>
      <c r="J133" s="2" t="inlineStr">
        <is>
          <t xml:space="preserve">BASE B/M,LCS,XA/X5,15"PUMP,324/326TC </t>
        </is>
      </c>
      <c r="K133" t="inlineStr">
        <is>
          <t>A101687</t>
        </is>
      </c>
      <c r="L133" t="inlineStr">
        <is>
          <t>Priced</t>
        </is>
      </c>
      <c r="M133" t="n">
        <v>61</v>
      </c>
      <c r="N133" s="43" t="inlineStr">
        <is>
          <t>LT027</t>
        </is>
      </c>
      <c r="O133" t="n">
        <v>0</v>
      </c>
    </row>
    <row r="134">
      <c r="A134" s="12" t="n"/>
      <c r="B134" t="inlineStr">
        <is>
          <t>Price_BOM_LCS_Baseplates_128</t>
        </is>
      </c>
      <c r="C134" t="inlineStr">
        <is>
          <t>:40157-LCS:50157-LCS:</t>
        </is>
      </c>
      <c r="D134" t="inlineStr">
        <is>
          <t>X5</t>
        </is>
      </c>
      <c r="E134" s="2" t="inlineStr">
        <is>
          <t>BaseplateSteel</t>
        </is>
      </c>
      <c r="F134" s="2" t="inlineStr">
        <is>
          <t>Steel</t>
        </is>
      </c>
      <c r="G134" t="inlineStr">
        <is>
          <t>:364TC:365TC:</t>
        </is>
      </c>
      <c r="H134" t="inlineStr">
        <is>
          <t>125#</t>
        </is>
      </c>
      <c r="I134" s="94" t="n">
        <v>98586269</v>
      </c>
      <c r="J134" s="2" t="inlineStr">
        <is>
          <t>BASE B/M,LCS,XA/X5,12/15"PUMP,364/365TC</t>
        </is>
      </c>
      <c r="K134" t="inlineStr">
        <is>
          <t>A101686</t>
        </is>
      </c>
      <c r="L134" t="inlineStr">
        <is>
          <t>Priced</t>
        </is>
      </c>
      <c r="M134" t="n">
        <v>61</v>
      </c>
      <c r="N134" s="43" t="inlineStr">
        <is>
          <t>LT027</t>
        </is>
      </c>
      <c r="O134" t="n">
        <v>0</v>
      </c>
    </row>
    <row r="135">
      <c r="A135" s="12" t="n"/>
      <c r="B135" t="inlineStr">
        <is>
          <t>Price_BOM_LCS_Baseplates_129</t>
        </is>
      </c>
      <c r="C135" s="71" t="inlineStr">
        <is>
          <t>:60157-LCS:</t>
        </is>
      </c>
      <c r="D135" t="inlineStr">
        <is>
          <t>X5</t>
        </is>
      </c>
      <c r="E135" s="2" t="inlineStr">
        <is>
          <t>BaseplateSteel</t>
        </is>
      </c>
      <c r="F135" s="2" t="inlineStr">
        <is>
          <t>Steel</t>
        </is>
      </c>
      <c r="G135" s="43" t="inlineStr">
        <is>
          <t>:324TC:326TC:</t>
        </is>
      </c>
      <c r="H135" t="inlineStr">
        <is>
          <t>125#</t>
        </is>
      </c>
      <c r="I135" s="2" t="n">
        <v>98565762</v>
      </c>
      <c r="J135" s="2" t="inlineStr">
        <is>
          <t>BASE B/M,LCS,XA/X5,12"/15"PUMP,324/326TC</t>
        </is>
      </c>
      <c r="K135" t="inlineStr">
        <is>
          <t>A101687</t>
        </is>
      </c>
      <c r="L135" t="inlineStr">
        <is>
          <t>Priced</t>
        </is>
      </c>
      <c r="M135" t="n">
        <v>61</v>
      </c>
      <c r="N135" s="43" t="inlineStr">
        <is>
          <t>LT027</t>
        </is>
      </c>
      <c r="O135" t="n">
        <v>0</v>
      </c>
    </row>
    <row r="136">
      <c r="A136" s="12" t="n"/>
      <c r="B136" t="inlineStr">
        <is>
          <t>Price_BOM_LCS_Baseplates_130</t>
        </is>
      </c>
      <c r="C136" s="71" t="inlineStr">
        <is>
          <t>:60157-LCS:</t>
        </is>
      </c>
      <c r="D136" t="inlineStr">
        <is>
          <t>X5</t>
        </is>
      </c>
      <c r="E136" s="2" t="inlineStr">
        <is>
          <t>BaseplateSteel</t>
        </is>
      </c>
      <c r="F136" s="2" t="inlineStr">
        <is>
          <t>Steel</t>
        </is>
      </c>
      <c r="G136" s="43" t="inlineStr">
        <is>
          <t>:364TC:365TC:</t>
        </is>
      </c>
      <c r="H136" t="inlineStr">
        <is>
          <t>125#</t>
        </is>
      </c>
      <c r="I136" s="94" t="n">
        <v>98586269</v>
      </c>
      <c r="J136" s="2" t="inlineStr">
        <is>
          <t>BASE B/M,LCS,XA/X5,12/15"PUMP,364/365TC</t>
        </is>
      </c>
      <c r="K136" t="inlineStr">
        <is>
          <t>A101686</t>
        </is>
      </c>
      <c r="L136" t="inlineStr">
        <is>
          <t>Priced</t>
        </is>
      </c>
      <c r="M136" t="n">
        <v>61</v>
      </c>
      <c r="N136" s="43" t="inlineStr">
        <is>
          <t>LT027</t>
        </is>
      </c>
      <c r="O136" t="n">
        <v>0</v>
      </c>
    </row>
    <row r="137">
      <c r="A137" s="12" t="n"/>
      <c r="B137" t="inlineStr">
        <is>
          <t>Price_BOM_LCS_Baseplates_131</t>
        </is>
      </c>
      <c r="C137" t="inlineStr">
        <is>
          <t>:30957-LCS:</t>
        </is>
      </c>
      <c r="D137" t="inlineStr">
        <is>
          <t>X4</t>
        </is>
      </c>
      <c r="E137" s="2" t="inlineStr">
        <is>
          <t>BaseplateSteel</t>
        </is>
      </c>
      <c r="F137" s="2" t="inlineStr">
        <is>
          <t>Steel</t>
        </is>
      </c>
      <c r="G137" s="2" t="inlineStr">
        <is>
          <t>:404TC:404TSC:405TC:405TSC:444TC:444TSC:445TC:</t>
        </is>
      </c>
      <c r="H137" t="inlineStr">
        <is>
          <t>125#</t>
        </is>
      </c>
      <c r="I137" s="2" t="inlineStr">
        <is>
          <t xml:space="preserve"> </t>
        </is>
      </c>
      <c r="J137" s="1" t="inlineStr"/>
      <c r="K137" t="inlineStr">
        <is>
          <t>A100088</t>
        </is>
      </c>
      <c r="L137" s="2" t="inlineStr">
        <is>
          <t>RFQ</t>
        </is>
      </c>
      <c r="M137" t="n">
        <v>90</v>
      </c>
      <c r="N137" t="inlineStr">
        <is>
          <t>LT016</t>
        </is>
      </c>
      <c r="O137" t="n">
        <v>84</v>
      </c>
    </row>
    <row r="138">
      <c r="A138" s="12" t="n"/>
      <c r="B138" t="inlineStr">
        <is>
          <t>Price_BOM_LCS_Baseplates_132</t>
        </is>
      </c>
      <c r="C138" s="71" t="inlineStr">
        <is>
          <t>:40959-LCS:</t>
        </is>
      </c>
      <c r="D138" s="2" t="inlineStr">
        <is>
          <t>XA</t>
        </is>
      </c>
      <c r="E138" s="2" t="inlineStr">
        <is>
          <t>BaseplateSteel</t>
        </is>
      </c>
      <c r="F138" s="2" t="inlineStr">
        <is>
          <t>Steel</t>
        </is>
      </c>
      <c r="G138" s="2" t="inlineStr">
        <is>
          <t>:404TC:404TSC:405TC:405TSC:444TC:444TSC:445TC:</t>
        </is>
      </c>
      <c r="H138" t="inlineStr">
        <is>
          <t>125#</t>
        </is>
      </c>
      <c r="I138" s="2" t="inlineStr">
        <is>
          <t>RTF</t>
        </is>
      </c>
      <c r="J138" s="1" t="inlineStr"/>
      <c r="K138" s="106" t="inlineStr">
        <is>
          <t>A100308</t>
        </is>
      </c>
      <c r="L138" s="107" t="inlineStr">
        <is>
          <t>Priced</t>
        </is>
      </c>
      <c r="M138" t="n">
        <v>90</v>
      </c>
      <c r="N138" s="43" t="inlineStr">
        <is>
          <t>LT003</t>
        </is>
      </c>
      <c r="O138" t="n">
        <v>42</v>
      </c>
    </row>
    <row r="139">
      <c r="A139" s="12" t="n"/>
      <c r="B139" t="inlineStr">
        <is>
          <t>Price_BOM_LCS_Baseplates_133</t>
        </is>
      </c>
      <c r="C139" s="71" t="inlineStr">
        <is>
          <t>:60123-LCS:</t>
        </is>
      </c>
      <c r="D139" s="2" t="inlineStr">
        <is>
          <t>X5</t>
        </is>
      </c>
      <c r="E139" s="2" t="inlineStr">
        <is>
          <t>BaseplateSteel</t>
        </is>
      </c>
      <c r="F139" s="2" t="inlineStr">
        <is>
          <t>Steel</t>
        </is>
      </c>
      <c r="G139" s="2" t="inlineStr">
        <is>
          <t>:404TC:404TSC:405TC:405TSC:444TC:444TSC:445TC:</t>
        </is>
      </c>
      <c r="H139" t="inlineStr">
        <is>
          <t>125#</t>
        </is>
      </c>
      <c r="I139" s="2" t="inlineStr">
        <is>
          <t>RTF</t>
        </is>
      </c>
      <c r="J139" s="1" t="inlineStr"/>
      <c r="K139" s="106" t="inlineStr">
        <is>
          <t>A100308</t>
        </is>
      </c>
      <c r="L139" s="107" t="inlineStr">
        <is>
          <t>Priced</t>
        </is>
      </c>
      <c r="M139" t="n">
        <v>90</v>
      </c>
      <c r="N139" s="43" t="inlineStr">
        <is>
          <t>LT003</t>
        </is>
      </c>
      <c r="O139" t="n">
        <v>42</v>
      </c>
    </row>
    <row r="140">
      <c r="A140" s="12" t="n"/>
      <c r="B140" t="inlineStr">
        <is>
          <t>Price_BOM_LCS_Baseplates_134</t>
        </is>
      </c>
      <c r="C140" s="71" t="inlineStr">
        <is>
          <t>:80123-LCS:</t>
        </is>
      </c>
      <c r="D140" s="2" t="inlineStr">
        <is>
          <t>X5</t>
        </is>
      </c>
      <c r="E140" s="2" t="inlineStr">
        <is>
          <t>BaseplateSteel</t>
        </is>
      </c>
      <c r="F140" s="2" t="inlineStr">
        <is>
          <t>Steel</t>
        </is>
      </c>
      <c r="G140" s="2" t="inlineStr">
        <is>
          <t>:404TC:404TSC:405TC:405TSC:444TC:444TSC:445TC:</t>
        </is>
      </c>
      <c r="H140" t="inlineStr">
        <is>
          <t>125#</t>
        </is>
      </c>
      <c r="I140" s="2" t="n">
        <v>98855650</v>
      </c>
      <c r="J140" s="2" t="inlineStr">
        <is>
          <t>BASE,LCS,12" X5,404/405TC FAB</t>
        </is>
      </c>
      <c r="K140" t="inlineStr">
        <is>
          <t>A100760</t>
        </is>
      </c>
      <c r="L140" s="2" t="inlineStr">
        <is>
          <t>Priced</t>
        </is>
      </c>
      <c r="M140" t="n">
        <v>294</v>
      </c>
      <c r="N140" t="inlineStr">
        <is>
          <t>LT249</t>
        </is>
      </c>
      <c r="O140" t="n">
        <v>21</v>
      </c>
    </row>
    <row r="141">
      <c r="A141" s="12" t="n"/>
      <c r="B141" t="inlineStr">
        <is>
          <t>Price_BOM_LCS_Baseplates_135</t>
        </is>
      </c>
      <c r="C141" t="inlineStr">
        <is>
          <t>:50157-LCS:</t>
        </is>
      </c>
      <c r="D141" t="inlineStr">
        <is>
          <t>X5</t>
        </is>
      </c>
      <c r="E141" s="2" t="inlineStr">
        <is>
          <t>BaseplateSteel</t>
        </is>
      </c>
      <c r="F141" s="2" t="inlineStr">
        <is>
          <t>Steel</t>
        </is>
      </c>
      <c r="G141" s="2" t="inlineStr">
        <is>
          <t>:404TC:404TSC:405TC:405TSC:444TC:444TSC:445TC:</t>
        </is>
      </c>
      <c r="H141" t="inlineStr">
        <is>
          <t>125#</t>
        </is>
      </c>
      <c r="I141" s="2" t="inlineStr">
        <is>
          <t>RTF</t>
        </is>
      </c>
      <c r="J141" s="1" t="n"/>
      <c r="K141" s="106" t="inlineStr">
        <is>
          <t>A100308</t>
        </is>
      </c>
      <c r="L141" s="107" t="inlineStr">
        <is>
          <t>Priced</t>
        </is>
      </c>
      <c r="M141" t="n">
        <v>90</v>
      </c>
      <c r="N141" s="43" t="inlineStr">
        <is>
          <t>LT003</t>
        </is>
      </c>
      <c r="O141" t="n">
        <v>42</v>
      </c>
    </row>
    <row r="142">
      <c r="A142" s="12" t="n"/>
      <c r="B142" t="inlineStr">
        <is>
          <t>Price_BOM_LCS_Baseplates_136</t>
        </is>
      </c>
      <c r="C142" s="71" t="inlineStr">
        <is>
          <t>:60157-LCS:</t>
        </is>
      </c>
      <c r="D142" t="inlineStr">
        <is>
          <t>X5</t>
        </is>
      </c>
      <c r="E142" s="2" t="inlineStr">
        <is>
          <t>BaseplateSteel</t>
        </is>
      </c>
      <c r="F142" s="2" t="inlineStr">
        <is>
          <t>Steel</t>
        </is>
      </c>
      <c r="G142" s="2" t="inlineStr">
        <is>
          <t>:404TC:404TSC:405TC:405TSC:444TC:444TSC:445TC:</t>
        </is>
      </c>
      <c r="H142" t="inlineStr">
        <is>
          <t>125#</t>
        </is>
      </c>
      <c r="I142" s="2" t="inlineStr">
        <is>
          <t>RTF</t>
        </is>
      </c>
      <c r="J142" s="1" t="n"/>
      <c r="K142" s="106" t="inlineStr">
        <is>
          <t>A100308</t>
        </is>
      </c>
      <c r="L142" s="107" t="inlineStr">
        <is>
          <t>Priced</t>
        </is>
      </c>
      <c r="M142" t="n">
        <v>90</v>
      </c>
      <c r="N142" s="43" t="inlineStr">
        <is>
          <t>LT003</t>
        </is>
      </c>
      <c r="O142" t="n">
        <v>42</v>
      </c>
    </row>
    <row r="143">
      <c r="A143" s="12" t="n"/>
      <c r="B143" t="inlineStr">
        <is>
          <t>Price_BOM_LCS_Baseplates_137</t>
        </is>
      </c>
      <c r="C143" s="43" t="inlineStr">
        <is>
          <t>:40129-4P-15HP-LCSE:40129-4P-20HP-LCSE:40129-4P-25HP-LCSE:4012A-4P-15HP-LCSE:4012A-4P-20HP-LCSE:4012A-4P-25HP-LCSE:</t>
        </is>
      </c>
      <c r="D143" s="2" t="inlineStr">
        <is>
          <t>XA</t>
        </is>
      </c>
      <c r="E143" s="2" t="inlineStr">
        <is>
          <t>BaseplateSteel</t>
        </is>
      </c>
      <c r="F143" s="2" t="inlineStr">
        <is>
          <t>Steel</t>
        </is>
      </c>
      <c r="G143" t="inlineStr">
        <is>
          <t>:284TC:286TC:</t>
        </is>
      </c>
      <c r="H143" t="inlineStr">
        <is>
          <t>125#</t>
        </is>
      </c>
      <c r="I143" s="2" t="n">
        <v>98565757</v>
      </c>
      <c r="J143" s="2" t="inlineStr">
        <is>
          <t>BASE B/M,LCS,X3/XA,12"PUMP,254/286TC</t>
        </is>
      </c>
      <c r="K143" t="inlineStr">
        <is>
          <t>A101681</t>
        </is>
      </c>
      <c r="L143" t="inlineStr">
        <is>
          <t>Priced</t>
        </is>
      </c>
      <c r="M143" t="n">
        <v>60</v>
      </c>
      <c r="N143" s="43" t="inlineStr">
        <is>
          <t>LT027</t>
        </is>
      </c>
      <c r="O143" t="n">
        <v>0</v>
      </c>
    </row>
    <row r="144">
      <c r="A144" s="12" t="n"/>
      <c r="B144" t="inlineStr">
        <is>
          <t>Price_BOM_LCS_Baseplates_138</t>
        </is>
      </c>
      <c r="C144" s="43" t="inlineStr">
        <is>
          <t>:50957-4P-15HP-LCSE:50957-4P-20HP-LCSE:50957-4P-25HP-LCSE:</t>
        </is>
      </c>
      <c r="D144" t="inlineStr">
        <is>
          <t>X4</t>
        </is>
      </c>
      <c r="E144" s="2" t="inlineStr">
        <is>
          <t>BaseplateSteel</t>
        </is>
      </c>
      <c r="F144" s="2" t="inlineStr">
        <is>
          <t>Steel</t>
        </is>
      </c>
      <c r="G144" t="inlineStr">
        <is>
          <t>:284TC:286TC:284TSC:286TSC:</t>
        </is>
      </c>
      <c r="H144" t="inlineStr">
        <is>
          <t>125#</t>
        </is>
      </c>
      <c r="I144" s="2" t="n">
        <v>99115547</v>
      </c>
      <c r="J144" t="inlineStr">
        <is>
          <t>BASE B/M,LCS,50-6095,250-280TC</t>
        </is>
      </c>
      <c r="K144" t="inlineStr">
        <is>
          <t>A101679</t>
        </is>
      </c>
      <c r="L144" t="inlineStr">
        <is>
          <t>Priced</t>
        </is>
      </c>
      <c r="M144" t="n">
        <v>61</v>
      </c>
      <c r="N144" s="43" t="inlineStr">
        <is>
          <t>LT027</t>
        </is>
      </c>
      <c r="O144" t="n">
        <v>0</v>
      </c>
    </row>
    <row r="145">
      <c r="A145" s="12" t="n"/>
      <c r="B145" t="inlineStr">
        <is>
          <t>Price_BOM_LCS_Baseplates_139</t>
        </is>
      </c>
      <c r="C145" s="43" t="inlineStr">
        <is>
          <t>:50123-4P-25HP-LCSE:</t>
        </is>
      </c>
      <c r="D145" s="2" t="inlineStr">
        <is>
          <t>XA</t>
        </is>
      </c>
      <c r="E145" s="2" t="inlineStr">
        <is>
          <t>BaseplateSteel</t>
        </is>
      </c>
      <c r="F145" s="2" t="inlineStr">
        <is>
          <t>Steel</t>
        </is>
      </c>
      <c r="G145" t="inlineStr">
        <is>
          <t>:284TC:286TC:</t>
        </is>
      </c>
      <c r="H145" t="inlineStr">
        <is>
          <t>125#</t>
        </is>
      </c>
      <c r="I145" s="2" t="n">
        <v>98565757</v>
      </c>
      <c r="J145" s="2" t="inlineStr">
        <is>
          <t>BASE B/M,LCS,X3/XA,12"PUMP,254/286TC</t>
        </is>
      </c>
      <c r="K145" t="inlineStr">
        <is>
          <t>A101681</t>
        </is>
      </c>
      <c r="L145" t="inlineStr">
        <is>
          <t>Priced</t>
        </is>
      </c>
      <c r="M145" t="n">
        <v>60</v>
      </c>
      <c r="N145" s="43" t="inlineStr">
        <is>
          <t>LT027</t>
        </is>
      </c>
      <c r="O145" t="n">
        <v>0</v>
      </c>
    </row>
    <row r="146">
      <c r="A146" s="12" t="n"/>
      <c r="B146" t="inlineStr">
        <is>
          <t>Price_BOM_LCS_Baseplates_140</t>
        </is>
      </c>
      <c r="C146" s="43" t="inlineStr">
        <is>
          <t>:60951-4P-20HP-LCSE:60951-4P-25HP-LCSE:</t>
        </is>
      </c>
      <c r="D146" t="inlineStr">
        <is>
          <t>XA</t>
        </is>
      </c>
      <c r="E146" s="2" t="inlineStr">
        <is>
          <t>BaseplateSteel</t>
        </is>
      </c>
      <c r="F146" s="2" t="inlineStr">
        <is>
          <t>Steel</t>
        </is>
      </c>
      <c r="G146" t="inlineStr">
        <is>
          <t>:284TC:286TC:284TSC:286TSC:</t>
        </is>
      </c>
      <c r="H146" t="inlineStr">
        <is>
          <t>125#</t>
        </is>
      </c>
      <c r="I146" s="2" t="n">
        <v>99115547</v>
      </c>
      <c r="J146" t="inlineStr">
        <is>
          <t>BASE B/M,LCS,50-6095,250-280TC</t>
        </is>
      </c>
      <c r="K146" t="inlineStr">
        <is>
          <t>A101679</t>
        </is>
      </c>
      <c r="L146" s="57" t="inlineStr">
        <is>
          <t>Priced</t>
        </is>
      </c>
      <c r="M146" t="n">
        <v>61</v>
      </c>
      <c r="N146" s="43" t="inlineStr">
        <is>
          <t>LT027</t>
        </is>
      </c>
      <c r="O146" t="n">
        <v>0</v>
      </c>
    </row>
    <row r="147">
      <c r="A147" s="38" t="n"/>
      <c r="B147" t="inlineStr">
        <is>
          <t>Price_BOM_LCS_Baseplates_141</t>
        </is>
      </c>
      <c r="C147" s="100" t="inlineStr">
        <is>
          <t>:40707-LCS:</t>
        </is>
      </c>
      <c r="D147" s="2" t="inlineStr">
        <is>
          <t>X4</t>
        </is>
      </c>
      <c r="E147" s="2" t="inlineStr">
        <is>
          <t>BaseplateSteel</t>
        </is>
      </c>
      <c r="F147" s="2" t="inlineStr">
        <is>
          <t>Steel</t>
        </is>
      </c>
      <c r="G147" s="2" t="inlineStr">
        <is>
          <t>:324TSC:326TSC:</t>
        </is>
      </c>
      <c r="H147" t="inlineStr">
        <is>
          <t>125#</t>
        </is>
      </c>
      <c r="I147" s="2" t="n">
        <v>98565758</v>
      </c>
      <c r="J147" t="inlineStr">
        <is>
          <t>BASE B/M,LCS,X4,7"PUMP,324/326TC</t>
        </is>
      </c>
      <c r="K147" s="43" t="inlineStr">
        <is>
          <t>A100582</t>
        </is>
      </c>
      <c r="L147" s="57" t="inlineStr">
        <is>
          <t>Priced</t>
        </is>
      </c>
      <c r="M147" t="n">
        <v>61</v>
      </c>
      <c r="N147" s="43" t="inlineStr">
        <is>
          <t>LT003</t>
        </is>
      </c>
      <c r="O147" t="n">
        <v>42</v>
      </c>
    </row>
    <row r="148" ht="12.75" customHeight="1">
      <c r="A148" s="12" t="n"/>
      <c r="B148" t="inlineStr">
        <is>
          <t>Price_BOM_LCS_Baseplates_142</t>
        </is>
      </c>
      <c r="C148" t="inlineStr">
        <is>
          <t>:15951-LCS:15955-LCS:15959-LCS:</t>
        </is>
      </c>
      <c r="D148" s="2" t="inlineStr">
        <is>
          <t>X3</t>
        </is>
      </c>
      <c r="E148" s="2" t="inlineStr">
        <is>
          <t>BaseplateSteel</t>
        </is>
      </c>
      <c r="F148" s="2" t="inlineStr">
        <is>
          <t>Steel</t>
        </is>
      </c>
      <c r="G148" t="inlineStr">
        <is>
          <t>:182TC:184TC:213TC:215TC:</t>
        </is>
      </c>
      <c r="H148" s="2" t="inlineStr">
        <is>
          <t>250#</t>
        </is>
      </c>
      <c r="I148" s="2" t="n">
        <v>99364847</v>
      </c>
      <c r="J148" s="2" t="inlineStr">
        <is>
          <t>BASE B/M,LCS,X3/X4/XA,9.5",182/215TC 250</t>
        </is>
      </c>
      <c r="K148" t="inlineStr">
        <is>
          <t>A100735</t>
        </is>
      </c>
      <c r="L148" t="inlineStr">
        <is>
          <t>Priced</t>
        </is>
      </c>
      <c r="M148" t="n">
        <v>60</v>
      </c>
      <c r="N148" s="43" t="inlineStr">
        <is>
          <t>LT027</t>
        </is>
      </c>
      <c r="O148" t="n">
        <v>0</v>
      </c>
      <c r="P148" s="43" t="n"/>
      <c r="Q148" s="75" t="n"/>
    </row>
    <row r="149">
      <c r="A149" s="12" t="n"/>
      <c r="B149" t="inlineStr">
        <is>
          <t>Price_BOM_LCS_Baseplates_143</t>
        </is>
      </c>
      <c r="C149" t="inlineStr">
        <is>
          <t>:20953-LCS:25957-LCS:30957-LCS:</t>
        </is>
      </c>
      <c r="D149" s="2" t="inlineStr">
        <is>
          <t>X3</t>
        </is>
      </c>
      <c r="E149" s="2" t="inlineStr">
        <is>
          <t>BaseplateSteel</t>
        </is>
      </c>
      <c r="F149" s="2" t="inlineStr">
        <is>
          <t>Steel</t>
        </is>
      </c>
      <c r="G149" t="inlineStr">
        <is>
          <t>:182TC:184TC:213TC:215TC:</t>
        </is>
      </c>
      <c r="H149" s="2" t="inlineStr">
        <is>
          <t>250#</t>
        </is>
      </c>
      <c r="I149" s="2" t="n">
        <v>99364847</v>
      </c>
      <c r="J149" s="2" t="inlineStr">
        <is>
          <t>BASE B/M,LCS,X3/X4/XA,9.5",182/215TC 250</t>
        </is>
      </c>
      <c r="K149" t="inlineStr">
        <is>
          <t>A100735</t>
        </is>
      </c>
      <c r="L149" t="inlineStr">
        <is>
          <t>Priced</t>
        </is>
      </c>
      <c r="M149" t="n">
        <v>60</v>
      </c>
      <c r="N149" s="43" t="inlineStr">
        <is>
          <t>LT027</t>
        </is>
      </c>
      <c r="O149" t="n">
        <v>0</v>
      </c>
      <c r="P149" s="43" t="n"/>
      <c r="Q149" s="75" t="n"/>
    </row>
    <row r="150">
      <c r="A150" s="12" t="n"/>
      <c r="B150" t="inlineStr">
        <is>
          <t>Price_BOM_LCS_Baseplates_144</t>
        </is>
      </c>
      <c r="C150" t="inlineStr">
        <is>
          <t>:20953-LCS:25957-LCS:30957-LCS:</t>
        </is>
      </c>
      <c r="D150" s="2" t="inlineStr">
        <is>
          <t>X4</t>
        </is>
      </c>
      <c r="E150" s="2" t="inlineStr">
        <is>
          <t>BaseplateSteel</t>
        </is>
      </c>
      <c r="F150" s="2" t="inlineStr">
        <is>
          <t>Steel</t>
        </is>
      </c>
      <c r="G150" t="inlineStr">
        <is>
          <t>:182TC:184TC:213TC:215TC:</t>
        </is>
      </c>
      <c r="H150" s="2" t="inlineStr">
        <is>
          <t>250#</t>
        </is>
      </c>
      <c r="I150" s="2" t="n">
        <v>99364847</v>
      </c>
      <c r="J150" s="2" t="inlineStr">
        <is>
          <t>BASE B/M,LCS,X3/X4/XA,9.5",182/215TC 250</t>
        </is>
      </c>
      <c r="K150" t="inlineStr">
        <is>
          <t>A100735</t>
        </is>
      </c>
      <c r="L150" t="inlineStr">
        <is>
          <t>Priced</t>
        </is>
      </c>
      <c r="M150" t="n">
        <v>60</v>
      </c>
      <c r="N150" s="43" t="inlineStr">
        <is>
          <t>LT027</t>
        </is>
      </c>
      <c r="O150" t="n">
        <v>0</v>
      </c>
    </row>
    <row r="151">
      <c r="A151" s="12" t="n"/>
      <c r="B151" t="inlineStr">
        <is>
          <t>Price_BOM_LCS_Baseplates_145</t>
        </is>
      </c>
      <c r="C151" s="71" t="inlineStr">
        <is>
          <t>:40957-LCS:</t>
        </is>
      </c>
      <c r="D151" s="2" t="inlineStr">
        <is>
          <t>X3</t>
        </is>
      </c>
      <c r="E151" s="2" t="inlineStr">
        <is>
          <t>BaseplateSteel</t>
        </is>
      </c>
      <c r="F151" s="2" t="inlineStr">
        <is>
          <t>Steel</t>
        </is>
      </c>
      <c r="G151" t="inlineStr">
        <is>
          <t>:182TC:184TC:213TC:215TC:</t>
        </is>
      </c>
      <c r="H151" s="2" t="inlineStr">
        <is>
          <t>250#</t>
        </is>
      </c>
      <c r="I151" s="2" t="n">
        <v>99364847</v>
      </c>
      <c r="J151" s="2" t="inlineStr">
        <is>
          <t>BASE B/M,LCS,X3/X4/XA,9.5",182/215TC 250</t>
        </is>
      </c>
      <c r="K151" t="inlineStr">
        <is>
          <t>A100735</t>
        </is>
      </c>
      <c r="L151" t="inlineStr">
        <is>
          <t>Priced</t>
        </is>
      </c>
      <c r="M151" t="n">
        <v>60</v>
      </c>
      <c r="N151" s="43" t="inlineStr">
        <is>
          <t>LT027</t>
        </is>
      </c>
      <c r="O151" t="n">
        <v>0</v>
      </c>
    </row>
    <row r="152">
      <c r="A152" s="12" t="n"/>
      <c r="B152" t="inlineStr">
        <is>
          <t>Price_BOM_LCS_Baseplates_146</t>
        </is>
      </c>
      <c r="C152" s="71" t="inlineStr">
        <is>
          <t>:50957-LCS:</t>
        </is>
      </c>
      <c r="D152" s="2" t="inlineStr">
        <is>
          <t>X4</t>
        </is>
      </c>
      <c r="E152" s="2" t="inlineStr">
        <is>
          <t>BaseplateSteel</t>
        </is>
      </c>
      <c r="F152" s="2" t="inlineStr">
        <is>
          <t>Steel</t>
        </is>
      </c>
      <c r="G152" t="inlineStr">
        <is>
          <t>:213TC:215TC:</t>
        </is>
      </c>
      <c r="H152" s="2" t="inlineStr">
        <is>
          <t>250#</t>
        </is>
      </c>
      <c r="I152" s="2" t="n">
        <v>99364847</v>
      </c>
      <c r="J152" s="2" t="inlineStr">
        <is>
          <t>BASE B/M,LCS,X3/X4/XA,9.5",182/215TC 250</t>
        </is>
      </c>
      <c r="K152" t="inlineStr">
        <is>
          <t>A100735</t>
        </is>
      </c>
      <c r="L152" t="inlineStr">
        <is>
          <t>Priced</t>
        </is>
      </c>
      <c r="M152" t="n">
        <v>60</v>
      </c>
      <c r="N152" s="43" t="inlineStr">
        <is>
          <t>LT027</t>
        </is>
      </c>
      <c r="O152" t="n">
        <v>0</v>
      </c>
      <c r="P152" s="43" t="n"/>
      <c r="Q152" s="75" t="n"/>
    </row>
    <row r="153">
      <c r="A153" s="12" t="n"/>
      <c r="B153" t="inlineStr">
        <is>
          <t>Price_BOM_LCS_Baseplates_147</t>
        </is>
      </c>
      <c r="C153" s="71" t="inlineStr">
        <is>
          <t>:60951-LCS:</t>
        </is>
      </c>
      <c r="D153" s="2" t="inlineStr">
        <is>
          <t>XA</t>
        </is>
      </c>
      <c r="E153" s="2" t="inlineStr">
        <is>
          <t>BaseplateSteel</t>
        </is>
      </c>
      <c r="F153" s="2" t="inlineStr">
        <is>
          <t>Steel</t>
        </is>
      </c>
      <c r="G153" t="inlineStr">
        <is>
          <t>:213TC:215TC:</t>
        </is>
      </c>
      <c r="H153" s="2" t="inlineStr">
        <is>
          <t>250#</t>
        </is>
      </c>
      <c r="I153" s="2" t="n">
        <v>99364847</v>
      </c>
      <c r="J153" s="2" t="inlineStr">
        <is>
          <t>BASE B/M,LCS,X3/X4/XA,9.5",182/215TC 250</t>
        </is>
      </c>
      <c r="K153" t="inlineStr">
        <is>
          <t>A100735</t>
        </is>
      </c>
      <c r="L153" t="inlineStr">
        <is>
          <t>Priced</t>
        </is>
      </c>
      <c r="M153" t="n">
        <v>60</v>
      </c>
      <c r="N153" s="43" t="inlineStr">
        <is>
          <t>LT027</t>
        </is>
      </c>
      <c r="O153" t="n">
        <v>0</v>
      </c>
    </row>
    <row r="154">
      <c r="A154" s="12" t="n"/>
      <c r="B154" t="inlineStr">
        <is>
          <t>Price_BOM_LCS_Baseplates_148</t>
        </is>
      </c>
      <c r="C154" t="inlineStr">
        <is>
          <t>:25707-LCS:</t>
        </is>
      </c>
      <c r="D154" s="2" t="inlineStr">
        <is>
          <t>X3</t>
        </is>
      </c>
      <c r="E154" s="2" t="inlineStr">
        <is>
          <t>BaseplateSteel</t>
        </is>
      </c>
      <c r="F154" s="2" t="inlineStr">
        <is>
          <t>Steel</t>
        </is>
      </c>
      <c r="G154" t="inlineStr">
        <is>
          <t>:254TC:256TC:</t>
        </is>
      </c>
      <c r="H154" t="inlineStr">
        <is>
          <t>125#</t>
        </is>
      </c>
      <c r="I154" s="2" t="n">
        <v>98565752</v>
      </c>
      <c r="J154" s="2" t="inlineStr">
        <is>
          <t>BASE B/M,LCS,X3/X4,7"PUMP,254/286TC</t>
        </is>
      </c>
      <c r="K154" t="inlineStr">
        <is>
          <t>A101679</t>
        </is>
      </c>
      <c r="L154" t="inlineStr">
        <is>
          <t>Priced</t>
        </is>
      </c>
      <c r="M154" t="n">
        <v>61</v>
      </c>
      <c r="N154" s="43" t="inlineStr">
        <is>
          <t>LT027</t>
        </is>
      </c>
      <c r="O154" t="n">
        <v>0</v>
      </c>
    </row>
    <row r="155">
      <c r="A155" s="12" t="n"/>
      <c r="B155" t="inlineStr">
        <is>
          <t>Price_BOM_LCS_Baseplates_149</t>
        </is>
      </c>
      <c r="C155" t="inlineStr">
        <is>
          <t xml:space="preserve"> </t>
        </is>
      </c>
      <c r="D155" s="2" t="inlineStr">
        <is>
          <t>X3</t>
        </is>
      </c>
      <c r="E155" s="2" t="inlineStr">
        <is>
          <t>BaseplateSteel</t>
        </is>
      </c>
      <c r="F155" s="2" t="inlineStr">
        <is>
          <t>Steel</t>
        </is>
      </c>
      <c r="G155" t="inlineStr">
        <is>
          <t>:284TSC:286TSC:</t>
        </is>
      </c>
      <c r="H155" t="inlineStr">
        <is>
          <t>125#</t>
        </is>
      </c>
      <c r="I155" s="2" t="n">
        <v>98565752</v>
      </c>
      <c r="J155" s="2" t="inlineStr">
        <is>
          <t>BASE B/M,LCS,X3/X4,7"PUMP,254/286TC</t>
        </is>
      </c>
      <c r="K155" t="inlineStr">
        <is>
          <t>A101679</t>
        </is>
      </c>
      <c r="L155" t="inlineStr">
        <is>
          <t>Priced</t>
        </is>
      </c>
      <c r="M155" t="n">
        <v>61</v>
      </c>
      <c r="N155" s="43" t="inlineStr">
        <is>
          <t>LT027</t>
        </is>
      </c>
      <c r="O155" t="n">
        <v>0</v>
      </c>
    </row>
    <row r="156">
      <c r="A156" s="12" t="n"/>
      <c r="B156" t="inlineStr">
        <is>
          <t>Price_BOM_LCS_Baseplates_150</t>
        </is>
      </c>
      <c r="C156" s="131" t="inlineStr">
        <is>
          <t>30957-LCS</t>
        </is>
      </c>
      <c r="D156" t="inlineStr">
        <is>
          <t>XA</t>
        </is>
      </c>
      <c r="E156" s="2" t="inlineStr">
        <is>
          <t>BaseplateSteel</t>
        </is>
      </c>
      <c r="F156" s="2" t="inlineStr">
        <is>
          <t>Steel</t>
        </is>
      </c>
      <c r="G156" t="inlineStr">
        <is>
          <t>:284TSC:286TSC:</t>
        </is>
      </c>
      <c r="H156" t="inlineStr">
        <is>
          <t>125#</t>
        </is>
      </c>
      <c r="I156" s="2" t="n">
        <v>98565752</v>
      </c>
      <c r="J156" s="2" t="inlineStr">
        <is>
          <t>BASE B/M,LCS,X3/X4,7"PUMP,254/286TC</t>
        </is>
      </c>
      <c r="K156" t="inlineStr">
        <is>
          <t>A101679</t>
        </is>
      </c>
      <c r="L156" t="inlineStr">
        <is>
          <t>Priced</t>
        </is>
      </c>
      <c r="M156" t="n">
        <v>61</v>
      </c>
      <c r="N156" s="43" t="inlineStr">
        <is>
          <t>LT027</t>
        </is>
      </c>
      <c r="O156" t="n">
        <v>0</v>
      </c>
    </row>
    <row r="157">
      <c r="A157" s="54" t="inlineStr">
        <is>
          <t>[END]</t>
        </is>
      </c>
    </row>
    <row r="158">
      <c r="A158" s="12" t="n"/>
    </row>
    <row r="160">
      <c r="C160" s="131" t="n"/>
      <c r="F160" s="131" t="n"/>
      <c r="I160" s="2" t="n"/>
    </row>
    <row r="161">
      <c r="C161" s="102" t="n"/>
      <c r="F161" s="102" t="n"/>
    </row>
    <row r="162">
      <c r="C162" s="102" t="n"/>
      <c r="F162" s="102" t="n"/>
    </row>
    <row r="163">
      <c r="C163" s="102" t="n"/>
      <c r="F163" s="102" t="n"/>
    </row>
    <row r="164">
      <c r="C164" s="102" t="n"/>
      <c r="F164" s="102" t="n"/>
    </row>
    <row r="165" ht="12.75" customHeight="1">
      <c r="C165" s="102" t="n"/>
      <c r="F165" s="102" t="n"/>
    </row>
    <row r="166" ht="12.75" customHeight="1">
      <c r="C166" s="102" t="n"/>
      <c r="F166" s="102" t="n"/>
    </row>
    <row r="167" ht="15" customHeight="1">
      <c r="C167" s="102" t="n"/>
      <c r="G167" s="2" t="n"/>
      <c r="H167" s="2" t="n"/>
    </row>
    <row r="174">
      <c r="C174" s="71" t="n"/>
    </row>
    <row r="175">
      <c r="C175" s="71" t="n"/>
    </row>
    <row r="176">
      <c r="C176" s="71" t="n"/>
    </row>
    <row r="177">
      <c r="C177" s="71" t="n"/>
    </row>
    <row r="178">
      <c r="C178" s="71" t="n"/>
    </row>
    <row r="179">
      <c r="C179" s="71" t="n"/>
    </row>
    <row r="180">
      <c r="C180" s="71" t="n"/>
      <c r="G180" s="2" t="n"/>
      <c r="H180" s="2" t="n"/>
    </row>
    <row r="181">
      <c r="G181" s="2" t="n"/>
      <c r="H181" s="2" t="n"/>
    </row>
    <row r="182">
      <c r="F182" s="2" t="n"/>
      <c r="G182" s="2" t="n"/>
      <c r="H182" s="2" t="n"/>
    </row>
    <row r="183">
      <c r="F183" s="2" t="n"/>
      <c r="G183" s="2" t="n"/>
      <c r="H183" s="2" t="n"/>
    </row>
    <row r="184">
      <c r="F184" s="2" t="n"/>
      <c r="G184" s="2" t="n"/>
      <c r="H184" s="2" t="n"/>
    </row>
    <row r="185">
      <c r="F185" s="2" t="n"/>
      <c r="G185" s="2" t="n"/>
      <c r="H185" s="2" t="n"/>
    </row>
    <row r="186">
      <c r="C186" s="71" t="n"/>
      <c r="F186" s="2" t="n"/>
      <c r="G186" s="2" t="n"/>
      <c r="H186" s="2" t="n"/>
    </row>
    <row r="187">
      <c r="C187" s="71" t="n"/>
      <c r="F187" s="2" t="n"/>
      <c r="G187" s="2" t="n"/>
      <c r="H187" s="2" t="n"/>
    </row>
    <row r="188">
      <c r="C188" s="71" t="n"/>
      <c r="F188" s="2" t="n"/>
      <c r="G188" s="2" t="n"/>
      <c r="H188" s="2" t="n"/>
    </row>
    <row r="189">
      <c r="F189" s="2" t="n"/>
      <c r="G189" s="2" t="n"/>
      <c r="H189" s="2" t="n"/>
    </row>
    <row r="190">
      <c r="C190" s="71" t="n"/>
      <c r="F190" s="2" t="n"/>
      <c r="G190" s="2" t="n"/>
      <c r="H190" s="2" t="n"/>
    </row>
    <row r="191">
      <c r="C191" s="71" t="n"/>
      <c r="F191" s="2" t="n"/>
      <c r="G191" s="2" t="n"/>
      <c r="H191" s="2" t="n"/>
    </row>
    <row r="192">
      <c r="C192" s="71" t="n"/>
      <c r="F192" s="2" t="n"/>
      <c r="G192" s="2" t="n"/>
      <c r="H192" s="2" t="n"/>
    </row>
    <row r="193">
      <c r="G193" s="2" t="n"/>
      <c r="H193" s="2" t="n"/>
    </row>
    <row r="194">
      <c r="G194" s="2" t="n"/>
      <c r="H194" s="2" t="n"/>
    </row>
    <row r="195">
      <c r="C195" s="71" t="n"/>
      <c r="G195" s="2" t="n"/>
      <c r="H195" s="2" t="n"/>
    </row>
    <row r="196">
      <c r="G196" s="2" t="n"/>
      <c r="H196" s="2" t="n"/>
    </row>
    <row r="197">
      <c r="C197" s="71" t="n"/>
      <c r="G197" s="2" t="n"/>
      <c r="H197" s="2" t="n"/>
    </row>
    <row r="198">
      <c r="C198" s="71" t="n"/>
      <c r="G198" s="2" t="n"/>
      <c r="H198" s="2" t="n"/>
    </row>
    <row r="199">
      <c r="C199" s="71" t="n"/>
      <c r="G199" s="2" t="n"/>
      <c r="H199" s="2" t="n"/>
    </row>
    <row r="200">
      <c r="C200" s="71" t="n"/>
      <c r="G200" s="2" t="n"/>
      <c r="H200" s="2" t="n"/>
    </row>
    <row r="201">
      <c r="C201" s="71" t="n"/>
      <c r="G201" s="2" t="n"/>
      <c r="H201" s="2" t="n"/>
    </row>
    <row r="202">
      <c r="C202" s="71" t="n"/>
      <c r="G202" s="2" t="n"/>
      <c r="H202" s="2" t="n"/>
    </row>
    <row r="203">
      <c r="C203" s="71" t="n"/>
      <c r="G203" s="2" t="n"/>
      <c r="H203" s="2" t="n"/>
    </row>
    <row r="204">
      <c r="C204" s="71" t="n"/>
      <c r="G204" s="2" t="n"/>
      <c r="H204" s="2" t="n"/>
    </row>
    <row r="205">
      <c r="C205" s="71" t="n"/>
      <c r="F205" s="2" t="n"/>
      <c r="G205" s="2" t="n"/>
      <c r="H205" s="2" t="n"/>
    </row>
    <row r="206">
      <c r="C206" s="71" t="n"/>
      <c r="F206" s="2" t="n"/>
      <c r="G206" s="2" t="n"/>
      <c r="H206" s="2" t="n"/>
    </row>
    <row r="207">
      <c r="C207" s="71" t="n"/>
      <c r="F207" s="2" t="n"/>
      <c r="G207" s="2" t="n"/>
      <c r="H207" s="2" t="n"/>
    </row>
    <row r="208">
      <c r="F208" s="2" t="n"/>
      <c r="G208" s="2" t="n"/>
      <c r="H208" s="2" t="n"/>
    </row>
    <row r="209">
      <c r="F209" s="2" t="n"/>
      <c r="G209" s="2" t="n"/>
      <c r="H209" s="2" t="n"/>
    </row>
    <row r="210">
      <c r="F210" s="2" t="n"/>
      <c r="G210" s="2" t="n"/>
      <c r="H210" s="2" t="n"/>
    </row>
    <row r="211">
      <c r="F211" s="2" t="n"/>
      <c r="G211" s="2" t="n"/>
      <c r="H211" s="2" t="n"/>
    </row>
    <row r="212">
      <c r="F212" s="2" t="n"/>
      <c r="G212" s="2" t="n"/>
      <c r="H212" s="2" t="n"/>
    </row>
    <row r="213">
      <c r="F213" s="2" t="n"/>
      <c r="G213" s="2" t="n"/>
      <c r="H213" s="2" t="n"/>
    </row>
    <row r="214">
      <c r="F214" s="2" t="n"/>
      <c r="G214" s="2" t="n"/>
      <c r="H214" s="2" t="n"/>
    </row>
    <row r="215">
      <c r="F215" s="2" t="n"/>
      <c r="G215" s="2" t="n"/>
      <c r="H215" s="2" t="n"/>
    </row>
    <row r="216">
      <c r="F216" s="2" t="n"/>
      <c r="G216" s="2" t="n"/>
      <c r="H216" s="2" t="n"/>
    </row>
    <row r="217">
      <c r="F217" s="2" t="n"/>
      <c r="G217" s="2" t="n"/>
      <c r="H217" s="2" t="n"/>
    </row>
    <row r="218">
      <c r="F218" s="2" t="n"/>
      <c r="G218" s="2" t="n"/>
      <c r="H218" s="2" t="n"/>
    </row>
    <row r="219">
      <c r="F219" s="2" t="n"/>
      <c r="G219" s="2" t="n"/>
      <c r="H219" s="2" t="n"/>
    </row>
    <row r="220">
      <c r="F220" s="2" t="n"/>
      <c r="G220" s="2" t="n"/>
      <c r="H220" s="2" t="n"/>
    </row>
    <row r="221">
      <c r="F221" s="2" t="n"/>
      <c r="G221" s="2" t="n"/>
      <c r="H221" s="2" t="n"/>
    </row>
    <row r="222">
      <c r="G222" s="2" t="n"/>
      <c r="H222" s="2" t="n"/>
    </row>
    <row r="223">
      <c r="G223" s="2" t="n"/>
      <c r="H223" s="2" t="n"/>
    </row>
    <row r="224">
      <c r="F224" s="2" t="n"/>
      <c r="G224" s="2" t="n"/>
      <c r="H224" s="2" t="n"/>
      <c r="K224" s="43" t="n"/>
    </row>
    <row r="225">
      <c r="F225" s="2" t="n"/>
      <c r="G225" s="2" t="n"/>
      <c r="H225" s="2" t="n"/>
      <c r="I225" s="2" t="n"/>
      <c r="J225" s="2" t="n"/>
    </row>
    <row r="226">
      <c r="F226" s="2" t="n"/>
      <c r="G226" s="2" t="n"/>
      <c r="H226" s="2" t="n"/>
      <c r="I226" s="2" t="n"/>
      <c r="J226" s="2" t="n"/>
    </row>
    <row r="227">
      <c r="G227" s="2" t="n"/>
      <c r="H227" s="2" t="n"/>
      <c r="I227" s="2" t="n"/>
      <c r="J227" s="2" t="n"/>
    </row>
    <row r="228">
      <c r="G228" s="2" t="n"/>
      <c r="H228" s="2" t="n"/>
      <c r="I228" s="2" t="n"/>
      <c r="J228" s="2" t="n"/>
    </row>
    <row r="229">
      <c r="F229" s="2" t="n"/>
      <c r="G229" s="2" t="n"/>
      <c r="H229" s="2" t="n"/>
      <c r="I229" s="2" t="n"/>
      <c r="J229" s="2" t="n"/>
    </row>
    <row r="230">
      <c r="F230" s="2" t="n"/>
      <c r="G230" s="2" t="n"/>
      <c r="H230" s="2" t="n"/>
      <c r="I230" s="2" t="n"/>
      <c r="J230" s="2" t="n"/>
    </row>
    <row r="231">
      <c r="F231" s="2" t="n"/>
      <c r="G231" s="2" t="n"/>
      <c r="H231" s="2" t="n"/>
      <c r="J231" s="2" t="n"/>
    </row>
    <row r="232">
      <c r="F232" s="2" t="n"/>
      <c r="G232" s="2" t="n"/>
      <c r="H232" s="2" t="n"/>
      <c r="J232" s="2" t="n"/>
    </row>
    <row r="233">
      <c r="F233" s="2" t="n"/>
      <c r="G233" s="2" t="n"/>
      <c r="H233" s="2" t="n"/>
      <c r="J233" s="2" t="n"/>
    </row>
    <row r="234">
      <c r="F234" s="2" t="n"/>
      <c r="G234" s="2" t="n"/>
      <c r="H234" s="2" t="n"/>
      <c r="J234" s="2" t="n"/>
    </row>
    <row r="235">
      <c r="F235" s="2" t="n"/>
      <c r="G235" s="2" t="n"/>
      <c r="H235" s="2" t="n"/>
      <c r="I235" s="2" t="n"/>
      <c r="J235" s="2" t="n"/>
    </row>
    <row r="236">
      <c r="F236" s="2" t="n"/>
      <c r="G236" s="2" t="n"/>
      <c r="H236" s="2" t="n"/>
      <c r="I236" s="2" t="n"/>
      <c r="J236" s="2" t="n"/>
    </row>
    <row r="237">
      <c r="F237" s="2" t="n"/>
      <c r="G237" s="2" t="n"/>
      <c r="H237" s="2" t="n"/>
      <c r="J237" s="2" t="n"/>
    </row>
    <row r="238">
      <c r="F238" s="2" t="n"/>
      <c r="G238" s="2" t="n"/>
      <c r="H238" s="2" t="n"/>
      <c r="J238" s="2" t="n"/>
    </row>
    <row r="239">
      <c r="F239" s="2" t="n"/>
      <c r="G239" s="2" t="n"/>
      <c r="H239" s="2" t="n"/>
      <c r="J239" s="2" t="n"/>
    </row>
    <row r="240">
      <c r="F240" s="2" t="n"/>
      <c r="G240" s="2" t="n"/>
      <c r="H240" s="2" t="n"/>
      <c r="J240" s="2" t="n"/>
    </row>
    <row r="241">
      <c r="F241" s="2" t="n"/>
      <c r="G241" s="2" t="n"/>
      <c r="H241" s="2" t="n"/>
      <c r="I241" s="2" t="n"/>
      <c r="J241" s="2" t="n"/>
    </row>
    <row r="242">
      <c r="F242" s="2" t="n"/>
      <c r="G242" s="2" t="n"/>
      <c r="H242" s="2" t="n"/>
      <c r="I242" s="2" t="n"/>
      <c r="J242" s="2" t="n"/>
    </row>
    <row r="243">
      <c r="G243" s="2" t="n"/>
      <c r="H243" s="2" t="n"/>
      <c r="J243" s="2" t="n"/>
    </row>
    <row r="244">
      <c r="G244" s="2" t="n"/>
      <c r="H244" s="2" t="n"/>
      <c r="J244" s="2" t="n"/>
    </row>
    <row r="245">
      <c r="G245" s="2" t="n"/>
      <c r="H245" s="2" t="n"/>
      <c r="J245" s="2" t="n"/>
    </row>
    <row r="246">
      <c r="G246" s="2" t="n"/>
      <c r="H246" s="2" t="n"/>
      <c r="J246" s="2" t="n"/>
    </row>
    <row r="247">
      <c r="G247" s="2" t="n"/>
      <c r="H247" s="2" t="n"/>
      <c r="J247" s="2" t="n"/>
    </row>
    <row r="248">
      <c r="G248" s="2" t="n"/>
      <c r="H248" s="2" t="n"/>
      <c r="J248" s="2" t="n"/>
    </row>
    <row r="249">
      <c r="G249" s="2" t="n"/>
      <c r="H249" s="2" t="n"/>
      <c r="I249" s="2" t="n"/>
      <c r="J249" s="2" t="n"/>
    </row>
    <row r="250">
      <c r="G250" s="2" t="n"/>
      <c r="H250" s="2" t="n"/>
      <c r="I250" s="2" t="n"/>
      <c r="J250" s="2" t="n"/>
    </row>
    <row r="251">
      <c r="G251" s="2" t="n"/>
      <c r="H251" s="2" t="n"/>
      <c r="J251" s="2" t="n"/>
    </row>
    <row r="252">
      <c r="G252" s="2" t="n"/>
      <c r="H252" s="2" t="n"/>
      <c r="J252" s="2" t="n"/>
    </row>
    <row r="253">
      <c r="G253" s="2" t="n"/>
      <c r="H253" s="2" t="n"/>
      <c r="J253" s="2" t="n"/>
    </row>
    <row r="254">
      <c r="G254" s="2" t="n"/>
      <c r="H254" s="2" t="n"/>
      <c r="J254" s="2" t="n"/>
    </row>
    <row r="255">
      <c r="G255" s="2" t="n"/>
      <c r="H255" s="2" t="n"/>
      <c r="I255" s="2" t="n"/>
      <c r="J255" s="2" t="n"/>
    </row>
    <row r="256">
      <c r="G256" s="2" t="n"/>
      <c r="H256" s="2" t="n"/>
      <c r="I256" s="2" t="n"/>
      <c r="J256" s="2" t="n"/>
    </row>
    <row r="257">
      <c r="G257" s="2" t="n"/>
      <c r="H257" s="2" t="n"/>
      <c r="J257" s="2" t="n"/>
    </row>
    <row r="258">
      <c r="G258" s="2" t="n"/>
      <c r="H258" s="2" t="n"/>
      <c r="J258" s="2" t="n"/>
    </row>
    <row r="259">
      <c r="F259" s="2" t="n"/>
      <c r="G259" s="2" t="n"/>
      <c r="H259" s="2" t="n"/>
      <c r="J259" s="2" t="n"/>
    </row>
    <row r="260">
      <c r="F260" s="2" t="n"/>
      <c r="G260" s="2" t="n"/>
      <c r="H260" s="2" t="n"/>
      <c r="J260" s="2" t="n"/>
    </row>
    <row r="261">
      <c r="F261" s="2" t="n"/>
      <c r="G261" s="2" t="n"/>
      <c r="H261" s="2" t="n"/>
      <c r="J261" s="2" t="n"/>
    </row>
    <row r="262">
      <c r="F262" s="2" t="n"/>
      <c r="G262" s="2" t="n"/>
      <c r="H262" s="2" t="n"/>
      <c r="J262" s="2" t="n"/>
    </row>
    <row r="263">
      <c r="F263" s="2" t="n"/>
      <c r="G263" s="2" t="n"/>
      <c r="H263" s="2" t="n"/>
      <c r="I263" s="2" t="n"/>
      <c r="J263" s="2" t="n"/>
    </row>
    <row r="264">
      <c r="F264" s="2" t="n"/>
      <c r="G264" s="2" t="n"/>
      <c r="H264" s="2" t="n"/>
      <c r="I264" s="2" t="n"/>
      <c r="J264" s="2" t="n"/>
    </row>
    <row r="265">
      <c r="F265" s="2" t="n"/>
      <c r="G265" s="2" t="n"/>
      <c r="H265" s="2" t="n"/>
      <c r="J265" s="2" t="n"/>
    </row>
    <row r="266">
      <c r="F266" s="2" t="n"/>
      <c r="G266" s="2" t="n"/>
      <c r="H266" s="2" t="n"/>
      <c r="J266" s="2" t="n"/>
    </row>
    <row r="267">
      <c r="F267" s="2" t="n"/>
      <c r="G267" s="2" t="n"/>
      <c r="H267" s="2" t="n"/>
      <c r="I267" s="2" t="n"/>
      <c r="J267" s="2" t="n"/>
    </row>
    <row r="268">
      <c r="F268" s="2" t="n"/>
      <c r="G268" s="2" t="n"/>
      <c r="H268" s="2" t="n"/>
      <c r="I268" s="2" t="n"/>
      <c r="J268" s="2" t="n"/>
    </row>
    <row r="269">
      <c r="G269" s="2" t="n"/>
      <c r="H269" s="2" t="n"/>
      <c r="J269" s="2" t="n"/>
    </row>
    <row r="270">
      <c r="G270" s="2" t="n"/>
      <c r="H270" s="2" t="n"/>
      <c r="J270" s="2" t="n"/>
    </row>
    <row r="271">
      <c r="F271" s="2" t="n"/>
      <c r="G271" s="2" t="n"/>
      <c r="H271" s="2" t="n"/>
      <c r="I271" s="2" t="n"/>
      <c r="J271" s="2" t="n"/>
    </row>
    <row r="272">
      <c r="F272" s="2" t="n"/>
      <c r="G272" s="2" t="n"/>
      <c r="H272" s="2" t="n"/>
      <c r="I272" s="2" t="n"/>
      <c r="J272" s="2" t="n"/>
    </row>
    <row r="273">
      <c r="F273" s="2" t="n"/>
      <c r="G273" s="2" t="n"/>
      <c r="H273" s="2" t="n"/>
      <c r="I273" s="2" t="n"/>
      <c r="J273" s="2" t="n"/>
    </row>
    <row r="274">
      <c r="F274" s="2" t="n"/>
      <c r="G274" s="2" t="n"/>
      <c r="H274" s="2" t="n"/>
      <c r="I274" s="2" t="n"/>
      <c r="J274" s="2" t="n"/>
    </row>
    <row r="275">
      <c r="F275" s="2" t="n"/>
      <c r="G275" s="2" t="n"/>
      <c r="H275" s="2" t="n"/>
      <c r="I275" s="2" t="n"/>
      <c r="J275" s="2" t="n"/>
    </row>
    <row r="276">
      <c r="F276" s="2" t="n"/>
      <c r="G276" s="2" t="n"/>
      <c r="H276" s="2" t="n"/>
      <c r="I276" s="2" t="n"/>
      <c r="J276" s="2" t="n"/>
    </row>
    <row r="277">
      <c r="F277" s="2" t="n"/>
      <c r="G277" s="2" t="n"/>
      <c r="H277" s="2" t="n"/>
      <c r="I277" s="2" t="n"/>
      <c r="J277" s="2" t="n"/>
    </row>
    <row r="278">
      <c r="F278" s="2" t="n"/>
      <c r="G278" s="2" t="n"/>
      <c r="H278" s="2" t="n"/>
      <c r="I278" s="2" t="n"/>
      <c r="J278" s="2" t="n"/>
    </row>
    <row r="279">
      <c r="F279" s="2" t="n"/>
      <c r="G279" s="2" t="n"/>
      <c r="H279" s="2" t="n"/>
      <c r="I279" s="2" t="n"/>
      <c r="J279" s="2" t="n"/>
    </row>
    <row r="280">
      <c r="F280" s="2" t="n"/>
      <c r="G280" s="2" t="n"/>
      <c r="H280" s="2" t="n"/>
      <c r="I280" s="2" t="n"/>
      <c r="J280" s="2" t="n"/>
    </row>
    <row r="281">
      <c r="F281" s="2" t="n"/>
      <c r="G281" s="2" t="n"/>
      <c r="H281" s="2" t="n"/>
      <c r="I281" s="2" t="n"/>
      <c r="J281" s="2" t="n"/>
    </row>
    <row r="282">
      <c r="G282" s="2" t="n"/>
      <c r="H282" s="2" t="n"/>
      <c r="I282" s="2" t="n"/>
      <c r="J282" s="2" t="n"/>
    </row>
    <row r="283">
      <c r="G283" s="2" t="n"/>
      <c r="H283" s="2" t="n"/>
      <c r="I283" s="2" t="n"/>
      <c r="J283" s="2" t="n"/>
    </row>
    <row r="284">
      <c r="G284" s="2" t="n"/>
      <c r="H284" s="2" t="n"/>
      <c r="I284" s="2" t="n"/>
      <c r="J284" s="2" t="n"/>
    </row>
    <row r="285">
      <c r="G285" s="2" t="n"/>
      <c r="H285" s="2" t="n"/>
      <c r="I285" s="2" t="n"/>
      <c r="J285" s="2" t="n"/>
    </row>
    <row r="286">
      <c r="G286" s="2" t="n"/>
      <c r="H286" s="2" t="n"/>
      <c r="I286" s="2" t="n"/>
      <c r="J286" s="2" t="n"/>
    </row>
    <row r="287">
      <c r="G287" s="2" t="n"/>
      <c r="H287" s="2" t="n"/>
      <c r="I287" s="2" t="n"/>
      <c r="J287" s="2" t="n"/>
    </row>
    <row r="288">
      <c r="G288" s="2" t="n"/>
      <c r="H288" s="2" t="n"/>
      <c r="I288" s="2" t="n"/>
      <c r="J288" s="2" t="n"/>
    </row>
    <row r="289">
      <c r="G289" s="2" t="n"/>
      <c r="H289" s="2" t="n"/>
      <c r="I289" s="2" t="n"/>
      <c r="J289" s="2" t="n"/>
    </row>
    <row r="290">
      <c r="G290" s="2" t="n"/>
      <c r="H290" s="2" t="n"/>
      <c r="I290" s="2" t="n"/>
      <c r="J290" s="2" t="n"/>
    </row>
    <row r="291">
      <c r="G291" s="2" t="n"/>
      <c r="H291" s="2" t="n"/>
      <c r="I291" s="2" t="n"/>
      <c r="J291" s="2" t="n"/>
    </row>
    <row r="292">
      <c r="G292" s="2" t="n"/>
      <c r="H292" s="2" t="n"/>
      <c r="I292" s="2" t="n"/>
      <c r="J292" s="2" t="n"/>
    </row>
    <row r="293">
      <c r="G293" s="2" t="n"/>
      <c r="H293" s="2" t="n"/>
      <c r="I293" s="2" t="n"/>
      <c r="J293" s="2" t="n"/>
    </row>
    <row r="294">
      <c r="F294" s="2" t="n"/>
      <c r="G294" s="2" t="n"/>
      <c r="H294" s="2" t="n"/>
      <c r="I294" s="2" t="n"/>
      <c r="J294" s="2" t="n"/>
    </row>
    <row r="295">
      <c r="F295" s="2" t="n"/>
      <c r="G295" s="2" t="n"/>
      <c r="H295" s="2" t="n"/>
      <c r="I295" s="2" t="n"/>
      <c r="J295" s="2" t="n"/>
    </row>
    <row r="296">
      <c r="F296" s="2" t="n"/>
      <c r="G296" s="2" t="n"/>
      <c r="H296" s="2" t="n"/>
      <c r="I296" s="2" t="n"/>
      <c r="J296" s="2" t="n"/>
    </row>
    <row r="297">
      <c r="F297" s="2" t="n"/>
      <c r="G297" s="2" t="n"/>
      <c r="H297" s="2" t="n"/>
      <c r="I297" s="2" t="n"/>
      <c r="J297" s="2" t="n"/>
    </row>
    <row r="298">
      <c r="F298" s="2" t="n"/>
      <c r="G298" s="2" t="n"/>
      <c r="H298" s="2" t="n"/>
      <c r="I298" s="2" t="n"/>
      <c r="J298" s="2" t="n"/>
    </row>
    <row r="299">
      <c r="F299" s="2" t="n"/>
      <c r="G299" s="2" t="n"/>
      <c r="H299" s="2" t="n"/>
      <c r="I299" s="2" t="n"/>
      <c r="J299" s="2" t="n"/>
    </row>
    <row r="300">
      <c r="F300" s="2" t="n"/>
      <c r="G300" s="2" t="n"/>
      <c r="H300" s="2" t="n"/>
      <c r="I300" s="2" t="n"/>
      <c r="J300" s="2" t="n"/>
    </row>
    <row r="301">
      <c r="F301" s="2" t="n"/>
      <c r="G301" s="2" t="n"/>
      <c r="H301" s="2" t="n"/>
      <c r="I301" s="2" t="n"/>
      <c r="J301" s="2" t="n"/>
    </row>
    <row r="302">
      <c r="F302" s="2" t="n"/>
      <c r="G302" s="2" t="n"/>
      <c r="H302" s="2" t="n"/>
      <c r="I302" s="2" t="n"/>
      <c r="J302" s="2" t="n"/>
    </row>
    <row r="303">
      <c r="F303" s="2" t="n"/>
      <c r="G303" s="2" t="n"/>
      <c r="H303" s="2" t="n"/>
      <c r="I303" s="2" t="n"/>
      <c r="J303" s="2" t="n"/>
    </row>
    <row r="304">
      <c r="F304" s="2" t="n"/>
      <c r="G304" s="2" t="n"/>
      <c r="H304" s="2" t="n"/>
      <c r="I304" s="2" t="n"/>
      <c r="J304" s="2" t="n"/>
    </row>
    <row r="305">
      <c r="F305" s="2" t="n"/>
      <c r="G305" s="2" t="n"/>
      <c r="H305" s="2" t="n"/>
      <c r="I305" s="2" t="n"/>
      <c r="J305" s="2" t="n"/>
    </row>
    <row r="306">
      <c r="F306" s="2" t="n"/>
      <c r="G306" s="2" t="n"/>
      <c r="H306" s="2" t="n"/>
      <c r="I306" s="2" t="n"/>
      <c r="J306" s="2" t="n"/>
    </row>
    <row r="307">
      <c r="F307" s="2" t="n"/>
      <c r="G307" s="2" t="n"/>
      <c r="H307" s="2" t="n"/>
      <c r="I307" s="2" t="n"/>
      <c r="J307" s="2" t="n"/>
    </row>
    <row r="308">
      <c r="F308" s="2" t="n"/>
      <c r="G308" s="2" t="n"/>
      <c r="H308" s="2" t="n"/>
      <c r="I308" s="2" t="n"/>
      <c r="J308" s="2" t="n"/>
    </row>
    <row r="309">
      <c r="F309" s="2" t="n"/>
      <c r="G309" s="2" t="n"/>
      <c r="H309" s="2" t="n"/>
      <c r="I309" s="2" t="n"/>
      <c r="J309" s="2" t="n"/>
    </row>
    <row r="310">
      <c r="F310" s="2" t="n"/>
      <c r="G310" s="2" t="n"/>
      <c r="H310" s="2" t="n"/>
      <c r="I310" s="2" t="n"/>
      <c r="J310" s="2" t="n"/>
    </row>
    <row r="311">
      <c r="G311" s="2" t="n"/>
      <c r="H311" s="2" t="n"/>
      <c r="I311" s="2" t="n"/>
      <c r="J311" s="2" t="n"/>
    </row>
    <row r="312">
      <c r="G312" s="2" t="n"/>
      <c r="H312" s="2" t="n"/>
      <c r="I312" s="2" t="n"/>
      <c r="J312" s="2" t="n"/>
    </row>
    <row r="313">
      <c r="F313" s="2" t="n"/>
      <c r="G313" s="2" t="n"/>
      <c r="H313" s="2" t="n"/>
      <c r="I313" s="2" t="n"/>
      <c r="J313" s="2" t="n"/>
    </row>
    <row r="314">
      <c r="F314" s="2" t="n"/>
      <c r="G314" s="2" t="n"/>
      <c r="H314" s="2" t="n"/>
      <c r="I314" s="2" t="n"/>
      <c r="J314" s="2" t="n"/>
    </row>
    <row r="315">
      <c r="F315" s="2" t="n"/>
      <c r="G315" s="2" t="n"/>
      <c r="H315" s="2" t="n"/>
      <c r="I315" s="2" t="n"/>
      <c r="J315" s="2" t="n"/>
    </row>
    <row r="316">
      <c r="G316" s="2" t="n"/>
      <c r="H316" s="2" t="n"/>
      <c r="I316" s="2" t="n"/>
      <c r="J316" s="2" t="n"/>
    </row>
    <row r="317">
      <c r="G317" s="2" t="n"/>
      <c r="H317" s="2" t="n"/>
      <c r="I317" s="2" t="n"/>
      <c r="J317" s="2" t="n"/>
    </row>
    <row r="318">
      <c r="F318" s="2" t="n"/>
      <c r="G318" s="2" t="n"/>
      <c r="H318" s="2" t="n"/>
      <c r="I318" s="2" t="n"/>
      <c r="J318" s="2" t="n"/>
    </row>
    <row r="319">
      <c r="F319" s="2" t="n"/>
      <c r="G319" s="2" t="n"/>
      <c r="H319" s="2" t="n"/>
      <c r="I319" s="2" t="n"/>
      <c r="J319" s="2" t="n"/>
    </row>
    <row r="320">
      <c r="F320" s="2" t="n"/>
      <c r="G320" s="2" t="n"/>
      <c r="H320" s="2" t="n"/>
      <c r="J320" s="2" t="n"/>
    </row>
    <row r="321">
      <c r="F321" s="2" t="n"/>
      <c r="G321" s="2" t="n"/>
      <c r="H321" s="2" t="n"/>
      <c r="J321" s="2" t="n"/>
    </row>
    <row r="322">
      <c r="F322" s="2" t="n"/>
      <c r="G322" s="2" t="n"/>
      <c r="H322" s="2" t="n"/>
      <c r="J322" s="2" t="n"/>
    </row>
    <row r="323">
      <c r="F323" s="2" t="n"/>
      <c r="G323" s="2" t="n"/>
      <c r="H323" s="2" t="n"/>
      <c r="J323" s="2" t="n"/>
    </row>
    <row r="324">
      <c r="F324" s="2" t="n"/>
      <c r="G324" s="2" t="n"/>
      <c r="H324" s="2" t="n"/>
      <c r="I324" s="2" t="n"/>
      <c r="J324" s="2" t="n"/>
    </row>
    <row r="325">
      <c r="F325" s="2" t="n"/>
      <c r="G325" s="2" t="n"/>
      <c r="H325" s="2" t="n"/>
      <c r="I325" s="2" t="n"/>
      <c r="J325" s="2" t="n"/>
    </row>
    <row r="326">
      <c r="F326" s="2" t="n"/>
      <c r="G326" s="2" t="n"/>
      <c r="H326" s="2" t="n"/>
      <c r="J326" s="2" t="n"/>
    </row>
    <row r="327">
      <c r="F327" s="2" t="n"/>
      <c r="G327" s="2" t="n"/>
      <c r="H327" s="2" t="n"/>
      <c r="J327" s="2" t="n"/>
    </row>
    <row r="328">
      <c r="F328" s="2" t="n"/>
      <c r="G328" s="2" t="n"/>
      <c r="H328" s="2" t="n"/>
      <c r="J328" s="2" t="n"/>
    </row>
    <row r="329">
      <c r="F329" s="2" t="n"/>
      <c r="G329" s="2" t="n"/>
      <c r="H329" s="2" t="n"/>
      <c r="J329" s="2" t="n"/>
    </row>
    <row r="330">
      <c r="F330" s="2" t="n"/>
      <c r="G330" s="2" t="n"/>
      <c r="H330" s="2" t="n"/>
      <c r="I330" s="2" t="n"/>
      <c r="J330" s="2" t="n"/>
    </row>
    <row r="331">
      <c r="F331" s="2" t="n"/>
      <c r="G331" s="2" t="n"/>
      <c r="H331" s="2" t="n"/>
      <c r="I331" s="2" t="n"/>
      <c r="J331" s="2" t="n"/>
    </row>
    <row r="332">
      <c r="G332" s="2" t="n"/>
      <c r="H332" s="2" t="n"/>
      <c r="J332" s="2" t="n"/>
    </row>
    <row r="333">
      <c r="G333" s="2" t="n"/>
      <c r="H333" s="2" t="n"/>
      <c r="J333" s="2" t="n"/>
    </row>
    <row r="334">
      <c r="G334" s="2" t="n"/>
      <c r="H334" s="2" t="n"/>
      <c r="J334" s="2" t="n"/>
    </row>
    <row r="335">
      <c r="G335" s="2" t="n"/>
      <c r="H335" s="2" t="n"/>
      <c r="J335" s="2" t="n"/>
    </row>
    <row r="336">
      <c r="G336" s="2" t="n"/>
      <c r="H336" s="2" t="n"/>
      <c r="J336" s="2" t="n"/>
    </row>
    <row r="337">
      <c r="G337" s="2" t="n"/>
      <c r="H337" s="2" t="n"/>
      <c r="J337" s="2" t="n"/>
    </row>
    <row r="338">
      <c r="G338" s="2" t="n"/>
      <c r="H338" s="2" t="n"/>
      <c r="I338" s="2" t="n"/>
      <c r="J338" s="2" t="n"/>
    </row>
    <row r="339">
      <c r="G339" s="2" t="n"/>
      <c r="H339" s="2" t="n"/>
      <c r="I339" s="2" t="n"/>
      <c r="J339" s="2" t="n"/>
    </row>
    <row r="340">
      <c r="G340" s="2" t="n"/>
      <c r="H340" s="2" t="n"/>
      <c r="J340" s="2" t="n"/>
    </row>
    <row r="341">
      <c r="G341" s="2" t="n"/>
      <c r="H341" s="2" t="n"/>
      <c r="J341" s="2" t="n"/>
    </row>
    <row r="342">
      <c r="G342" s="2" t="n"/>
      <c r="H342" s="2" t="n"/>
      <c r="J342" s="2" t="n"/>
    </row>
    <row r="343">
      <c r="G343" s="2" t="n"/>
      <c r="H343" s="2" t="n"/>
      <c r="J343" s="2" t="n"/>
    </row>
    <row r="344">
      <c r="G344" s="2" t="n"/>
      <c r="H344" s="2" t="n"/>
      <c r="I344" s="2" t="n"/>
      <c r="J344" s="2" t="n"/>
    </row>
    <row r="345">
      <c r="G345" s="2" t="n"/>
      <c r="H345" s="2" t="n"/>
      <c r="I345" s="2" t="n"/>
      <c r="J345" s="2" t="n"/>
    </row>
    <row r="346">
      <c r="G346" s="2" t="n"/>
      <c r="H346" s="2" t="n"/>
      <c r="J346" s="2" t="n"/>
    </row>
    <row r="347">
      <c r="G347" s="2" t="n"/>
      <c r="H347" s="2" t="n"/>
      <c r="J347" s="2" t="n"/>
    </row>
    <row r="348">
      <c r="F348" s="2" t="n"/>
      <c r="G348" s="2" t="n"/>
      <c r="H348" s="2" t="n"/>
      <c r="J348" s="2" t="n"/>
    </row>
    <row r="349">
      <c r="F349" s="2" t="n"/>
      <c r="G349" s="2" t="n"/>
      <c r="H349" s="2" t="n"/>
      <c r="J349" s="2" t="n"/>
    </row>
    <row r="350">
      <c r="F350" s="2" t="n"/>
      <c r="G350" s="2" t="n"/>
      <c r="H350" s="2" t="n"/>
      <c r="J350" s="2" t="n"/>
    </row>
    <row r="351">
      <c r="F351" s="2" t="n"/>
      <c r="G351" s="2" t="n"/>
      <c r="H351" s="2" t="n"/>
      <c r="J351" s="2" t="n"/>
    </row>
    <row r="352">
      <c r="F352" s="2" t="n"/>
      <c r="G352" s="2" t="n"/>
      <c r="H352" s="2" t="n"/>
      <c r="I352" s="2" t="n"/>
      <c r="J352" s="2" t="n"/>
    </row>
    <row r="353">
      <c r="F353" s="2" t="n"/>
      <c r="G353" s="2" t="n"/>
      <c r="H353" s="2" t="n"/>
      <c r="I353" s="2" t="n"/>
      <c r="J353" s="2" t="n"/>
    </row>
    <row r="354">
      <c r="F354" s="2" t="n"/>
      <c r="G354" s="2" t="n"/>
      <c r="H354" s="2" t="n"/>
      <c r="J354" s="2" t="n"/>
    </row>
    <row r="355">
      <c r="F355" s="2" t="n"/>
      <c r="G355" s="2" t="n"/>
      <c r="H355" s="2" t="n"/>
      <c r="J355" s="2" t="n"/>
    </row>
    <row r="356">
      <c r="F356" s="2" t="n"/>
      <c r="G356" s="2" t="n"/>
      <c r="H356" s="2" t="n"/>
      <c r="I356" s="2" t="n"/>
      <c r="J356" s="2" t="n"/>
    </row>
    <row r="357">
      <c r="F357" s="2" t="n"/>
      <c r="G357" s="2" t="n"/>
      <c r="H357" s="2" t="n"/>
      <c r="I357" s="2" t="n"/>
      <c r="J357" s="2" t="n"/>
    </row>
    <row r="358">
      <c r="G358" s="2" t="n"/>
      <c r="H358" s="2" t="n"/>
      <c r="J358" s="2" t="n"/>
    </row>
    <row r="359">
      <c r="G359" s="2" t="n"/>
      <c r="H359" s="2" t="n"/>
      <c r="J359" s="2" t="n"/>
    </row>
    <row r="360">
      <c r="F360" s="2" t="n"/>
      <c r="G360" s="2" t="n"/>
      <c r="H360" s="2" t="n"/>
      <c r="I360" s="2" t="n"/>
      <c r="J360" s="2" t="n"/>
    </row>
    <row r="361">
      <c r="F361" s="2" t="n"/>
      <c r="G361" s="2" t="n"/>
      <c r="H361" s="2" t="n"/>
      <c r="I361" s="2" t="n"/>
      <c r="J361" s="2" t="n"/>
    </row>
    <row r="362">
      <c r="F362" s="2" t="n"/>
      <c r="G362" s="2" t="n"/>
      <c r="H362" s="2" t="n"/>
      <c r="I362" s="2" t="n"/>
      <c r="J362" s="2" t="n"/>
    </row>
    <row r="363">
      <c r="F363" s="2" t="n"/>
      <c r="G363" s="2" t="n"/>
      <c r="H363" s="2" t="n"/>
      <c r="I363" s="2" t="n"/>
      <c r="J363" s="2" t="n"/>
    </row>
    <row r="364">
      <c r="F364" s="2" t="n"/>
      <c r="G364" s="2" t="n"/>
      <c r="H364" s="2" t="n"/>
      <c r="I364" s="2" t="n"/>
      <c r="J364" s="2" t="n"/>
    </row>
    <row r="365">
      <c r="F365" s="2" t="n"/>
      <c r="G365" s="2" t="n"/>
      <c r="H365" s="2" t="n"/>
      <c r="I365" s="2" t="n"/>
      <c r="J365" s="2" t="n"/>
    </row>
    <row r="366">
      <c r="F366" s="2" t="n"/>
      <c r="G366" s="2" t="n"/>
      <c r="H366" s="2" t="n"/>
      <c r="I366" s="2" t="n"/>
      <c r="J366" s="2" t="n"/>
    </row>
    <row r="367">
      <c r="F367" s="2" t="n"/>
      <c r="G367" s="2" t="n"/>
      <c r="H367" s="2" t="n"/>
      <c r="I367" s="2" t="n"/>
      <c r="J367" s="2" t="n"/>
    </row>
    <row r="368">
      <c r="F368" s="2" t="n"/>
      <c r="G368" s="2" t="n"/>
      <c r="H368" s="2" t="n"/>
      <c r="I368" s="2" t="n"/>
      <c r="J368" s="2" t="n"/>
    </row>
    <row r="369">
      <c r="F369" s="2" t="n"/>
      <c r="G369" s="2" t="n"/>
      <c r="H369" s="2" t="n"/>
      <c r="I369" s="2" t="n"/>
      <c r="J369" s="2" t="n"/>
    </row>
    <row r="370">
      <c r="F370" s="2" t="n"/>
      <c r="G370" s="2" t="n"/>
      <c r="H370" s="2" t="n"/>
      <c r="I370" s="2" t="n"/>
      <c r="J370" s="2" t="n"/>
    </row>
    <row r="371">
      <c r="G371" s="2" t="n"/>
      <c r="H371" s="2" t="n"/>
      <c r="I371" s="2" t="n"/>
      <c r="J371" s="2" t="n"/>
    </row>
    <row r="372">
      <c r="G372" s="2" t="n"/>
      <c r="H372" s="2" t="n"/>
      <c r="I372" s="2" t="n"/>
      <c r="J372" s="2" t="n"/>
    </row>
    <row r="373">
      <c r="G373" s="2" t="n"/>
      <c r="H373" s="2" t="n"/>
      <c r="I373" s="2" t="n"/>
      <c r="J373" s="2" t="n"/>
    </row>
    <row r="374">
      <c r="G374" s="2" t="n"/>
      <c r="H374" s="2" t="n"/>
      <c r="I374" s="2" t="n"/>
      <c r="J374" s="2" t="n"/>
    </row>
    <row r="375">
      <c r="G375" s="2" t="n"/>
      <c r="H375" s="2" t="n"/>
      <c r="I375" s="2" t="n"/>
      <c r="J375" s="2" t="n"/>
    </row>
    <row r="376">
      <c r="G376" s="2" t="n"/>
      <c r="H376" s="2" t="n"/>
      <c r="I376" s="2" t="n"/>
      <c r="J376" s="2" t="n"/>
    </row>
    <row r="377">
      <c r="G377" s="2" t="n"/>
      <c r="H377" s="2" t="n"/>
      <c r="I377" s="2" t="n"/>
      <c r="J377" s="2" t="n"/>
    </row>
    <row r="378">
      <c r="G378" s="2" t="n"/>
      <c r="H378" s="2" t="n"/>
      <c r="I378" s="2" t="n"/>
      <c r="J378" s="2" t="n"/>
    </row>
    <row r="379">
      <c r="G379" s="2" t="n"/>
      <c r="H379" s="2" t="n"/>
      <c r="I379" s="2" t="n"/>
      <c r="J379" s="2" t="n"/>
    </row>
    <row r="380">
      <c r="G380" s="2" t="n"/>
      <c r="H380" s="2" t="n"/>
      <c r="I380" s="2" t="n"/>
      <c r="J380" s="2" t="n"/>
    </row>
    <row r="381">
      <c r="G381" s="2" t="n"/>
      <c r="H381" s="2" t="n"/>
      <c r="I381" s="2" t="n"/>
      <c r="J381" s="2" t="n"/>
    </row>
    <row r="382">
      <c r="G382" s="2" t="n"/>
      <c r="H382" s="2" t="n"/>
      <c r="I382" s="2" t="n"/>
      <c r="J382" s="2" t="n"/>
    </row>
    <row r="383">
      <c r="F383" s="2" t="n"/>
      <c r="G383" s="2" t="n"/>
      <c r="H383" s="2" t="n"/>
      <c r="I383" s="2" t="n"/>
      <c r="J383" s="2" t="n"/>
    </row>
    <row r="384">
      <c r="F384" s="2" t="n"/>
      <c r="G384" s="2" t="n"/>
      <c r="H384" s="2" t="n"/>
      <c r="I384" s="2" t="n"/>
      <c r="J384" s="2" t="n"/>
    </row>
    <row r="385">
      <c r="F385" s="2" t="n"/>
      <c r="G385" s="2" t="n"/>
      <c r="H385" s="2" t="n"/>
      <c r="I385" s="2" t="n"/>
      <c r="J385" s="2" t="n"/>
    </row>
    <row r="386">
      <c r="F386" s="2" t="n"/>
      <c r="G386" s="2" t="n"/>
      <c r="H386" s="2" t="n"/>
      <c r="I386" s="2" t="n"/>
      <c r="J386" s="2" t="n"/>
    </row>
    <row r="387">
      <c r="F387" s="2" t="n"/>
      <c r="G387" s="2" t="n"/>
      <c r="H387" s="2" t="n"/>
      <c r="I387" s="2" t="n"/>
      <c r="J387" s="2" t="n"/>
    </row>
    <row r="388">
      <c r="F388" s="2" t="n"/>
      <c r="G388" s="2" t="n"/>
      <c r="H388" s="2" t="n"/>
      <c r="I388" s="2" t="n"/>
      <c r="J388" s="2" t="n"/>
    </row>
    <row r="389">
      <c r="F389" s="2" t="n"/>
      <c r="G389" s="2" t="n"/>
      <c r="H389" s="2" t="n"/>
      <c r="I389" s="2" t="n"/>
      <c r="J389" s="2" t="n"/>
    </row>
    <row r="390">
      <c r="F390" s="2" t="n"/>
      <c r="G390" s="2" t="n"/>
      <c r="H390" s="2" t="n"/>
      <c r="I390" s="2" t="n"/>
      <c r="J390" s="2" t="n"/>
    </row>
    <row r="391">
      <c r="F391" s="2" t="n"/>
      <c r="G391" s="2" t="n"/>
      <c r="H391" s="2" t="n"/>
      <c r="I391" s="2" t="n"/>
      <c r="J391" s="2" t="n"/>
    </row>
    <row r="392">
      <c r="F392" s="2" t="n"/>
      <c r="G392" s="2" t="n"/>
      <c r="H392" s="2" t="n"/>
      <c r="I392" s="2" t="n"/>
      <c r="J392" s="2" t="n"/>
    </row>
    <row r="393">
      <c r="F393" s="2" t="n"/>
      <c r="G393" s="2" t="n"/>
      <c r="H393" s="2" t="n"/>
      <c r="I393" s="2" t="n"/>
      <c r="J393" s="2" t="n"/>
    </row>
    <row r="394">
      <c r="F394" s="2" t="n"/>
      <c r="G394" s="2" t="n"/>
      <c r="H394" s="2" t="n"/>
      <c r="I394" s="2" t="n"/>
      <c r="J394" s="2" t="n"/>
    </row>
    <row r="395">
      <c r="F395" s="2" t="n"/>
      <c r="G395" s="2" t="n"/>
      <c r="H395" s="2" t="n"/>
      <c r="I395" s="2" t="n"/>
      <c r="J395" s="2" t="n"/>
    </row>
    <row r="396">
      <c r="F396" s="2" t="n"/>
      <c r="G396" s="2" t="n"/>
      <c r="H396" s="2" t="n"/>
      <c r="I396" s="2" t="n"/>
      <c r="J396" s="2" t="n"/>
    </row>
    <row r="397">
      <c r="F397" s="2" t="n"/>
      <c r="G397" s="2" t="n"/>
      <c r="H397" s="2" t="n"/>
      <c r="I397" s="2" t="n"/>
      <c r="J397" s="2" t="n"/>
    </row>
    <row r="398">
      <c r="F398" s="2" t="n"/>
      <c r="G398" s="2" t="n"/>
      <c r="H398" s="2" t="n"/>
      <c r="I398" s="2" t="n"/>
      <c r="J398" s="2" t="n"/>
    </row>
    <row r="399">
      <c r="F399" s="2" t="n"/>
      <c r="G399" s="2" t="n"/>
      <c r="H399" s="2" t="n"/>
      <c r="I399" s="2" t="n"/>
      <c r="J399" s="2" t="n"/>
    </row>
    <row r="400">
      <c r="G400" s="2" t="n"/>
      <c r="H400" s="2" t="n"/>
      <c r="I400" s="2" t="n"/>
      <c r="J400" s="2" t="n"/>
    </row>
    <row r="401">
      <c r="G401" s="2" t="n"/>
      <c r="H401" s="2" t="n"/>
      <c r="I401" s="2" t="n"/>
      <c r="J401" s="2" t="n"/>
    </row>
    <row r="402">
      <c r="F402" s="2" t="n"/>
      <c r="G402" s="2" t="n"/>
      <c r="H402" s="2" t="n"/>
      <c r="I402" s="2" t="n"/>
      <c r="J402" s="2" t="n"/>
    </row>
    <row r="403">
      <c r="F403" s="2" t="n"/>
      <c r="G403" s="2" t="n"/>
      <c r="H403" s="2" t="n"/>
      <c r="I403" s="2" t="n"/>
      <c r="J403" s="2" t="n"/>
    </row>
    <row r="404">
      <c r="F404" s="2" t="n"/>
      <c r="G404" s="2" t="n"/>
      <c r="H404" s="2" t="n"/>
      <c r="I404" s="2" t="n"/>
      <c r="J404" s="2" t="n"/>
    </row>
    <row r="405">
      <c r="G405" s="2" t="n"/>
      <c r="H405" s="2" t="n"/>
      <c r="I405" s="2" t="n"/>
      <c r="J405" s="2" t="n"/>
    </row>
    <row r="406">
      <c r="G406" s="2" t="n"/>
      <c r="H406" s="2" t="n"/>
      <c r="I406" s="2" t="n"/>
      <c r="J406" s="2" t="n"/>
    </row>
    <row r="407">
      <c r="F407" s="2" t="n"/>
      <c r="G407" s="2" t="n"/>
      <c r="H407" s="2" t="n"/>
      <c r="I407" s="2" t="n"/>
      <c r="J407" s="2" t="n"/>
    </row>
    <row r="408">
      <c r="F408" s="2" t="n"/>
      <c r="G408" s="2" t="n"/>
      <c r="H408" s="2" t="n"/>
      <c r="I408" s="2" t="n"/>
      <c r="J408" s="2" t="n"/>
    </row>
    <row r="409">
      <c r="F409" s="2" t="n"/>
      <c r="G409" s="2" t="n"/>
      <c r="H409" s="2" t="n"/>
      <c r="J409" s="2" t="n"/>
    </row>
    <row r="410">
      <c r="F410" s="2" t="n"/>
      <c r="G410" s="2" t="n"/>
      <c r="H410" s="2" t="n"/>
      <c r="J410" s="2" t="n"/>
    </row>
    <row r="411">
      <c r="F411" s="2" t="n"/>
      <c r="G411" s="2" t="n"/>
      <c r="H411" s="2" t="n"/>
      <c r="J411" s="2" t="n"/>
    </row>
    <row r="412">
      <c r="F412" s="2" t="n"/>
      <c r="G412" s="2" t="n"/>
      <c r="H412" s="2" t="n"/>
      <c r="J412" s="2" t="n"/>
    </row>
    <row r="413">
      <c r="F413" s="2" t="n"/>
      <c r="G413" s="2" t="n"/>
      <c r="H413" s="2" t="n"/>
      <c r="I413" s="2" t="n"/>
      <c r="J413" s="2" t="n"/>
    </row>
    <row r="414">
      <c r="F414" s="2" t="n"/>
      <c r="G414" s="2" t="n"/>
      <c r="H414" s="2" t="n"/>
      <c r="I414" s="2" t="n"/>
      <c r="J414" s="2" t="n"/>
    </row>
    <row r="415">
      <c r="F415" s="2" t="n"/>
      <c r="G415" s="2" t="n"/>
      <c r="H415" s="2" t="n"/>
      <c r="J415" s="2" t="n"/>
    </row>
    <row r="416">
      <c r="F416" s="2" t="n"/>
      <c r="G416" s="2" t="n"/>
      <c r="H416" s="2" t="n"/>
      <c r="J416" s="2" t="n"/>
    </row>
    <row r="417">
      <c r="F417" s="2" t="n"/>
      <c r="G417" s="2" t="n"/>
      <c r="H417" s="2" t="n"/>
      <c r="J417" s="2" t="n"/>
    </row>
    <row r="418">
      <c r="F418" s="2" t="n"/>
      <c r="G418" s="2" t="n"/>
      <c r="H418" s="2" t="n"/>
      <c r="J418" s="2" t="n"/>
    </row>
    <row r="419">
      <c r="F419" s="2" t="n"/>
      <c r="G419" s="2" t="n"/>
      <c r="H419" s="2" t="n"/>
      <c r="I419" s="2" t="n"/>
      <c r="J419" s="2" t="n"/>
    </row>
    <row r="420">
      <c r="F420" s="2" t="n"/>
      <c r="G420" s="2" t="n"/>
      <c r="H420" s="2" t="n"/>
      <c r="I420" s="2" t="n"/>
      <c r="J420" s="2" t="n"/>
    </row>
    <row r="421">
      <c r="G421" s="2" t="n"/>
      <c r="H421" s="2" t="n"/>
      <c r="J421" s="2" t="n"/>
    </row>
    <row r="422">
      <c r="G422" s="2" t="n"/>
      <c r="H422" s="2" t="n"/>
      <c r="J422" s="2" t="n"/>
    </row>
    <row r="423">
      <c r="G423" s="2" t="n"/>
      <c r="H423" s="2" t="n"/>
      <c r="J423" s="2" t="n"/>
    </row>
    <row r="424">
      <c r="G424" s="2" t="n"/>
      <c r="H424" s="2" t="n"/>
      <c r="J424" s="2" t="n"/>
    </row>
    <row r="425">
      <c r="G425" s="2" t="n"/>
      <c r="H425" s="2" t="n"/>
      <c r="J425" s="2" t="n"/>
    </row>
    <row r="426">
      <c r="G426" s="2" t="n"/>
      <c r="H426" s="2" t="n"/>
      <c r="J426" s="2" t="n"/>
    </row>
    <row r="427">
      <c r="G427" s="2" t="n"/>
      <c r="H427" s="2" t="n"/>
      <c r="I427" s="2" t="n"/>
      <c r="J427" s="2" t="n"/>
    </row>
    <row r="428">
      <c r="G428" s="2" t="n"/>
      <c r="H428" s="2" t="n"/>
      <c r="I428" s="2" t="n"/>
      <c r="J428" s="2" t="n"/>
    </row>
    <row r="429">
      <c r="G429" s="2" t="n"/>
      <c r="H429" s="2" t="n"/>
      <c r="J429" s="2" t="n"/>
    </row>
    <row r="430">
      <c r="G430" s="2" t="n"/>
      <c r="H430" s="2" t="n"/>
      <c r="J430" s="2" t="n"/>
    </row>
    <row r="431">
      <c r="G431" s="2" t="n"/>
      <c r="H431" s="2" t="n"/>
      <c r="J431" s="2" t="n"/>
    </row>
    <row r="432">
      <c r="G432" s="2" t="n"/>
      <c r="H432" s="2" t="n"/>
      <c r="J432" s="2" t="n"/>
    </row>
    <row r="433">
      <c r="G433" s="2" t="n"/>
      <c r="H433" s="2" t="n"/>
      <c r="I433" s="2" t="n"/>
      <c r="J433" s="2" t="n"/>
    </row>
    <row r="434">
      <c r="G434" s="2" t="n"/>
      <c r="H434" s="2" t="n"/>
      <c r="I434" s="2" t="n"/>
      <c r="J434" s="2" t="n"/>
    </row>
    <row r="435">
      <c r="G435" s="2" t="n"/>
      <c r="H435" s="2" t="n"/>
      <c r="J435" s="2" t="n"/>
    </row>
    <row r="436">
      <c r="G436" s="2" t="n"/>
      <c r="H436" s="2" t="n"/>
      <c r="J436" s="2" t="n"/>
    </row>
    <row r="437">
      <c r="F437" s="2" t="n"/>
      <c r="G437" s="2" t="n"/>
      <c r="H437" s="2" t="n"/>
      <c r="J437" s="2" t="n"/>
    </row>
    <row r="438">
      <c r="F438" s="2" t="n"/>
      <c r="G438" s="2" t="n"/>
      <c r="H438" s="2" t="n"/>
      <c r="J438" s="2" t="n"/>
    </row>
    <row r="439">
      <c r="F439" s="2" t="n"/>
      <c r="G439" s="2" t="n"/>
      <c r="H439" s="2" t="n"/>
      <c r="J439" s="2" t="n"/>
    </row>
    <row r="440">
      <c r="F440" s="2" t="n"/>
      <c r="G440" s="2" t="n"/>
      <c r="H440" s="2" t="n"/>
      <c r="J440" s="2" t="n"/>
    </row>
    <row r="441">
      <c r="F441" s="2" t="n"/>
      <c r="G441" s="2" t="n"/>
      <c r="H441" s="2" t="n"/>
      <c r="I441" s="2" t="n"/>
      <c r="J441" s="2" t="n"/>
    </row>
    <row r="442">
      <c r="F442" s="2" t="n"/>
      <c r="G442" s="2" t="n"/>
      <c r="H442" s="2" t="n"/>
      <c r="I442" s="2" t="n"/>
      <c r="J442" s="2" t="n"/>
    </row>
    <row r="443">
      <c r="F443" s="2" t="n"/>
      <c r="G443" s="2" t="n"/>
      <c r="H443" s="2" t="n"/>
      <c r="J443" s="2" t="n"/>
    </row>
    <row r="444">
      <c r="F444" s="2" t="n"/>
      <c r="G444" s="2" t="n"/>
      <c r="H444" s="2" t="n"/>
      <c r="J444" s="2" t="n"/>
    </row>
    <row r="445">
      <c r="F445" s="2" t="n"/>
      <c r="G445" s="2" t="n"/>
      <c r="H445" s="2" t="n"/>
      <c r="I445" s="2" t="n"/>
      <c r="J445" s="2" t="n"/>
    </row>
    <row r="446">
      <c r="F446" s="2" t="n"/>
      <c r="G446" s="2" t="n"/>
      <c r="H446" s="2" t="n"/>
      <c r="I446" s="2" t="n"/>
      <c r="J446" s="2" t="n"/>
    </row>
    <row r="447">
      <c r="G447" s="2" t="n"/>
      <c r="H447" s="2" t="n"/>
      <c r="J447" s="2" t="n"/>
    </row>
    <row r="448">
      <c r="G448" s="2" t="n"/>
      <c r="H448" s="2" t="n"/>
      <c r="J448" s="2" t="n"/>
    </row>
    <row r="449">
      <c r="F449" s="2" t="n"/>
      <c r="G449" s="2" t="n"/>
      <c r="H449" s="2" t="n"/>
      <c r="I449" s="2" t="n"/>
      <c r="J449" s="2" t="n"/>
    </row>
    <row r="450">
      <c r="F450" s="2" t="n"/>
      <c r="G450" s="2" t="n"/>
      <c r="H450" s="2" t="n"/>
      <c r="I450" s="2" t="n"/>
      <c r="J450" s="2" t="n"/>
    </row>
    <row r="451">
      <c r="F451" s="2" t="n"/>
      <c r="G451" s="2" t="n"/>
      <c r="H451" s="2" t="n"/>
      <c r="I451" s="2" t="n"/>
      <c r="J451" s="2" t="n"/>
    </row>
    <row r="452">
      <c r="F452" s="2" t="n"/>
      <c r="G452" s="2" t="n"/>
      <c r="H452" s="2" t="n"/>
      <c r="I452" s="2" t="n"/>
      <c r="J452" s="2" t="n"/>
    </row>
    <row r="453">
      <c r="F453" s="2" t="n"/>
      <c r="G453" s="2" t="n"/>
      <c r="H453" s="2" t="n"/>
      <c r="I453" s="2" t="n"/>
      <c r="J453" s="2" t="n"/>
    </row>
    <row r="454">
      <c r="F454" s="2" t="n"/>
      <c r="G454" s="2" t="n"/>
      <c r="H454" s="2" t="n"/>
      <c r="I454" s="2" t="n"/>
      <c r="J454" s="2" t="n"/>
    </row>
    <row r="455">
      <c r="F455" s="2" t="n"/>
      <c r="G455" s="2" t="n"/>
      <c r="H455" s="2" t="n"/>
      <c r="I455" s="2" t="n"/>
      <c r="J455" s="2" t="n"/>
    </row>
    <row r="456">
      <c r="F456" s="2" t="n"/>
      <c r="G456" s="2" t="n"/>
      <c r="H456" s="2" t="n"/>
      <c r="I456" s="2" t="n"/>
      <c r="J456" s="2" t="n"/>
    </row>
    <row r="457">
      <c r="F457" s="2" t="n"/>
      <c r="G457" s="2" t="n"/>
      <c r="H457" s="2" t="n"/>
      <c r="I457" s="2" t="n"/>
      <c r="J457" s="2" t="n"/>
    </row>
    <row r="458">
      <c r="F458" s="2" t="n"/>
      <c r="G458" s="2" t="n"/>
      <c r="H458" s="2" t="n"/>
      <c r="I458" s="2" t="n"/>
      <c r="J458" s="2" t="n"/>
    </row>
    <row r="459">
      <c r="F459" s="2" t="n"/>
      <c r="G459" s="2" t="n"/>
      <c r="H459" s="2" t="n"/>
      <c r="I459" s="2" t="n"/>
      <c r="J459" s="2" t="n"/>
    </row>
    <row r="460">
      <c r="G460" s="2" t="n"/>
      <c r="H460" s="2" t="n"/>
      <c r="I460" s="2" t="n"/>
      <c r="J460" s="2" t="n"/>
    </row>
    <row r="461">
      <c r="G461" s="2" t="n"/>
      <c r="H461" s="2" t="n"/>
      <c r="I461" s="2" t="n"/>
      <c r="J461" s="2" t="n"/>
    </row>
    <row r="462">
      <c r="G462" s="2" t="n"/>
      <c r="H462" s="2" t="n"/>
      <c r="I462" s="2" t="n"/>
      <c r="J462" s="2" t="n"/>
    </row>
    <row r="463">
      <c r="G463" s="2" t="n"/>
      <c r="H463" s="2" t="n"/>
      <c r="I463" s="2" t="n"/>
      <c r="J463" s="2" t="n"/>
    </row>
    <row r="464">
      <c r="G464" s="2" t="n"/>
      <c r="H464" s="2" t="n"/>
      <c r="I464" s="2" t="n"/>
      <c r="J464" s="2" t="n"/>
    </row>
    <row r="465">
      <c r="G465" s="2" t="n"/>
      <c r="H465" s="2" t="n"/>
      <c r="I465" s="2" t="n"/>
      <c r="J465" s="2" t="n"/>
    </row>
    <row r="466">
      <c r="G466" s="2" t="n"/>
      <c r="H466" s="2" t="n"/>
      <c r="I466" s="2" t="n"/>
      <c r="J466" s="2" t="n"/>
    </row>
    <row r="467">
      <c r="G467" s="2" t="n"/>
      <c r="H467" s="2" t="n"/>
      <c r="I467" s="2" t="n"/>
      <c r="J467" s="2" t="n"/>
    </row>
    <row r="468">
      <c r="G468" s="2" t="n"/>
      <c r="H468" s="2" t="n"/>
      <c r="I468" s="2" t="n"/>
      <c r="J468" s="2" t="n"/>
    </row>
    <row r="469">
      <c r="G469" s="2" t="n"/>
      <c r="H469" s="2" t="n"/>
      <c r="I469" s="2" t="n"/>
      <c r="J469" s="2" t="n"/>
    </row>
    <row r="470">
      <c r="G470" s="2" t="n"/>
      <c r="H470" s="2" t="n"/>
      <c r="I470" s="2" t="n"/>
      <c r="J470" s="2" t="n"/>
    </row>
    <row r="471">
      <c r="G471" s="2" t="n"/>
      <c r="H471" s="2" t="n"/>
      <c r="I471" s="2" t="n"/>
      <c r="J471" s="2" t="n"/>
    </row>
    <row r="472">
      <c r="F472" s="2" t="n"/>
      <c r="G472" s="2" t="n"/>
      <c r="H472" s="2" t="n"/>
      <c r="I472" s="2" t="n"/>
      <c r="J472" s="2" t="n"/>
    </row>
    <row r="473">
      <c r="F473" s="2" t="n"/>
      <c r="G473" s="2" t="n"/>
      <c r="H473" s="2" t="n"/>
      <c r="I473" s="2" t="n"/>
      <c r="J473" s="2" t="n"/>
    </row>
    <row r="474">
      <c r="F474" s="2" t="n"/>
      <c r="G474" s="2" t="n"/>
      <c r="H474" s="2" t="n"/>
      <c r="I474" s="2" t="n"/>
      <c r="J474" s="2" t="n"/>
    </row>
    <row r="475">
      <c r="F475" s="2" t="n"/>
      <c r="G475" s="2" t="n"/>
      <c r="H475" s="2" t="n"/>
      <c r="I475" s="2" t="n"/>
      <c r="J475" s="2" t="n"/>
    </row>
    <row r="476">
      <c r="F476" s="2" t="n"/>
      <c r="G476" s="2" t="n"/>
      <c r="H476" s="2" t="n"/>
      <c r="I476" s="2" t="n"/>
      <c r="J476" s="2" t="n"/>
    </row>
    <row r="477">
      <c r="F477" s="2" t="n"/>
      <c r="G477" s="2" t="n"/>
      <c r="H477" s="2" t="n"/>
      <c r="I477" s="2" t="n"/>
      <c r="J477" s="2" t="n"/>
    </row>
    <row r="478">
      <c r="F478" s="2" t="n"/>
      <c r="G478" s="2" t="n"/>
      <c r="H478" s="2" t="n"/>
      <c r="I478" s="2" t="n"/>
      <c r="J478" s="2" t="n"/>
    </row>
    <row r="479">
      <c r="F479" s="2" t="n"/>
      <c r="G479" s="2" t="n"/>
      <c r="H479" s="2" t="n"/>
      <c r="I479" s="2" t="n"/>
      <c r="J479" s="2" t="n"/>
    </row>
    <row r="480">
      <c r="F480" s="2" t="n"/>
      <c r="G480" s="2" t="n"/>
      <c r="H480" s="2" t="n"/>
      <c r="I480" s="2" t="n"/>
      <c r="J480" s="2" t="n"/>
    </row>
    <row r="481">
      <c r="F481" s="2" t="n"/>
      <c r="G481" s="2" t="n"/>
      <c r="H481" s="2" t="n"/>
      <c r="I481" s="2" t="n"/>
      <c r="J481" s="2" t="n"/>
    </row>
    <row r="482">
      <c r="F482" s="2" t="n"/>
      <c r="G482" s="2" t="n"/>
      <c r="H482" s="2" t="n"/>
      <c r="I482" s="2" t="n"/>
      <c r="J482" s="2" t="n"/>
    </row>
    <row r="483">
      <c r="F483" s="2" t="n"/>
      <c r="G483" s="2" t="n"/>
      <c r="H483" s="2" t="n"/>
      <c r="I483" s="2" t="n"/>
      <c r="J483" s="2" t="n"/>
    </row>
    <row r="484">
      <c r="F484" s="2" t="n"/>
      <c r="G484" s="2" t="n"/>
      <c r="H484" s="2" t="n"/>
      <c r="I484" s="2" t="n"/>
      <c r="J484" s="2" t="n"/>
    </row>
    <row r="485">
      <c r="F485" s="2" t="n"/>
      <c r="G485" s="2" t="n"/>
      <c r="H485" s="2" t="n"/>
      <c r="I485" s="2" t="n"/>
      <c r="J485" s="2" t="n"/>
    </row>
    <row r="486">
      <c r="F486" s="2" t="n"/>
      <c r="G486" s="2" t="n"/>
      <c r="H486" s="2" t="n"/>
      <c r="I486" s="2" t="n"/>
      <c r="J486" s="2" t="n"/>
    </row>
    <row r="487">
      <c r="F487" s="2" t="n"/>
      <c r="G487" s="2" t="n"/>
      <c r="H487" s="2" t="n"/>
      <c r="I487" s="2" t="n"/>
      <c r="J487" s="2" t="n"/>
    </row>
    <row r="488">
      <c r="F488" s="2" t="n"/>
      <c r="G488" s="2" t="n"/>
      <c r="H488" s="2" t="n"/>
      <c r="I488" s="2" t="n"/>
      <c r="J488" s="2" t="n"/>
    </row>
    <row r="489">
      <c r="G489" s="2" t="n"/>
      <c r="H489" s="2" t="n"/>
      <c r="I489" s="2" t="n"/>
      <c r="J489" s="2" t="n"/>
    </row>
    <row r="490">
      <c r="G490" s="2" t="n"/>
      <c r="H490" s="2" t="n"/>
      <c r="I490" s="2" t="n"/>
      <c r="J490" s="2" t="n"/>
    </row>
    <row r="491">
      <c r="F491" s="2" t="n"/>
      <c r="G491" s="2" t="n"/>
      <c r="H491" s="2" t="n"/>
      <c r="I491" s="2" t="n"/>
      <c r="J491" s="2" t="n"/>
    </row>
    <row r="492">
      <c r="F492" s="2" t="n"/>
      <c r="G492" s="2" t="n"/>
      <c r="H492" s="2" t="n"/>
      <c r="I492" s="2" t="n"/>
      <c r="J492" s="2" t="n"/>
    </row>
    <row r="493">
      <c r="F493" s="2" t="n"/>
      <c r="G493" s="2" t="n"/>
      <c r="H493" s="2" t="n"/>
      <c r="I493" s="2" t="n"/>
      <c r="J493" s="2" t="n"/>
    </row>
    <row r="494">
      <c r="G494" s="2" t="n"/>
      <c r="H494" s="2" t="n"/>
      <c r="I494" s="2" t="n"/>
      <c r="J494" s="2" t="n"/>
    </row>
    <row r="495">
      <c r="G495" s="2" t="n"/>
      <c r="H495" s="2" t="n"/>
      <c r="I495" s="2" t="n"/>
      <c r="J495" s="2" t="n"/>
    </row>
    <row r="496">
      <c r="F496" s="2" t="n"/>
      <c r="G496" s="2" t="n"/>
      <c r="H496" s="2" t="n"/>
      <c r="I496" s="2" t="n"/>
      <c r="J496" s="2" t="n"/>
    </row>
    <row r="497">
      <c r="F497" s="2" t="n"/>
      <c r="G497" s="2" t="n"/>
      <c r="H497" s="2" t="n"/>
      <c r="I497" s="2" t="n"/>
      <c r="J497" s="2" t="n"/>
    </row>
    <row r="498">
      <c r="F498" s="2" t="n"/>
      <c r="G498" s="2" t="n"/>
      <c r="H498" s="2" t="n"/>
      <c r="J498" s="2" t="n"/>
    </row>
    <row r="499">
      <c r="F499" s="2" t="n"/>
      <c r="G499" s="2" t="n"/>
      <c r="H499" s="2" t="n"/>
      <c r="J499" s="2" t="n"/>
    </row>
    <row r="500">
      <c r="F500" s="2" t="n"/>
      <c r="G500" s="2" t="n"/>
      <c r="H500" s="2" t="n"/>
      <c r="J500" s="2" t="n"/>
    </row>
    <row r="501">
      <c r="F501" s="2" t="n"/>
      <c r="G501" s="2" t="n"/>
      <c r="H501" s="2" t="n"/>
      <c r="J501" s="2" t="n"/>
    </row>
    <row r="502">
      <c r="F502" s="2" t="n"/>
      <c r="G502" s="2" t="n"/>
      <c r="H502" s="2" t="n"/>
      <c r="I502" s="2" t="n"/>
      <c r="J502" s="2" t="n"/>
    </row>
    <row r="503">
      <c r="F503" s="2" t="n"/>
      <c r="G503" s="2" t="n"/>
      <c r="H503" s="2" t="n"/>
      <c r="I503" s="2" t="n"/>
      <c r="J503" s="2" t="n"/>
    </row>
    <row r="504">
      <c r="F504" s="2" t="n"/>
      <c r="G504" s="2" t="n"/>
      <c r="H504" s="2" t="n"/>
      <c r="J504" s="2" t="n"/>
    </row>
    <row r="505">
      <c r="F505" s="2" t="n"/>
      <c r="G505" s="2" t="n"/>
      <c r="H505" s="2" t="n"/>
      <c r="J505" s="2" t="n"/>
    </row>
    <row r="506">
      <c r="F506" s="2" t="n"/>
      <c r="G506" s="2" t="n"/>
      <c r="H506" s="2" t="n"/>
      <c r="J506" s="2" t="n"/>
    </row>
    <row r="507">
      <c r="F507" s="2" t="n"/>
      <c r="G507" s="2" t="n"/>
      <c r="H507" s="2" t="n"/>
      <c r="J507" s="2" t="n"/>
    </row>
    <row r="508">
      <c r="F508" s="2" t="n"/>
      <c r="G508" s="2" t="n"/>
      <c r="H508" s="2" t="n"/>
      <c r="I508" s="2" t="n"/>
      <c r="J508" s="2" t="n"/>
    </row>
    <row r="509">
      <c r="F509" s="2" t="n"/>
      <c r="G509" s="2" t="n"/>
      <c r="H509" s="2" t="n"/>
      <c r="I509" s="2" t="n"/>
      <c r="J509" s="2" t="n"/>
    </row>
    <row r="510">
      <c r="G510" s="2" t="n"/>
      <c r="H510" s="2" t="n"/>
      <c r="J510" s="2" t="n"/>
    </row>
    <row r="511">
      <c r="G511" s="2" t="n"/>
      <c r="H511" s="2" t="n"/>
      <c r="J511" s="2" t="n"/>
    </row>
    <row r="512">
      <c r="G512" s="2" t="n"/>
      <c r="H512" s="2" t="n"/>
      <c r="J512" s="2" t="n"/>
    </row>
    <row r="513">
      <c r="G513" s="2" t="n"/>
      <c r="H513" s="2" t="n"/>
      <c r="J513" s="2" t="n"/>
    </row>
    <row r="514">
      <c r="G514" s="2" t="n"/>
      <c r="H514" s="2" t="n"/>
      <c r="J514" s="2" t="n"/>
    </row>
    <row r="515">
      <c r="G515" s="2" t="n"/>
      <c r="H515" s="2" t="n"/>
      <c r="J515" s="2" t="n"/>
    </row>
    <row r="516">
      <c r="G516" s="2" t="n"/>
      <c r="H516" s="2" t="n"/>
      <c r="I516" s="2" t="n"/>
      <c r="J516" s="2" t="n"/>
    </row>
    <row r="517">
      <c r="G517" s="2" t="n"/>
      <c r="H517" s="2" t="n"/>
      <c r="I517" s="2" t="n"/>
      <c r="J517" s="2" t="n"/>
    </row>
    <row r="518">
      <c r="G518" s="2" t="n"/>
      <c r="H518" s="2" t="n"/>
      <c r="J518" s="2" t="n"/>
    </row>
    <row r="519">
      <c r="G519" s="2" t="n"/>
      <c r="H519" s="2" t="n"/>
      <c r="J519" s="2" t="n"/>
    </row>
    <row r="520">
      <c r="G520" s="2" t="n"/>
      <c r="H520" s="2" t="n"/>
      <c r="J520" s="2" t="n"/>
    </row>
    <row r="521">
      <c r="G521" s="2" t="n"/>
      <c r="H521" s="2" t="n"/>
      <c r="J521" s="2" t="n"/>
    </row>
    <row r="522">
      <c r="G522" s="2" t="n"/>
      <c r="H522" s="2" t="n"/>
      <c r="I522" s="2" t="n"/>
      <c r="J522" s="2" t="n"/>
    </row>
    <row r="523">
      <c r="G523" s="2" t="n"/>
      <c r="H523" s="2" t="n"/>
      <c r="I523" s="2" t="n"/>
      <c r="J523" s="2" t="n"/>
    </row>
    <row r="524">
      <c r="G524" s="2" t="n"/>
      <c r="H524" s="2" t="n"/>
      <c r="J524" s="2" t="n"/>
    </row>
    <row r="525">
      <c r="G525" s="2" t="n"/>
      <c r="H525" s="2" t="n"/>
      <c r="J525" s="2" t="n"/>
    </row>
    <row r="526">
      <c r="F526" s="2" t="n"/>
      <c r="G526" s="2" t="n"/>
      <c r="H526" s="2" t="n"/>
      <c r="J526" s="2" t="n"/>
    </row>
    <row r="527">
      <c r="F527" s="2" t="n"/>
      <c r="G527" s="2" t="n"/>
      <c r="H527" s="2" t="n"/>
      <c r="J527" s="2" t="n"/>
    </row>
    <row r="528">
      <c r="F528" s="2" t="n"/>
      <c r="G528" s="2" t="n"/>
      <c r="H528" s="2" t="n"/>
      <c r="J528" s="2" t="n"/>
    </row>
    <row r="529">
      <c r="F529" s="2" t="n"/>
      <c r="G529" s="2" t="n"/>
      <c r="H529" s="2" t="n"/>
      <c r="J529" s="2" t="n"/>
    </row>
    <row r="530">
      <c r="F530" s="2" t="n"/>
      <c r="G530" s="2" t="n"/>
      <c r="H530" s="2" t="n"/>
      <c r="I530" s="2" t="n"/>
      <c r="J530" s="2" t="n"/>
    </row>
    <row r="531">
      <c r="F531" s="2" t="n"/>
      <c r="G531" s="2" t="n"/>
      <c r="H531" s="2" t="n"/>
      <c r="I531" s="2" t="n"/>
      <c r="J531" s="2" t="n"/>
    </row>
    <row r="532">
      <c r="F532" s="2" t="n"/>
      <c r="G532" s="2" t="n"/>
      <c r="H532" s="2" t="n"/>
      <c r="J532" s="2" t="n"/>
    </row>
    <row r="533">
      <c r="F533" s="2" t="n"/>
      <c r="G533" s="2" t="n"/>
      <c r="H533" s="2" t="n"/>
      <c r="J533" s="2" t="n"/>
    </row>
    <row r="534">
      <c r="F534" s="2" t="n"/>
      <c r="G534" s="2" t="n"/>
      <c r="H534" s="2" t="n"/>
      <c r="I534" s="2" t="n"/>
      <c r="J534" s="2" t="n"/>
    </row>
    <row r="535">
      <c r="F535" s="2" t="n"/>
      <c r="G535" s="2" t="n"/>
      <c r="H535" s="2" t="n"/>
      <c r="I535" s="2" t="n"/>
      <c r="J535" s="2" t="n"/>
    </row>
    <row r="536">
      <c r="G536" s="2" t="n"/>
      <c r="H536" s="2" t="n"/>
      <c r="J536" s="2" t="n"/>
    </row>
    <row r="537">
      <c r="G537" s="2" t="n"/>
      <c r="H537" s="2" t="n"/>
      <c r="J537" s="2" t="n"/>
    </row>
    <row r="538">
      <c r="F538" s="2" t="n"/>
      <c r="G538" s="2" t="n"/>
      <c r="H538" s="2" t="n"/>
      <c r="I538" s="2" t="n"/>
      <c r="J538" s="2" t="n"/>
    </row>
    <row r="539">
      <c r="F539" s="2" t="n"/>
      <c r="G539" s="2" t="n"/>
      <c r="H539" s="2" t="n"/>
      <c r="I539" s="2" t="n"/>
      <c r="J539" s="2" t="n"/>
    </row>
    <row r="540">
      <c r="F540" s="2" t="n"/>
      <c r="G540" s="2" t="n"/>
      <c r="H540" s="2" t="n"/>
      <c r="I540" s="2" t="n"/>
      <c r="J540" s="2" t="n"/>
    </row>
    <row r="541">
      <c r="F541" s="2" t="n"/>
      <c r="G541" s="2" t="n"/>
      <c r="H541" s="2" t="n"/>
      <c r="I541" s="2" t="n"/>
      <c r="J541" s="2" t="n"/>
    </row>
    <row r="542">
      <c r="F542" s="2" t="n"/>
      <c r="G542" s="2" t="n"/>
      <c r="H542" s="2" t="n"/>
      <c r="I542" s="2" t="n"/>
      <c r="J542" s="2" t="n"/>
    </row>
    <row r="543">
      <c r="F543" s="2" t="n"/>
      <c r="G543" s="2" t="n"/>
      <c r="H543" s="2" t="n"/>
      <c r="I543" s="2" t="n"/>
      <c r="J543" s="2" t="n"/>
    </row>
    <row r="544">
      <c r="F544" s="2" t="n"/>
      <c r="G544" s="2" t="n"/>
      <c r="H544" s="2" t="n"/>
      <c r="I544" s="2" t="n"/>
      <c r="J544" s="2" t="n"/>
    </row>
    <row r="545">
      <c r="F545" s="2" t="n"/>
      <c r="G545" s="2" t="n"/>
      <c r="H545" s="2" t="n"/>
      <c r="I545" s="2" t="n"/>
      <c r="J545" s="2" t="n"/>
    </row>
    <row r="546">
      <c r="F546" s="2" t="n"/>
      <c r="G546" s="2" t="n"/>
      <c r="H546" s="2" t="n"/>
      <c r="I546" s="2" t="n"/>
      <c r="J546" s="2" t="n"/>
    </row>
    <row r="547">
      <c r="F547" s="2" t="n"/>
      <c r="G547" s="2" t="n"/>
      <c r="H547" s="2" t="n"/>
      <c r="I547" s="2" t="n"/>
      <c r="J547" s="2" t="n"/>
    </row>
    <row r="548">
      <c r="F548" s="2" t="n"/>
      <c r="G548" s="2" t="n"/>
      <c r="H548" s="2" t="n"/>
      <c r="I548" s="2" t="n"/>
      <c r="J548" s="2" t="n"/>
    </row>
    <row r="549">
      <c r="G549" s="2" t="n"/>
      <c r="H549" s="2" t="n"/>
      <c r="I549" s="2" t="n"/>
      <c r="J549" s="2" t="n"/>
    </row>
    <row r="550">
      <c r="G550" s="2" t="n"/>
      <c r="H550" s="2" t="n"/>
      <c r="I550" s="2" t="n"/>
      <c r="J550" s="2" t="n"/>
    </row>
    <row r="551">
      <c r="G551" s="2" t="n"/>
      <c r="H551" s="2" t="n"/>
      <c r="I551" s="2" t="n"/>
      <c r="J551" s="2" t="n"/>
    </row>
    <row r="552">
      <c r="G552" s="2" t="n"/>
      <c r="H552" s="2" t="n"/>
      <c r="I552" s="2" t="n"/>
      <c r="J552" s="2" t="n"/>
    </row>
    <row r="553">
      <c r="G553" s="2" t="n"/>
      <c r="H553" s="2" t="n"/>
      <c r="I553" s="2" t="n"/>
      <c r="J553" s="2" t="n"/>
    </row>
    <row r="554">
      <c r="G554" s="2" t="n"/>
      <c r="H554" s="2" t="n"/>
      <c r="I554" s="2" t="n"/>
      <c r="J554" s="2" t="n"/>
    </row>
    <row r="555">
      <c r="G555" s="2" t="n"/>
      <c r="H555" s="2" t="n"/>
      <c r="I555" s="2" t="n"/>
      <c r="J555" s="2" t="n"/>
    </row>
    <row r="556">
      <c r="G556" s="2" t="n"/>
      <c r="H556" s="2" t="n"/>
      <c r="I556" s="2" t="n"/>
      <c r="J556" s="2" t="n"/>
    </row>
    <row r="557">
      <c r="G557" s="2" t="n"/>
      <c r="H557" s="2" t="n"/>
      <c r="I557" s="2" t="n"/>
      <c r="J557" s="2" t="n"/>
    </row>
    <row r="558">
      <c r="G558" s="2" t="n"/>
      <c r="H558" s="2" t="n"/>
      <c r="I558" s="2" t="n"/>
      <c r="J558" s="2" t="n"/>
    </row>
    <row r="559">
      <c r="G559" s="2" t="n"/>
      <c r="H559" s="2" t="n"/>
      <c r="I559" s="2" t="n"/>
      <c r="J559" s="2" t="n"/>
    </row>
    <row r="560">
      <c r="G560" s="2" t="n"/>
      <c r="H560" s="2" t="n"/>
      <c r="I560" s="2" t="n"/>
      <c r="J560" s="2" t="n"/>
    </row>
    <row r="561">
      <c r="F561" s="2" t="n"/>
      <c r="G561" s="2" t="n"/>
      <c r="H561" s="2" t="n"/>
      <c r="I561" s="2" t="n"/>
      <c r="J561" s="2" t="n"/>
    </row>
    <row r="562">
      <c r="F562" s="2" t="n"/>
      <c r="G562" s="2" t="n"/>
      <c r="H562" s="2" t="n"/>
      <c r="I562" s="2" t="n"/>
      <c r="J562" s="2" t="n"/>
    </row>
    <row r="563">
      <c r="F563" s="2" t="n"/>
      <c r="G563" s="2" t="n"/>
      <c r="H563" s="2" t="n"/>
      <c r="I563" s="2" t="n"/>
      <c r="J563" s="2" t="n"/>
    </row>
    <row r="564">
      <c r="F564" s="2" t="n"/>
      <c r="G564" s="2" t="n"/>
      <c r="H564" s="2" t="n"/>
      <c r="I564" s="2" t="n"/>
      <c r="J564" s="2" t="n"/>
    </row>
    <row r="565">
      <c r="F565" s="2" t="n"/>
      <c r="G565" s="2" t="n"/>
      <c r="H565" s="2" t="n"/>
      <c r="I565" s="2" t="n"/>
      <c r="J565" s="2" t="n"/>
    </row>
    <row r="566">
      <c r="F566" s="2" t="n"/>
      <c r="G566" s="2" t="n"/>
      <c r="H566" s="2" t="n"/>
      <c r="I566" s="2" t="n"/>
      <c r="J566" s="2" t="n"/>
    </row>
    <row r="567">
      <c r="F567" s="2" t="n"/>
      <c r="G567" s="2" t="n"/>
      <c r="H567" s="2" t="n"/>
      <c r="I567" s="2" t="n"/>
      <c r="J567" s="2" t="n"/>
    </row>
    <row r="568">
      <c r="F568" s="2" t="n"/>
      <c r="G568" s="2" t="n"/>
      <c r="H568" s="2" t="n"/>
      <c r="I568" s="2" t="n"/>
      <c r="J568" s="2" t="n"/>
    </row>
    <row r="569">
      <c r="F569" s="2" t="n"/>
      <c r="G569" s="2" t="n"/>
      <c r="H569" s="2" t="n"/>
      <c r="I569" s="2" t="n"/>
      <c r="J569" s="2" t="n"/>
    </row>
    <row r="570">
      <c r="F570" s="2" t="n"/>
      <c r="G570" s="2" t="n"/>
      <c r="H570" s="2" t="n"/>
      <c r="I570" s="2" t="n"/>
      <c r="J570" s="2" t="n"/>
    </row>
    <row r="571">
      <c r="F571" s="2" t="n"/>
      <c r="G571" s="2" t="n"/>
      <c r="H571" s="2" t="n"/>
      <c r="I571" s="2" t="n"/>
      <c r="J571" s="2" t="n"/>
    </row>
    <row r="572">
      <c r="F572" s="2" t="n"/>
      <c r="G572" s="2" t="n"/>
      <c r="H572" s="2" t="n"/>
      <c r="I572" s="2" t="n"/>
      <c r="J572" s="2" t="n"/>
    </row>
    <row r="573">
      <c r="F573" s="2" t="n"/>
      <c r="G573" s="2" t="n"/>
      <c r="H573" s="2" t="n"/>
      <c r="I573" s="2" t="n"/>
      <c r="J573" s="2" t="n"/>
    </row>
    <row r="574">
      <c r="F574" s="2" t="n"/>
      <c r="G574" s="2" t="n"/>
      <c r="H574" s="2" t="n"/>
      <c r="I574" s="2" t="n"/>
      <c r="J574" s="2" t="n"/>
    </row>
    <row r="575">
      <c r="F575" s="2" t="n"/>
      <c r="G575" s="2" t="n"/>
      <c r="H575" s="2" t="n"/>
      <c r="I575" s="2" t="n"/>
      <c r="J575" s="2" t="n"/>
    </row>
    <row r="576">
      <c r="F576" s="2" t="n"/>
      <c r="G576" s="2" t="n"/>
      <c r="H576" s="2" t="n"/>
      <c r="I576" s="2" t="n"/>
      <c r="J576" s="2" t="n"/>
    </row>
    <row r="577">
      <c r="F577" s="2" t="n"/>
      <c r="G577" s="2" t="n"/>
      <c r="H577" s="2" t="n"/>
      <c r="I577" s="2" t="n"/>
      <c r="J577" s="2" t="n"/>
    </row>
    <row r="578">
      <c r="G578" s="2" t="n"/>
      <c r="H578" s="2" t="n"/>
      <c r="I578" s="2" t="n"/>
      <c r="J578" s="2" t="n"/>
    </row>
    <row r="579">
      <c r="G579" s="2" t="n"/>
      <c r="H579" s="2" t="n"/>
      <c r="I579" s="2" t="n"/>
      <c r="J579" s="2" t="n"/>
    </row>
    <row r="580">
      <c r="F580" s="2" t="n"/>
      <c r="G580" s="2" t="n"/>
      <c r="H580" s="2" t="n"/>
      <c r="I580" s="2" t="n"/>
      <c r="J580" s="2" t="n"/>
    </row>
    <row r="581">
      <c r="F581" s="2" t="n"/>
      <c r="G581" s="2" t="n"/>
      <c r="H581" s="2" t="n"/>
      <c r="I581" s="2" t="n"/>
      <c r="J581" s="2" t="n"/>
    </row>
    <row r="582">
      <c r="F582" s="2" t="n"/>
      <c r="G582" s="2" t="n"/>
      <c r="H582" s="2" t="n"/>
      <c r="I582" s="2" t="n"/>
      <c r="J582" s="2" t="n"/>
    </row>
    <row r="583">
      <c r="G583" s="2" t="n"/>
      <c r="H583" s="2" t="n"/>
      <c r="I583" s="2" t="n"/>
      <c r="J583" s="2" t="n"/>
    </row>
    <row r="584">
      <c r="G584" s="2" t="n"/>
      <c r="H584" s="2" t="n"/>
      <c r="I584" s="2" t="n"/>
      <c r="J584" s="2" t="n"/>
    </row>
    <row r="585">
      <c r="F585" s="2" t="n"/>
      <c r="G585" s="2" t="n"/>
      <c r="H585" s="2" t="n"/>
      <c r="I585" s="2" t="n"/>
      <c r="J585" s="2" t="n"/>
    </row>
    <row r="586">
      <c r="F586" s="2" t="n"/>
      <c r="G586" s="2" t="n"/>
      <c r="H586" s="2" t="n"/>
      <c r="I586" s="2" t="n"/>
      <c r="J586" s="2" t="n"/>
    </row>
    <row r="587">
      <c r="F587" s="2" t="n"/>
      <c r="G587" s="2" t="n"/>
      <c r="H587" s="2" t="n"/>
      <c r="J587" s="2" t="n"/>
    </row>
    <row r="588">
      <c r="F588" s="2" t="n"/>
      <c r="G588" s="2" t="n"/>
      <c r="H588" s="2" t="n"/>
      <c r="J588" s="2" t="n"/>
    </row>
    <row r="589">
      <c r="F589" s="2" t="n"/>
      <c r="G589" s="2" t="n"/>
      <c r="H589" s="2" t="n"/>
      <c r="J589" s="2" t="n"/>
    </row>
    <row r="590">
      <c r="F590" s="2" t="n"/>
      <c r="G590" s="2" t="n"/>
      <c r="H590" s="2" t="n"/>
      <c r="J590" s="2" t="n"/>
    </row>
    <row r="591">
      <c r="F591" s="2" t="n"/>
      <c r="G591" s="2" t="n"/>
      <c r="H591" s="2" t="n"/>
      <c r="I591" s="2" t="n"/>
      <c r="J591" s="2" t="n"/>
    </row>
    <row r="592">
      <c r="F592" s="2" t="n"/>
      <c r="G592" s="2" t="n"/>
      <c r="H592" s="2" t="n"/>
      <c r="I592" s="2" t="n"/>
      <c r="J592" s="2" t="n"/>
    </row>
    <row r="593">
      <c r="F593" s="2" t="n"/>
      <c r="G593" s="2" t="n"/>
      <c r="H593" s="2" t="n"/>
      <c r="J593" s="2" t="n"/>
    </row>
    <row r="594">
      <c r="F594" s="2" t="n"/>
      <c r="G594" s="2" t="n"/>
      <c r="H594" s="2" t="n"/>
      <c r="J594" s="2" t="n"/>
    </row>
    <row r="595">
      <c r="F595" s="2" t="n"/>
      <c r="G595" s="2" t="n"/>
      <c r="H595" s="2" t="n"/>
      <c r="J595" s="2" t="n"/>
    </row>
    <row r="596">
      <c r="F596" s="2" t="n"/>
      <c r="G596" s="2" t="n"/>
      <c r="H596" s="2" t="n"/>
      <c r="J596" s="2" t="n"/>
    </row>
    <row r="597">
      <c r="F597" s="2" t="n"/>
      <c r="G597" s="2" t="n"/>
      <c r="H597" s="2" t="n"/>
      <c r="I597" s="2" t="n"/>
      <c r="J597" s="2" t="n"/>
    </row>
    <row r="598">
      <c r="F598" s="2" t="n"/>
      <c r="G598" s="2" t="n"/>
      <c r="H598" s="2" t="n"/>
      <c r="I598" s="2" t="n"/>
      <c r="J598" s="2" t="n"/>
    </row>
    <row r="599">
      <c r="G599" s="2" t="n"/>
      <c r="H599" s="2" t="n"/>
      <c r="J599" s="2" t="n"/>
    </row>
    <row r="600">
      <c r="G600" s="2" t="n"/>
      <c r="H600" s="2" t="n"/>
      <c r="J600" s="2" t="n"/>
    </row>
    <row r="601">
      <c r="G601" s="2" t="n"/>
      <c r="H601" s="2" t="n"/>
      <c r="J601" s="2" t="n"/>
    </row>
    <row r="602">
      <c r="G602" s="2" t="n"/>
      <c r="H602" s="2" t="n"/>
      <c r="J602" s="2" t="n"/>
    </row>
    <row r="603">
      <c r="G603" s="2" t="n"/>
      <c r="H603" s="2" t="n"/>
      <c r="J603" s="2" t="n"/>
    </row>
    <row r="604">
      <c r="G604" s="2" t="n"/>
      <c r="H604" s="2" t="n"/>
      <c r="J604" s="2" t="n"/>
    </row>
    <row r="605">
      <c r="G605" s="2" t="n"/>
      <c r="H605" s="2" t="n"/>
      <c r="I605" s="2" t="n"/>
      <c r="J605" s="2" t="n"/>
    </row>
    <row r="606">
      <c r="G606" s="2" t="n"/>
      <c r="H606" s="2" t="n"/>
      <c r="I606" s="2" t="n"/>
      <c r="J606" s="2" t="n"/>
    </row>
    <row r="607">
      <c r="G607" s="2" t="n"/>
      <c r="H607" s="2" t="n"/>
      <c r="J607" s="2" t="n"/>
    </row>
    <row r="608">
      <c r="G608" s="2" t="n"/>
      <c r="H608" s="2" t="n"/>
      <c r="J608" s="2" t="n"/>
    </row>
    <row r="609">
      <c r="G609" s="2" t="n"/>
      <c r="H609" s="2" t="n"/>
      <c r="J609" s="2" t="n"/>
    </row>
    <row r="610">
      <c r="G610" s="2" t="n"/>
      <c r="H610" s="2" t="n"/>
      <c r="J610" s="2" t="n"/>
    </row>
    <row r="611">
      <c r="G611" s="2" t="n"/>
      <c r="H611" s="2" t="n"/>
      <c r="I611" s="2" t="n"/>
      <c r="J611" s="2" t="n"/>
    </row>
    <row r="612">
      <c r="G612" s="2" t="n"/>
      <c r="H612" s="2" t="n"/>
      <c r="I612" s="2" t="n"/>
      <c r="J612" s="2" t="n"/>
    </row>
    <row r="613">
      <c r="G613" s="2" t="n"/>
      <c r="H613" s="2" t="n"/>
      <c r="J613" s="2" t="n"/>
    </row>
    <row r="614">
      <c r="G614" s="2" t="n"/>
      <c r="H614" s="2" t="n"/>
      <c r="J614" s="2" t="n"/>
    </row>
    <row r="615">
      <c r="F615" s="2" t="n"/>
      <c r="G615" s="2" t="n"/>
      <c r="H615" s="2" t="n"/>
      <c r="J615" s="2" t="n"/>
    </row>
    <row r="616">
      <c r="F616" s="2" t="n"/>
      <c r="G616" s="2" t="n"/>
      <c r="H616" s="2" t="n"/>
      <c r="J616" s="2" t="n"/>
    </row>
    <row r="617">
      <c r="F617" s="2" t="n"/>
      <c r="G617" s="2" t="n"/>
      <c r="H617" s="2" t="n"/>
      <c r="J617" s="2" t="n"/>
    </row>
    <row r="618">
      <c r="F618" s="2" t="n"/>
      <c r="G618" s="2" t="n"/>
      <c r="H618" s="2" t="n"/>
      <c r="J618" s="2" t="n"/>
    </row>
    <row r="619">
      <c r="F619" s="2" t="n"/>
      <c r="G619" s="2" t="n"/>
      <c r="H619" s="2" t="n"/>
      <c r="I619" s="2" t="n"/>
      <c r="J619" s="2" t="n"/>
    </row>
    <row r="620">
      <c r="F620" s="2" t="n"/>
      <c r="G620" s="2" t="n"/>
      <c r="H620" s="2" t="n"/>
      <c r="I620" s="2" t="n"/>
      <c r="J620" s="2" t="n"/>
    </row>
    <row r="621">
      <c r="F621" s="2" t="n"/>
      <c r="G621" s="2" t="n"/>
      <c r="H621" s="2" t="n"/>
      <c r="J621" s="2" t="n"/>
    </row>
    <row r="622">
      <c r="F622" s="2" t="n"/>
      <c r="G622" s="2" t="n"/>
      <c r="H622" s="2" t="n"/>
      <c r="J622" s="2" t="n"/>
    </row>
    <row r="623">
      <c r="F623" s="2" t="n"/>
      <c r="G623" s="2" t="n"/>
      <c r="H623" s="2" t="n"/>
      <c r="I623" s="2" t="n"/>
      <c r="J623" s="2" t="n"/>
    </row>
    <row r="624">
      <c r="F624" s="2" t="n"/>
      <c r="G624" s="2" t="n"/>
      <c r="H624" s="2" t="n"/>
      <c r="I624" s="2" t="n"/>
      <c r="J624" s="2" t="n"/>
    </row>
    <row r="625">
      <c r="G625" s="2" t="n"/>
      <c r="H625" s="2" t="n"/>
      <c r="J625" s="2" t="n"/>
    </row>
    <row r="626">
      <c r="G626" s="2" t="n"/>
      <c r="H626" s="2" t="n"/>
      <c r="J626" s="2" t="n"/>
    </row>
    <row r="627">
      <c r="F627" s="2" t="n"/>
      <c r="G627" s="2" t="n"/>
      <c r="H627" s="2" t="n"/>
      <c r="I627" s="2" t="n"/>
      <c r="J627" s="2" t="n"/>
    </row>
    <row r="628">
      <c r="F628" s="2" t="n"/>
      <c r="G628" s="2" t="n"/>
      <c r="H628" s="2" t="n"/>
      <c r="I628" s="2" t="n"/>
      <c r="J628" s="2" t="n"/>
    </row>
    <row r="629">
      <c r="F629" s="2" t="n"/>
      <c r="G629" s="2" t="n"/>
      <c r="H629" s="2" t="n"/>
      <c r="I629" s="2" t="n"/>
      <c r="J629" s="2" t="n"/>
    </row>
    <row r="630">
      <c r="F630" s="2" t="n"/>
      <c r="G630" s="2" t="n"/>
      <c r="H630" s="2" t="n"/>
      <c r="I630" s="2" t="n"/>
      <c r="J630" s="2" t="n"/>
    </row>
    <row r="631">
      <c r="F631" s="2" t="n"/>
      <c r="G631" s="2" t="n"/>
      <c r="H631" s="2" t="n"/>
      <c r="I631" s="2" t="n"/>
      <c r="J631" s="2" t="n"/>
    </row>
    <row r="632">
      <c r="F632" s="2" t="n"/>
      <c r="G632" s="2" t="n"/>
      <c r="H632" s="2" t="n"/>
      <c r="I632" s="2" t="n"/>
      <c r="J632" s="2" t="n"/>
    </row>
    <row r="633">
      <c r="F633" s="2" t="n"/>
      <c r="G633" s="2" t="n"/>
      <c r="H633" s="2" t="n"/>
      <c r="I633" s="2" t="n"/>
      <c r="J633" s="2" t="n"/>
    </row>
    <row r="634">
      <c r="F634" s="2" t="n"/>
      <c r="G634" s="2" t="n"/>
      <c r="H634" s="2" t="n"/>
      <c r="I634" s="2" t="n"/>
      <c r="J634" s="2" t="n"/>
    </row>
    <row r="635">
      <c r="F635" s="2" t="n"/>
      <c r="G635" s="2" t="n"/>
      <c r="H635" s="2" t="n"/>
      <c r="I635" s="2" t="n"/>
      <c r="J635" s="2" t="n"/>
    </row>
    <row r="636">
      <c r="F636" s="2" t="n"/>
      <c r="G636" s="2" t="n"/>
      <c r="H636" s="2" t="n"/>
      <c r="I636" s="2" t="n"/>
      <c r="J636" s="2" t="n"/>
    </row>
    <row r="637">
      <c r="F637" s="2" t="n"/>
      <c r="G637" s="2" t="n"/>
      <c r="H637" s="2" t="n"/>
      <c r="I637" s="2" t="n"/>
      <c r="J637" s="2" t="n"/>
    </row>
    <row r="638">
      <c r="G638" s="2" t="n"/>
      <c r="H638" s="2" t="n"/>
      <c r="I638" s="2" t="n"/>
      <c r="J638" s="2" t="n"/>
    </row>
    <row r="639">
      <c r="G639" s="2" t="n"/>
      <c r="H639" s="2" t="n"/>
      <c r="I639" s="2" t="n"/>
      <c r="J639" s="2" t="n"/>
    </row>
    <row r="640">
      <c r="G640" s="2" t="n"/>
      <c r="H640" s="2" t="n"/>
      <c r="I640" s="2" t="n"/>
      <c r="J640" s="2" t="n"/>
    </row>
    <row r="641">
      <c r="G641" s="2" t="n"/>
      <c r="H641" s="2" t="n"/>
      <c r="I641" s="2" t="n"/>
      <c r="J641" s="2" t="n"/>
    </row>
    <row r="642">
      <c r="G642" s="2" t="n"/>
      <c r="H642" s="2" t="n"/>
      <c r="I642" s="2" t="n"/>
      <c r="J642" s="2" t="n"/>
    </row>
    <row r="643">
      <c r="G643" s="2" t="n"/>
      <c r="H643" s="2" t="n"/>
      <c r="I643" s="2" t="n"/>
      <c r="J643" s="2" t="n"/>
    </row>
    <row r="644">
      <c r="G644" s="2" t="n"/>
      <c r="H644" s="2" t="n"/>
      <c r="I644" s="2" t="n"/>
      <c r="J644" s="2" t="n"/>
    </row>
    <row r="645">
      <c r="G645" s="2" t="n"/>
      <c r="H645" s="2" t="n"/>
      <c r="I645" s="2" t="n"/>
      <c r="J645" s="2" t="n"/>
    </row>
    <row r="646">
      <c r="G646" s="2" t="n"/>
      <c r="H646" s="2" t="n"/>
      <c r="I646" s="2" t="n"/>
      <c r="J646" s="2" t="n"/>
    </row>
    <row r="647">
      <c r="G647" s="2" t="n"/>
      <c r="H647" s="2" t="n"/>
      <c r="I647" s="2" t="n"/>
      <c r="J647" s="2" t="n"/>
    </row>
    <row r="648">
      <c r="G648" s="2" t="n"/>
      <c r="H648" s="2" t="n"/>
      <c r="I648" s="2" t="n"/>
      <c r="J648" s="2" t="n"/>
    </row>
    <row r="649">
      <c r="G649" s="2" t="n"/>
      <c r="H649" s="2" t="n"/>
      <c r="I649" s="2" t="n"/>
      <c r="J649" s="2" t="n"/>
    </row>
    <row r="650">
      <c r="F650" s="2" t="n"/>
      <c r="G650" s="2" t="n"/>
      <c r="H650" s="2" t="n"/>
      <c r="I650" s="2" t="n"/>
      <c r="J650" s="2" t="n"/>
    </row>
    <row r="651">
      <c r="F651" s="2" t="n"/>
      <c r="G651" s="2" t="n"/>
      <c r="H651" s="2" t="n"/>
      <c r="I651" s="2" t="n"/>
      <c r="J651" s="2" t="n"/>
    </row>
    <row r="652">
      <c r="F652" s="2" t="n"/>
      <c r="G652" s="2" t="n"/>
      <c r="H652" s="2" t="n"/>
      <c r="I652" s="2" t="n"/>
      <c r="J652" s="2" t="n"/>
    </row>
    <row r="653">
      <c r="F653" s="2" t="n"/>
      <c r="G653" s="2" t="n"/>
      <c r="H653" s="2" t="n"/>
      <c r="I653" s="2" t="n"/>
      <c r="J653" s="2" t="n"/>
    </row>
    <row r="654">
      <c r="F654" s="2" t="n"/>
      <c r="G654" s="2" t="n"/>
      <c r="H654" s="2" t="n"/>
      <c r="I654" s="2" t="n"/>
      <c r="J654" s="2" t="n"/>
    </row>
    <row r="655">
      <c r="F655" s="2" t="n"/>
      <c r="G655" s="2" t="n"/>
      <c r="H655" s="2" t="n"/>
      <c r="I655" s="2" t="n"/>
      <c r="J655" s="2" t="n"/>
    </row>
    <row r="656">
      <c r="F656" s="2" t="n"/>
      <c r="G656" s="2" t="n"/>
      <c r="H656" s="2" t="n"/>
      <c r="I656" s="2" t="n"/>
      <c r="J656" s="2" t="n"/>
    </row>
    <row r="657">
      <c r="F657" s="2" t="n"/>
      <c r="G657" s="2" t="n"/>
      <c r="H657" s="2" t="n"/>
      <c r="I657" s="2" t="n"/>
      <c r="J657" s="2" t="n"/>
    </row>
    <row r="658">
      <c r="F658" s="2" t="n"/>
      <c r="G658" s="2" t="n"/>
      <c r="H658" s="2" t="n"/>
      <c r="I658" s="2" t="n"/>
      <c r="J658" s="2" t="n"/>
    </row>
    <row r="659">
      <c r="F659" s="2" t="n"/>
      <c r="G659" s="2" t="n"/>
      <c r="H659" s="2" t="n"/>
      <c r="I659" s="2" t="n"/>
      <c r="J659" s="2" t="n"/>
    </row>
    <row r="660">
      <c r="F660" s="2" t="n"/>
      <c r="G660" s="2" t="n"/>
      <c r="H660" s="2" t="n"/>
      <c r="I660" s="2" t="n"/>
      <c r="J660" s="2" t="n"/>
    </row>
    <row r="661">
      <c r="F661" s="2" t="n"/>
      <c r="G661" s="2" t="n"/>
      <c r="H661" s="2" t="n"/>
      <c r="I661" s="2" t="n"/>
      <c r="J661" s="2" t="n"/>
    </row>
    <row r="662">
      <c r="F662" s="2" t="n"/>
      <c r="G662" s="2" t="n"/>
      <c r="H662" s="2" t="n"/>
      <c r="I662" s="2" t="n"/>
      <c r="J662" s="2" t="n"/>
    </row>
    <row r="663">
      <c r="F663" s="2" t="n"/>
      <c r="G663" s="2" t="n"/>
      <c r="H663" s="2" t="n"/>
      <c r="I663" s="2" t="n"/>
      <c r="J663" s="2" t="n"/>
    </row>
    <row r="664">
      <c r="F664" s="2" t="n"/>
      <c r="G664" s="2" t="n"/>
      <c r="H664" s="2" t="n"/>
      <c r="I664" s="2" t="n"/>
      <c r="J664" s="2" t="n"/>
    </row>
    <row r="665">
      <c r="F665" s="2" t="n"/>
      <c r="G665" s="2" t="n"/>
      <c r="H665" s="2" t="n"/>
      <c r="I665" s="2" t="n"/>
      <c r="J665" s="2" t="n"/>
    </row>
    <row r="666">
      <c r="F666" s="2" t="n"/>
      <c r="G666" s="2" t="n"/>
      <c r="H666" s="2" t="n"/>
      <c r="I666" s="2" t="n"/>
      <c r="J666" s="2" t="n"/>
    </row>
    <row r="667">
      <c r="G667" s="2" t="n"/>
      <c r="H667" s="2" t="n"/>
      <c r="I667" s="2" t="n"/>
      <c r="J667" s="2" t="n"/>
    </row>
    <row r="668">
      <c r="G668" s="2" t="n"/>
      <c r="H668" s="2" t="n"/>
      <c r="I668" s="2" t="n"/>
      <c r="J668" s="2" t="n"/>
    </row>
    <row r="669">
      <c r="F669" s="2" t="n"/>
      <c r="G669" s="2" t="n"/>
      <c r="H669" s="2" t="n"/>
      <c r="I669" s="2" t="n"/>
      <c r="J669" s="2" t="n"/>
    </row>
    <row r="670">
      <c r="F670" s="2" t="n"/>
      <c r="G670" s="2" t="n"/>
      <c r="H670" s="2" t="n"/>
      <c r="I670" s="2" t="n"/>
      <c r="J670" s="2" t="n"/>
    </row>
    <row r="671">
      <c r="F671" s="2" t="n"/>
      <c r="G671" s="2" t="n"/>
      <c r="H671" s="2" t="n"/>
      <c r="I671" s="2" t="n"/>
      <c r="J671" s="2" t="n"/>
    </row>
    <row r="672">
      <c r="G672" s="2" t="n"/>
      <c r="H672" s="2" t="n"/>
      <c r="I672" s="2" t="n"/>
      <c r="J672" s="2" t="n"/>
    </row>
    <row r="673">
      <c r="G673" s="2" t="n"/>
      <c r="H673" s="2" t="n"/>
      <c r="I673" s="2" t="n"/>
      <c r="J673" s="2" t="n"/>
    </row>
    <row r="674">
      <c r="G674" s="2" t="n"/>
      <c r="H674" s="2" t="n"/>
      <c r="I674" s="2" t="n"/>
      <c r="J674" s="2" t="n"/>
    </row>
    <row r="675">
      <c r="G675" s="2" t="n"/>
      <c r="H675" s="2" t="n"/>
      <c r="I675" s="2" t="n"/>
      <c r="J675" s="2" t="n"/>
    </row>
    <row r="676">
      <c r="G676" s="2" t="n"/>
      <c r="H676" s="2" t="n"/>
      <c r="I676" s="2" t="n"/>
      <c r="J676" s="2" t="n"/>
    </row>
    <row r="677">
      <c r="G677" s="2" t="n"/>
      <c r="H677" s="2" t="n"/>
      <c r="I677" s="2" t="n"/>
      <c r="J677" s="2" t="n"/>
    </row>
    <row r="678">
      <c r="G678" s="2" t="n"/>
      <c r="H678" s="2" t="n"/>
      <c r="I678" s="2" t="n"/>
      <c r="J678" s="2" t="n"/>
    </row>
    <row r="679">
      <c r="G679" s="2" t="n"/>
      <c r="H679" s="2" t="n"/>
      <c r="I679" s="2" t="n"/>
      <c r="J679" s="2" t="n"/>
    </row>
    <row r="680">
      <c r="G680" s="2" t="n"/>
      <c r="H680" s="2" t="n"/>
      <c r="I680" s="2" t="n"/>
      <c r="J680" s="2" t="n"/>
    </row>
    <row r="681">
      <c r="G681" s="2" t="n"/>
      <c r="H681" s="2" t="n"/>
      <c r="I681" s="2" t="n"/>
      <c r="J681" s="2" t="n"/>
    </row>
    <row r="682">
      <c r="G682" s="2" t="n"/>
      <c r="H682" s="2" t="n"/>
      <c r="I682" s="2" t="n"/>
      <c r="J682" s="2" t="n"/>
    </row>
    <row r="683">
      <c r="G683" s="2" t="n"/>
      <c r="H683" s="2" t="n"/>
      <c r="I683" s="2" t="n"/>
      <c r="J683" s="2" t="n"/>
    </row>
    <row r="684">
      <c r="G684" s="2" t="n"/>
      <c r="H684" s="2" t="n"/>
      <c r="I684" s="2" t="n"/>
      <c r="J684" s="2" t="n"/>
    </row>
    <row r="685">
      <c r="G685" s="2" t="n"/>
      <c r="H685" s="2" t="n"/>
      <c r="I685" s="2" t="n"/>
      <c r="J685" s="2" t="n"/>
    </row>
    <row r="686">
      <c r="I686" s="2" t="n"/>
      <c r="J686" s="2" t="n"/>
    </row>
    <row r="687">
      <c r="I687" s="2" t="n"/>
      <c r="J687" s="2" t="n"/>
    </row>
    <row r="688">
      <c r="I688" s="2" t="n"/>
      <c r="J688" s="2" t="n"/>
    </row>
    <row r="689">
      <c r="I689" s="2" t="n"/>
      <c r="J689" s="2" t="n"/>
    </row>
    <row r="690">
      <c r="I690" s="2" t="n"/>
      <c r="J690" s="2" t="n"/>
    </row>
    <row r="691">
      <c r="I691" s="2" t="n"/>
      <c r="J691" s="2" t="n"/>
    </row>
    <row r="692">
      <c r="I692" s="2" t="n"/>
      <c r="J692" s="2" t="n"/>
    </row>
    <row r="693">
      <c r="I693" s="2" t="n"/>
      <c r="J693" s="2" t="n"/>
    </row>
    <row r="694">
      <c r="I694" s="2" t="n"/>
      <c r="J694" s="2" t="n"/>
    </row>
    <row r="695">
      <c r="I695" s="2" t="n"/>
      <c r="J695" s="2" t="n"/>
    </row>
    <row r="696">
      <c r="I696" s="2" t="n"/>
      <c r="J696" s="2" t="n"/>
    </row>
    <row r="697">
      <c r="I697" s="2" t="n"/>
      <c r="J697" s="2" t="n"/>
    </row>
    <row r="698">
      <c r="I698" s="2" t="n"/>
      <c r="J698" s="2" t="n"/>
    </row>
    <row r="699">
      <c r="I699" s="2" t="n"/>
      <c r="J699" s="2" t="n"/>
    </row>
    <row r="700">
      <c r="I700" s="2" t="n"/>
      <c r="J700" s="2" t="n"/>
    </row>
    <row r="701">
      <c r="I701" s="2" t="n"/>
      <c r="J701" s="2" t="n"/>
    </row>
    <row r="702">
      <c r="I702" s="2" t="n"/>
      <c r="J702" s="2" t="n"/>
    </row>
    <row r="703">
      <c r="I703" s="2" t="n"/>
      <c r="J703" s="2" t="n"/>
    </row>
    <row r="704">
      <c r="I704" s="2" t="n"/>
      <c r="J704" s="2" t="n"/>
    </row>
    <row r="705">
      <c r="I705" s="2" t="n"/>
      <c r="J705" s="2" t="n"/>
    </row>
    <row r="706">
      <c r="I706" s="2" t="n"/>
      <c r="J706" s="2" t="n"/>
    </row>
    <row r="707">
      <c r="I707" s="2" t="n"/>
      <c r="J707" s="2" t="n"/>
    </row>
    <row r="708">
      <c r="I708" s="2" t="n"/>
      <c r="J708" s="2" t="n"/>
    </row>
    <row r="709">
      <c r="I709" s="2" t="n"/>
      <c r="J709" s="2" t="n"/>
    </row>
    <row r="710">
      <c r="I710" s="2" t="n"/>
      <c r="J710" s="2" t="n"/>
    </row>
    <row r="711">
      <c r="I711" s="2" t="n"/>
      <c r="J711" s="2" t="n"/>
    </row>
    <row r="712">
      <c r="I712" s="2" t="n"/>
      <c r="J712" s="2" t="n"/>
    </row>
    <row r="713">
      <c r="I713" s="2" t="n"/>
      <c r="J713" s="2" t="n"/>
    </row>
    <row r="714">
      <c r="I714" s="2" t="n"/>
      <c r="J714" s="2" t="n"/>
    </row>
    <row r="715">
      <c r="J715" s="2" t="n"/>
    </row>
    <row r="716">
      <c r="I716" s="2" t="n"/>
      <c r="J716" s="2" t="n"/>
    </row>
    <row r="717">
      <c r="I717" s="2" t="n"/>
      <c r="J717" s="2" t="n"/>
      <c r="N717" s="43" t="n"/>
    </row>
    <row r="718">
      <c r="I718" s="2" t="n"/>
      <c r="J718" s="2" t="n"/>
      <c r="N718" s="43" t="n"/>
    </row>
    <row r="719">
      <c r="I719" s="2" t="n"/>
      <c r="J719" s="2" t="n"/>
      <c r="N719" s="43" t="n"/>
    </row>
    <row r="720">
      <c r="I720" s="2" t="n"/>
      <c r="J720" s="2" t="n"/>
      <c r="N720" s="43" t="n"/>
    </row>
    <row r="721">
      <c r="I721" s="2" t="n"/>
      <c r="J721" s="2" t="n"/>
    </row>
    <row r="722">
      <c r="I722" s="2" t="n"/>
      <c r="J722" s="2" t="n"/>
    </row>
    <row r="723">
      <c r="I723" s="2" t="n"/>
      <c r="J723" s="2" t="n"/>
    </row>
    <row r="724">
      <c r="I724" s="2" t="n"/>
      <c r="J724" s="2" t="n"/>
    </row>
    <row r="725">
      <c r="J725" s="2" t="n"/>
    </row>
    <row r="726">
      <c r="J726" s="2" t="n"/>
    </row>
    <row r="727">
      <c r="J727" s="2" t="n"/>
    </row>
    <row r="728">
      <c r="J728" s="2" t="n"/>
    </row>
    <row r="729">
      <c r="J729" s="2" t="n"/>
    </row>
    <row r="730">
      <c r="J730" s="2" t="n"/>
    </row>
    <row r="731">
      <c r="J731" s="2" t="n"/>
    </row>
    <row r="732">
      <c r="J732" s="2" t="n"/>
    </row>
    <row r="733">
      <c r="I733" s="2" t="n"/>
      <c r="J733" s="2" t="n"/>
    </row>
    <row r="734">
      <c r="I734" s="2" t="n"/>
      <c r="J734" s="2" t="n"/>
    </row>
    <row r="735">
      <c r="I735" s="2" t="n"/>
      <c r="J735" s="2" t="n"/>
    </row>
    <row r="736">
      <c r="I736" s="2" t="n"/>
      <c r="J736" s="2" t="n"/>
    </row>
    <row r="737">
      <c r="I737" s="2" t="n"/>
      <c r="J737" s="2" t="n"/>
    </row>
    <row r="738">
      <c r="I738" s="2" t="n"/>
      <c r="J738" s="2" t="n"/>
    </row>
    <row r="739">
      <c r="J739" s="2" t="n"/>
    </row>
    <row r="740">
      <c r="J740" s="2" t="n"/>
    </row>
    <row r="741">
      <c r="J741" s="2" t="n"/>
    </row>
    <row r="742">
      <c r="J742" s="2" t="n"/>
    </row>
    <row r="743">
      <c r="J743" s="2" t="n"/>
    </row>
    <row r="744">
      <c r="J744" s="2" t="n"/>
    </row>
    <row r="745">
      <c r="J745" s="2" t="n"/>
    </row>
    <row r="746">
      <c r="J746" s="2" t="n"/>
    </row>
    <row r="747">
      <c r="J747" s="2" t="n"/>
    </row>
    <row r="748">
      <c r="J748" s="2" t="n"/>
    </row>
    <row r="749">
      <c r="J749" s="2" t="n"/>
    </row>
    <row r="750">
      <c r="J750" s="2" t="n"/>
    </row>
    <row r="751">
      <c r="J751" s="2" t="n"/>
    </row>
    <row r="752">
      <c r="J752" s="2" t="n"/>
    </row>
    <row r="753">
      <c r="J753" s="2" t="n"/>
    </row>
    <row r="754">
      <c r="J754" s="2" t="n"/>
    </row>
    <row r="755">
      <c r="J755" s="2" t="n"/>
    </row>
    <row r="756">
      <c r="J756" s="2" t="n"/>
    </row>
    <row r="757">
      <c r="J757" s="2" t="n"/>
      <c r="N757" s="43" t="n"/>
    </row>
    <row r="758">
      <c r="I758" s="2" t="n"/>
      <c r="J758" s="2" t="n"/>
      <c r="N758" s="43" t="n"/>
    </row>
    <row r="759">
      <c r="I759" s="2" t="n"/>
      <c r="J759" s="2" t="n"/>
      <c r="N759" s="43" t="n"/>
    </row>
    <row r="760">
      <c r="I760" s="2" t="n"/>
      <c r="J760" s="2" t="n"/>
      <c r="N760" s="43" t="n"/>
    </row>
    <row r="761">
      <c r="J761" s="2" t="n"/>
    </row>
    <row r="762">
      <c r="J762" s="2" t="n"/>
    </row>
    <row r="763">
      <c r="J763" s="2" t="n"/>
    </row>
    <row r="764">
      <c r="I764" s="2" t="n"/>
      <c r="J764" s="2" t="n"/>
    </row>
    <row r="765">
      <c r="I765" s="2" t="n"/>
      <c r="J765" s="2" t="n"/>
    </row>
    <row r="766">
      <c r="I766" s="2" t="n"/>
      <c r="J766" s="2" t="n"/>
    </row>
    <row r="767">
      <c r="I767" s="2" t="n"/>
      <c r="J767" s="2" t="n"/>
    </row>
    <row r="768">
      <c r="J768" s="2" t="n"/>
    </row>
    <row r="769">
      <c r="I769" s="2" t="n"/>
      <c r="J769" s="2" t="n"/>
      <c r="N769" s="43" t="n"/>
    </row>
    <row r="770">
      <c r="I770" s="2" t="n"/>
      <c r="J770" s="2" t="n"/>
      <c r="N770" s="43" t="n"/>
    </row>
    <row r="771">
      <c r="I771" s="2" t="n"/>
      <c r="J771" s="2" t="n"/>
      <c r="N771" s="43" t="n"/>
    </row>
    <row r="772">
      <c r="I772" s="2" t="n"/>
      <c r="J772" s="2" t="n"/>
      <c r="N772" s="43" t="n"/>
    </row>
    <row r="773">
      <c r="J773" s="2" t="n"/>
    </row>
    <row r="774">
      <c r="I774" s="2" t="n"/>
      <c r="J774" s="2" t="n"/>
    </row>
    <row r="775">
      <c r="I775" s="2" t="n"/>
      <c r="J775" s="2" t="n"/>
    </row>
  </sheetData>
  <autoFilter ref="B6:O160"/>
  <dataValidations disablePrompts="1" count="2">
    <dataValidation sqref="A6" showErrorMessage="1" showInputMessage="1" allowBlank="1" type="list">
      <formula1>"Full Data,Quick Price"</formula1>
    </dataValidation>
    <dataValidation sqref="B4:C4 E4:O4" showErrorMessage="1" showInputMessage="1" allowBlank="1" errorTitle="Invalid Attribute Type" error="Please select an attribute type from the dropdown list" type="list">
      <formula1>"text, double, short, calculation, compatibility rule, string expression, boolean, description, pointer, pointer-merge, price"</formula1>
    </dataValidation>
  </dataValidations>
  <pageMargins left="0.75" right="0.75" top="1" bottom="1" header="0.5" footer="0.5"/>
  <pageSetup orientation="landscape" scale="10"/>
</worksheet>
</file>

<file path=xl/worksheets/sheet12.xml><?xml version="1.0" encoding="utf-8"?>
<worksheet xmlns="http://schemas.openxmlformats.org/spreadsheetml/2006/main">
  <sheetPr>
    <outlinePr summaryBelow="1" summaryRight="1"/>
    <pageSetUpPr fitToPage="1"/>
  </sheetPr>
  <dimension ref="A1:Z299"/>
  <sheetViews>
    <sheetView workbookViewId="0">
      <pane ySplit="6" topLeftCell="A7" activePane="bottomLeft" state="frozen"/>
      <selection pane="bottomLeft" activeCell="O9" sqref="O9"/>
    </sheetView>
  </sheetViews>
  <sheetFormatPr baseColWidth="8" defaultRowHeight="13.15"/>
  <cols>
    <col width="26" bestFit="1" customWidth="1" min="1" max="1"/>
    <col width="26.5703125" customWidth="1" min="2" max="2"/>
    <col width="21.5703125" bestFit="1" customWidth="1" min="3" max="3"/>
    <col width="20.7109375" customWidth="1" min="4" max="4"/>
    <col width="14.28515625" customWidth="1" min="5" max="5"/>
    <col width="22.140625" customWidth="1" min="6" max="6"/>
    <col width="6.7109375" bestFit="1" customWidth="1" min="7" max="7"/>
    <col width="26.28515625" customWidth="1" min="8" max="8"/>
    <col width="34.85546875" customWidth="1" min="9" max="9"/>
    <col width="14.140625" bestFit="1" customWidth="1" min="10" max="10"/>
    <col width="12.140625" bestFit="1" customWidth="1" min="11" max="11"/>
    <col width="12.42578125" bestFit="1" customWidth="1" min="12" max="12"/>
    <col width="36.28515625" bestFit="1" customWidth="1" min="13" max="13"/>
    <col width="12.28515625" bestFit="1" customWidth="1" min="14" max="15"/>
    <col width="6" bestFit="1" customWidth="1" min="16" max="16"/>
  </cols>
  <sheetData>
    <row r="1" ht="13.9" customHeight="1" thickBot="1">
      <c r="A1" s="46" t="inlineStr">
        <is>
          <t>Export Set-up</t>
        </is>
      </c>
      <c r="B1" s="39" t="inlineStr">
        <is>
          <t>C:\PSDexports\LCS_Shaft.xml</t>
        </is>
      </c>
      <c r="C1" s="47" t="n"/>
      <c r="D1" s="32" t="n"/>
      <c r="E1" s="32" t="n"/>
      <c r="F1" s="32" t="n"/>
      <c r="G1" s="32" t="n"/>
      <c r="H1" s="32" t="n"/>
      <c r="I1" s="32" t="n"/>
      <c r="J1" s="32" t="n"/>
      <c r="K1" s="32" t="n"/>
      <c r="L1" s="32" t="n"/>
      <c r="M1" s="32" t="n"/>
      <c r="N1" s="32" t="n"/>
      <c r="O1" s="32" t="n"/>
      <c r="Z1" t="inlineStr">
        <is>
          <t>PSD v1.2</t>
        </is>
      </c>
    </row>
    <row r="2" ht="13.9" customHeight="1" thickTop="1">
      <c r="A2" s="48" t="inlineStr">
        <is>
          <t>Price_BOM_LCS_Shaft</t>
        </is>
      </c>
      <c r="B2" s="49" t="inlineStr">
        <is>
          <t>ID</t>
        </is>
      </c>
      <c r="C2" s="49" t="inlineStr">
        <is>
          <t>Model</t>
        </is>
      </c>
      <c r="D2" s="49" t="n"/>
      <c r="E2" s="49">
        <f>IF($A$6="Full Data","PacoMatlCode","")</f>
        <v/>
      </c>
      <c r="F2" s="49">
        <f>IF($A$6="Full Data","ShaftMaterial","")</f>
        <v/>
      </c>
      <c r="G2" s="49" t="inlineStr">
        <is>
          <t>CodeX</t>
        </is>
      </c>
      <c r="H2" s="29" t="inlineStr">
        <is>
          <t>MotorFrame</t>
        </is>
      </c>
      <c r="I2" s="29" t="inlineStr">
        <is>
          <t>SealType</t>
        </is>
      </c>
      <c r="J2" s="49" t="inlineStr">
        <is>
          <t>ShaftDiameter</t>
        </is>
      </c>
      <c r="K2" s="49" t="inlineStr">
        <is>
          <t>MtrShaftDia</t>
        </is>
      </c>
      <c r="L2" s="49" t="inlineStr">
        <is>
          <t>BOM</t>
        </is>
      </c>
      <c r="M2" s="49" t="n"/>
      <c r="N2" s="49" t="inlineStr">
        <is>
          <t>PriceID</t>
        </is>
      </c>
      <c r="O2" s="29">
        <f>IF($A$6="Full Data", "LeadtimeID", "")</f>
        <v/>
      </c>
    </row>
    <row r="3">
      <c r="A3" s="48" t="inlineStr">
        <is>
          <t>PumpOptions</t>
        </is>
      </c>
      <c r="B3" s="49" t="inlineStr">
        <is>
          <t>PriceList</t>
        </is>
      </c>
      <c r="C3" s="49" t="n"/>
      <c r="D3" s="49" t="inlineStr">
        <is>
          <t>ID</t>
        </is>
      </c>
      <c r="E3" s="49" t="n"/>
      <c r="F3" s="49" t="n"/>
      <c r="G3" s="49" t="n"/>
      <c r="H3" s="49" t="n"/>
      <c r="I3" s="49" t="n"/>
      <c r="J3" s="49" t="n"/>
      <c r="K3" s="49" t="n"/>
      <c r="L3" s="49" t="n"/>
      <c r="M3" s="49" t="n"/>
      <c r="N3" s="49" t="n"/>
      <c r="O3" s="49" t="n"/>
    </row>
    <row r="4">
      <c r="A4" s="50" t="inlineStr">
        <is>
          <t>[Attribute type]</t>
        </is>
      </c>
      <c r="B4" s="51" t="inlineStr">
        <is>
          <t>pointer-merge</t>
        </is>
      </c>
      <c r="C4" s="51" t="inlineStr">
        <is>
          <t>text</t>
        </is>
      </c>
      <c r="D4" s="51" t="inlineStr">
        <is>
          <t>pointer</t>
        </is>
      </c>
      <c r="E4" s="51">
        <f>IF($A$6="Full Data","text","")</f>
        <v/>
      </c>
      <c r="F4" s="51">
        <f>IF($A$6="Full Data","text","")</f>
        <v/>
      </c>
      <c r="G4" s="51" t="inlineStr">
        <is>
          <t>text</t>
        </is>
      </c>
      <c r="H4" s="51" t="inlineStr">
        <is>
          <t>text</t>
        </is>
      </c>
      <c r="I4" s="51" t="inlineStr">
        <is>
          <t>text</t>
        </is>
      </c>
      <c r="J4" s="51" t="inlineStr">
        <is>
          <t>double</t>
        </is>
      </c>
      <c r="K4" s="51" t="inlineStr">
        <is>
          <t>double</t>
        </is>
      </c>
      <c r="L4" s="51" t="inlineStr">
        <is>
          <t>text</t>
        </is>
      </c>
      <c r="M4" s="51" t="n"/>
      <c r="N4" s="51" t="inlineStr">
        <is>
          <t>pointer</t>
        </is>
      </c>
      <c r="O4" s="51">
        <f>IF($A$6="Full Data", "pointer", "")</f>
        <v/>
      </c>
      <c r="P4" s="35" t="inlineStr">
        <is>
          <t>[END]</t>
        </is>
      </c>
    </row>
    <row r="5" ht="13.9" customHeight="1" thickBot="1">
      <c r="A5" s="52" t="inlineStr">
        <is>
          <t>[Attribute width]</t>
        </is>
      </c>
      <c r="B5" s="53" t="n"/>
      <c r="C5" s="53" t="n"/>
      <c r="D5" s="53" t="n"/>
      <c r="E5" s="53" t="n"/>
      <c r="F5" s="53" t="n"/>
      <c r="G5" s="53" t="n"/>
      <c r="H5" s="53" t="n"/>
      <c r="I5" s="53" t="n"/>
      <c r="J5" s="53" t="n"/>
      <c r="K5" s="53" t="n"/>
      <c r="L5" s="53" t="n"/>
      <c r="M5" s="53" t="n"/>
      <c r="N5" s="53" t="n"/>
      <c r="O5" s="53" t="n"/>
      <c r="P5" s="18" t="n"/>
    </row>
    <row r="6" ht="13.9" customHeight="1" thickTop="1">
      <c r="A6" s="12" t="inlineStr">
        <is>
          <t>Full Data</t>
        </is>
      </c>
      <c r="B6" s="6" t="inlineStr">
        <is>
          <t>ID</t>
        </is>
      </c>
      <c r="C6" s="6" t="inlineStr">
        <is>
          <t>Model</t>
        </is>
      </c>
      <c r="D6" s="6" t="inlineStr">
        <is>
          <t>OptionID</t>
        </is>
      </c>
      <c r="E6" s="6" t="inlineStr">
        <is>
          <t>PacoMatlCode</t>
        </is>
      </c>
      <c r="F6" s="6" t="inlineStr">
        <is>
          <t>Pump Shaft Material</t>
        </is>
      </c>
      <c r="G6" s="6" t="inlineStr">
        <is>
          <t>codeX</t>
        </is>
      </c>
      <c r="H6" s="6" t="inlineStr">
        <is>
          <t>Mtr Fr</t>
        </is>
      </c>
      <c r="I6" s="6" t="inlineStr">
        <is>
          <t>Sealing</t>
        </is>
      </c>
      <c r="J6" s="6" t="inlineStr">
        <is>
          <t>PumpShaftDia</t>
        </is>
      </c>
      <c r="K6" s="6" t="inlineStr">
        <is>
          <t>MtrShaft Dia</t>
        </is>
      </c>
      <c r="L6" s="6" t="inlineStr">
        <is>
          <t>Part Number</t>
        </is>
      </c>
      <c r="M6" s="6" t="inlineStr">
        <is>
          <t>Description</t>
        </is>
      </c>
      <c r="N6" s="13" t="inlineStr">
        <is>
          <t>Price ID</t>
        </is>
      </c>
      <c r="O6" s="13" t="inlineStr">
        <is>
          <t>LeadtimeID</t>
        </is>
      </c>
    </row>
    <row r="7">
      <c r="A7" s="54" t="inlineStr">
        <is>
          <t>[START]</t>
        </is>
      </c>
      <c r="B7" t="inlineStr">
        <is>
          <t>Price_BOM_LCS_Shaft_001</t>
        </is>
      </c>
      <c r="C7" s="23" t="inlineStr">
        <is>
          <t>10707-2P-5HP-LCSE</t>
        </is>
      </c>
      <c r="D7" t="inlineStr">
        <is>
          <t>ShaftMatl_SS_AISI-303</t>
        </is>
      </c>
      <c r="E7" t="inlineStr">
        <is>
          <t>H303</t>
        </is>
      </c>
      <c r="F7" s="43" t="inlineStr">
        <is>
          <t>Stainless Steel, AISI-303</t>
        </is>
      </c>
      <c r="G7" t="inlineStr">
        <is>
          <t>X3</t>
        </is>
      </c>
      <c r="H7" s="92" t="inlineStr">
        <is>
          <t>:182TC:184TC:</t>
        </is>
      </c>
      <c r="I7" t="inlineStr">
        <is>
          <t>:MechSealType21:MechSealType2:</t>
        </is>
      </c>
      <c r="J7" t="n">
        <v>1.125</v>
      </c>
      <c r="K7" t="n">
        <v>1.125</v>
      </c>
      <c r="L7" t="n">
        <v>98183502</v>
      </c>
      <c r="M7" t="inlineStr">
        <is>
          <t>SHAFT,VLS,X3,182/4TC 304</t>
        </is>
      </c>
      <c r="N7" t="inlineStr">
        <is>
          <t>A100168</t>
        </is>
      </c>
      <c r="O7" t="inlineStr">
        <is>
          <t>LT027</t>
        </is>
      </c>
    </row>
    <row r="8">
      <c r="A8" s="12" t="n"/>
      <c r="B8" t="inlineStr">
        <is>
          <t>Price_BOM_LCS_Shaft_002</t>
        </is>
      </c>
      <c r="C8" s="91" t="inlineStr">
        <is>
          <t>10707-2P-10HP-LCSE</t>
        </is>
      </c>
      <c r="D8" t="inlineStr">
        <is>
          <t>ShaftMatl_SS_AISI-303</t>
        </is>
      </c>
      <c r="E8" t="inlineStr">
        <is>
          <t>H303</t>
        </is>
      </c>
      <c r="F8" s="43" t="inlineStr">
        <is>
          <t>Stainless Steel, AISI-303</t>
        </is>
      </c>
      <c r="G8" t="inlineStr">
        <is>
          <t>X3</t>
        </is>
      </c>
      <c r="H8" t="inlineStr">
        <is>
          <t>:213TC:215TC:</t>
        </is>
      </c>
      <c r="I8" t="inlineStr">
        <is>
          <t>:MechSealType21:MechSealType2:</t>
        </is>
      </c>
      <c r="J8" t="n">
        <v>1.125</v>
      </c>
      <c r="K8" t="n">
        <v>1.375</v>
      </c>
      <c r="L8" t="n">
        <v>98132103</v>
      </c>
      <c r="M8" t="inlineStr">
        <is>
          <t>SHAFT,VLS,X3,7/9in,213/5,12in,254/6 TC</t>
        </is>
      </c>
      <c r="N8" t="inlineStr">
        <is>
          <t>A100114</t>
        </is>
      </c>
      <c r="O8" t="inlineStr">
        <is>
          <t>LT027</t>
        </is>
      </c>
    </row>
    <row r="9">
      <c r="A9" s="12" t="n"/>
      <c r="B9" t="inlineStr">
        <is>
          <t>Price_BOM_LCS_Shaft_003</t>
        </is>
      </c>
      <c r="C9" s="91" t="inlineStr">
        <is>
          <t>10707-2P-15HP-LCSE</t>
        </is>
      </c>
      <c r="D9" t="inlineStr">
        <is>
          <t>ShaftMatl_SS_AISI-303</t>
        </is>
      </c>
      <c r="E9" t="inlineStr">
        <is>
          <t>H303</t>
        </is>
      </c>
      <c r="F9" s="43" t="inlineStr">
        <is>
          <t>Stainless Steel, AISI-303</t>
        </is>
      </c>
      <c r="G9" t="inlineStr">
        <is>
          <t>X3</t>
        </is>
      </c>
      <c r="H9" s="92" t="inlineStr">
        <is>
          <t>:254TC:256TC:</t>
        </is>
      </c>
      <c r="I9" t="inlineStr">
        <is>
          <t>:MechSealType21:MechSealType2:</t>
        </is>
      </c>
      <c r="J9" t="n">
        <v>1.125</v>
      </c>
      <c r="K9" t="n">
        <v>1.625</v>
      </c>
      <c r="L9" t="n">
        <v>98183503</v>
      </c>
      <c r="M9" t="inlineStr">
        <is>
          <t>SHAFT,VLS,X3,12-5070,20-6095,254/6 TC</t>
        </is>
      </c>
      <c r="N9" t="inlineStr">
        <is>
          <t>A100114</t>
        </is>
      </c>
      <c r="O9" t="inlineStr">
        <is>
          <t>LT027</t>
        </is>
      </c>
    </row>
    <row r="10">
      <c r="A10" s="12" t="n"/>
      <c r="B10" t="inlineStr">
        <is>
          <t>Price_BOM_LCS_Shaft_004</t>
        </is>
      </c>
      <c r="C10" s="23" t="inlineStr">
        <is>
          <t>10707-2P-7.5HP-LCSE</t>
        </is>
      </c>
      <c r="D10" t="inlineStr">
        <is>
          <t>ShaftMatl_SS_AISI-303</t>
        </is>
      </c>
      <c r="E10" t="inlineStr">
        <is>
          <t>H303</t>
        </is>
      </c>
      <c r="F10" s="43" t="inlineStr">
        <is>
          <t>Stainless Steel, AISI-303</t>
        </is>
      </c>
      <c r="G10" t="inlineStr">
        <is>
          <t>X3</t>
        </is>
      </c>
      <c r="H10" s="92" t="inlineStr">
        <is>
          <t>:213TC:215TC:</t>
        </is>
      </c>
      <c r="I10" t="inlineStr">
        <is>
          <t>:MechSealType21:MechSealType2:</t>
        </is>
      </c>
      <c r="J10" t="n">
        <v>1.125</v>
      </c>
      <c r="K10" t="n">
        <v>1.375</v>
      </c>
      <c r="L10" t="n">
        <v>98132103</v>
      </c>
      <c r="M10" t="inlineStr">
        <is>
          <t>SHAFT,VLS,X3,7/9in,213/5,12in,254/6 TC</t>
        </is>
      </c>
      <c r="N10" t="inlineStr">
        <is>
          <t>A100114</t>
        </is>
      </c>
      <c r="O10" t="inlineStr">
        <is>
          <t>LT027</t>
        </is>
      </c>
    </row>
    <row r="11">
      <c r="A11" s="12" t="n"/>
      <c r="B11" t="inlineStr">
        <is>
          <t>Price_BOM_LCS_Shaft_005</t>
        </is>
      </c>
      <c r="C11" s="23" t="inlineStr">
        <is>
          <t>10707-2P-3HP-LCSE</t>
        </is>
      </c>
      <c r="D11" t="inlineStr">
        <is>
          <t>ShaftMatl_SS_AISI-303</t>
        </is>
      </c>
      <c r="E11" t="inlineStr">
        <is>
          <t>H303</t>
        </is>
      </c>
      <c r="F11" s="43" t="inlineStr">
        <is>
          <t>Stainless Steel, AISI-303</t>
        </is>
      </c>
      <c r="G11" t="inlineStr">
        <is>
          <t>X3</t>
        </is>
      </c>
      <c r="H11" s="92" t="inlineStr">
        <is>
          <t>:182TC:</t>
        </is>
      </c>
      <c r="I11" t="inlineStr">
        <is>
          <t>:MechSealType21:MechSealType2:</t>
        </is>
      </c>
      <c r="J11" t="n">
        <v>1.125</v>
      </c>
      <c r="K11" t="n">
        <v>1.125</v>
      </c>
      <c r="L11" t="n">
        <v>98183502</v>
      </c>
      <c r="M11" t="inlineStr">
        <is>
          <t>SHAFT,VLS,X3,182/4TC 304</t>
        </is>
      </c>
      <c r="N11" t="inlineStr">
        <is>
          <t>A100168</t>
        </is>
      </c>
      <c r="O11" t="inlineStr">
        <is>
          <t>LT027</t>
        </is>
      </c>
    </row>
    <row r="12">
      <c r="A12" s="12" t="n"/>
      <c r="B12" t="inlineStr">
        <is>
          <t>Price_BOM_LCS_Shaft_006</t>
        </is>
      </c>
      <c r="C12" s="23" t="inlineStr">
        <is>
          <t>12709-2P-10HP-LCSE</t>
        </is>
      </c>
      <c r="D12" t="inlineStr">
        <is>
          <t>ShaftMatl_SS_AISI-303</t>
        </is>
      </c>
      <c r="E12" t="inlineStr">
        <is>
          <t>H303</t>
        </is>
      </c>
      <c r="F12" s="43" t="inlineStr">
        <is>
          <t>Stainless Steel, AISI-303</t>
        </is>
      </c>
      <c r="G12" t="inlineStr">
        <is>
          <t>X3</t>
        </is>
      </c>
      <c r="H12" t="inlineStr">
        <is>
          <t>:213TC:215TC:</t>
        </is>
      </c>
      <c r="I12" t="inlineStr">
        <is>
          <t>:MechSealType21:MechSealType2:</t>
        </is>
      </c>
      <c r="J12" t="n">
        <v>1.125</v>
      </c>
      <c r="K12" t="n">
        <v>1.375</v>
      </c>
      <c r="L12" t="n">
        <v>98132103</v>
      </c>
      <c r="M12" t="inlineStr">
        <is>
          <t>SHAFT,VLS,X3,7/9in,213/5,12in,254/6 TC</t>
        </is>
      </c>
      <c r="N12" t="inlineStr">
        <is>
          <t>A100114</t>
        </is>
      </c>
      <c r="O12" t="inlineStr">
        <is>
          <t>LT027</t>
        </is>
      </c>
    </row>
    <row r="13">
      <c r="A13" s="12" t="n"/>
      <c r="B13" t="inlineStr">
        <is>
          <t>Price_BOM_LCS_Shaft_007</t>
        </is>
      </c>
      <c r="C13" s="23" t="inlineStr">
        <is>
          <t>12709-2P-15HP-LCSE</t>
        </is>
      </c>
      <c r="D13" t="inlineStr">
        <is>
          <t>ShaftMatl_SS_AISI-303</t>
        </is>
      </c>
      <c r="E13" t="inlineStr">
        <is>
          <t>H303</t>
        </is>
      </c>
      <c r="F13" s="43" t="inlineStr">
        <is>
          <t>Stainless Steel, AISI-303</t>
        </is>
      </c>
      <c r="G13" t="inlineStr">
        <is>
          <t>X3</t>
        </is>
      </c>
      <c r="H13" s="92" t="inlineStr">
        <is>
          <t>:254TC:</t>
        </is>
      </c>
      <c r="I13" t="inlineStr">
        <is>
          <t>:MechSealType21:MechSealType2:</t>
        </is>
      </c>
      <c r="J13" t="n">
        <v>1.125</v>
      </c>
      <c r="K13" t="n">
        <v>1.625</v>
      </c>
      <c r="L13" t="n">
        <v>98183503</v>
      </c>
      <c r="M13" t="inlineStr">
        <is>
          <t>SHAFT,VLS,X3,12-5070,20-6095,254/6 TC</t>
        </is>
      </c>
      <c r="N13" t="inlineStr">
        <is>
          <t>A100114</t>
        </is>
      </c>
      <c r="O13" t="inlineStr">
        <is>
          <t>LT027</t>
        </is>
      </c>
    </row>
    <row r="14">
      <c r="A14" s="12" t="n"/>
      <c r="B14" t="inlineStr">
        <is>
          <t>Price_BOM_LCS_Shaft_008</t>
        </is>
      </c>
      <c r="C14" s="23" t="inlineStr">
        <is>
          <t>12709-2P-5HP-LCSE</t>
        </is>
      </c>
      <c r="D14" t="inlineStr">
        <is>
          <t>ShaftMatl_SS_AISI-303</t>
        </is>
      </c>
      <c r="E14" t="inlineStr">
        <is>
          <t>H303</t>
        </is>
      </c>
      <c r="F14" s="43" t="inlineStr">
        <is>
          <t>Stainless Steel, AISI-303</t>
        </is>
      </c>
      <c r="G14" t="inlineStr">
        <is>
          <t>X3</t>
        </is>
      </c>
      <c r="H14" s="92" t="inlineStr">
        <is>
          <t>:182TC:184TC:</t>
        </is>
      </c>
      <c r="I14" t="inlineStr">
        <is>
          <t>:MechSealType21:MechSealType2:</t>
        </is>
      </c>
      <c r="J14" t="n">
        <v>1.125</v>
      </c>
      <c r="K14" t="n">
        <v>1.125</v>
      </c>
      <c r="L14" t="n">
        <v>98183502</v>
      </c>
      <c r="M14" t="inlineStr">
        <is>
          <t>SHAFT,VLS,X3,182/4TC 304</t>
        </is>
      </c>
      <c r="N14" t="inlineStr">
        <is>
          <t>A100168</t>
        </is>
      </c>
      <c r="O14" t="inlineStr">
        <is>
          <t>LT027</t>
        </is>
      </c>
    </row>
    <row r="15">
      <c r="A15" s="12" t="n"/>
      <c r="B15" t="inlineStr">
        <is>
          <t>Price_BOM_LCS_Shaft_009</t>
        </is>
      </c>
      <c r="C15" s="23" t="inlineStr">
        <is>
          <t>12709-2P-7.5HP-LCSE</t>
        </is>
      </c>
      <c r="D15" t="inlineStr">
        <is>
          <t>ShaftMatl_SS_AISI-303</t>
        </is>
      </c>
      <c r="E15" t="inlineStr">
        <is>
          <t>H303</t>
        </is>
      </c>
      <c r="F15" s="43" t="inlineStr">
        <is>
          <t>Stainless Steel, AISI-303</t>
        </is>
      </c>
      <c r="G15" t="inlineStr">
        <is>
          <t>X3</t>
        </is>
      </c>
      <c r="H15" s="92" t="inlineStr">
        <is>
          <t>:213TC:215TC:</t>
        </is>
      </c>
      <c r="I15" t="inlineStr">
        <is>
          <t>:MechSealType21:MechSealType2:</t>
        </is>
      </c>
      <c r="J15" t="n">
        <v>1.125</v>
      </c>
      <c r="K15" t="n">
        <v>1.375</v>
      </c>
      <c r="L15" t="n">
        <v>98132103</v>
      </c>
      <c r="M15" t="inlineStr">
        <is>
          <t>SHAFT,VLS,X3,7/9in,213/5,12in,254/6 TC</t>
        </is>
      </c>
      <c r="N15" t="inlineStr">
        <is>
          <t>A100114</t>
        </is>
      </c>
      <c r="O15" t="inlineStr">
        <is>
          <t>LT027</t>
        </is>
      </c>
    </row>
    <row r="16">
      <c r="A16" s="12" t="n"/>
      <c r="B16" t="inlineStr">
        <is>
          <t>Price_BOM_LCS_Shaft_010</t>
        </is>
      </c>
      <c r="C16" s="23" t="inlineStr">
        <is>
          <t>15705-2P-10HP-LCSE</t>
        </is>
      </c>
      <c r="D16" t="inlineStr">
        <is>
          <t>ShaftMatl_SS_AISI-303</t>
        </is>
      </c>
      <c r="E16" t="inlineStr">
        <is>
          <t>H303</t>
        </is>
      </c>
      <c r="F16" s="43" t="inlineStr">
        <is>
          <t>Stainless Steel, AISI-303</t>
        </is>
      </c>
      <c r="G16" t="inlineStr">
        <is>
          <t>X3</t>
        </is>
      </c>
      <c r="H16" t="inlineStr">
        <is>
          <t>:213TC:215TC:</t>
        </is>
      </c>
      <c r="I16" t="inlineStr">
        <is>
          <t>:MechSealType21:MechSealType2:</t>
        </is>
      </c>
      <c r="J16" t="n">
        <v>1.125</v>
      </c>
      <c r="K16" t="n">
        <v>1.375</v>
      </c>
      <c r="L16" t="n">
        <v>98132103</v>
      </c>
      <c r="M16" t="inlineStr">
        <is>
          <t>SHAFT,VLS,X3,7/9in,213/5,12in,254/6 TC</t>
        </is>
      </c>
      <c r="N16" t="inlineStr">
        <is>
          <t>A100114</t>
        </is>
      </c>
      <c r="O16" t="inlineStr">
        <is>
          <t>LT027</t>
        </is>
      </c>
    </row>
    <row r="17">
      <c r="A17" s="12" t="n"/>
      <c r="B17" t="inlineStr">
        <is>
          <t>Price_BOM_LCS_Shaft_011</t>
        </is>
      </c>
      <c r="C17" s="23" t="inlineStr">
        <is>
          <t>15705-2P-15HP-LCSE</t>
        </is>
      </c>
      <c r="D17" t="inlineStr">
        <is>
          <t>ShaftMatl_SS_AISI-303</t>
        </is>
      </c>
      <c r="E17" t="inlineStr">
        <is>
          <t>H303</t>
        </is>
      </c>
      <c r="F17" s="43" t="inlineStr">
        <is>
          <t>Stainless Steel, AISI-303</t>
        </is>
      </c>
      <c r="G17" t="inlineStr">
        <is>
          <t>X3</t>
        </is>
      </c>
      <c r="H17" s="92" t="inlineStr">
        <is>
          <t>:254TC:256TC:</t>
        </is>
      </c>
      <c r="I17" t="inlineStr">
        <is>
          <t>:MechSealType21:MechSealType2:</t>
        </is>
      </c>
      <c r="J17" t="n">
        <v>1.125</v>
      </c>
      <c r="K17" t="n">
        <v>1.625</v>
      </c>
      <c r="L17" t="n">
        <v>98183503</v>
      </c>
      <c r="M17" t="inlineStr">
        <is>
          <t>SHAFT,VLS,X3,12-5070,20-6095,254/6 TC</t>
        </is>
      </c>
      <c r="N17" t="inlineStr">
        <is>
          <t>A100114</t>
        </is>
      </c>
      <c r="O17" t="inlineStr">
        <is>
          <t>LT027</t>
        </is>
      </c>
    </row>
    <row r="18">
      <c r="A18" s="12" t="n"/>
      <c r="B18" t="inlineStr">
        <is>
          <t>Price_BOM_LCS_Shaft_012</t>
        </is>
      </c>
      <c r="C18" s="23" t="inlineStr">
        <is>
          <t>15705-2P-20HP-LCSE</t>
        </is>
      </c>
      <c r="D18" t="inlineStr">
        <is>
          <t>ShaftMatl_SS_AISI-303</t>
        </is>
      </c>
      <c r="E18" t="inlineStr">
        <is>
          <t>H303</t>
        </is>
      </c>
      <c r="F18" s="43" t="inlineStr">
        <is>
          <t>Stainless Steel, AISI-303</t>
        </is>
      </c>
      <c r="G18" t="inlineStr">
        <is>
          <t>X3</t>
        </is>
      </c>
      <c r="H18" s="92" t="inlineStr">
        <is>
          <t>:256TC:</t>
        </is>
      </c>
      <c r="I18" t="inlineStr">
        <is>
          <t>:MechSealType21:MechSealType2:</t>
        </is>
      </c>
      <c r="J18" t="n">
        <v>1.125</v>
      </c>
      <c r="K18" t="n">
        <v>1.625</v>
      </c>
      <c r="L18" t="n">
        <v>98183503</v>
      </c>
      <c r="M18" t="inlineStr">
        <is>
          <t>SHAFT,VLS,X3,12-5070,20-6095,254/6 TC</t>
        </is>
      </c>
      <c r="N18" t="inlineStr">
        <is>
          <t>A100114</t>
        </is>
      </c>
      <c r="O18" t="inlineStr">
        <is>
          <t>LT027</t>
        </is>
      </c>
    </row>
    <row r="19">
      <c r="A19" s="12" t="n"/>
      <c r="B19" t="inlineStr">
        <is>
          <t>Price_BOM_LCS_Shaft_013</t>
        </is>
      </c>
      <c r="C19" s="23" t="inlineStr">
        <is>
          <t>15705-2P-5HP-LCSE</t>
        </is>
      </c>
      <c r="D19" t="inlineStr">
        <is>
          <t>ShaftMatl_SS_AISI-303</t>
        </is>
      </c>
      <c r="E19" t="inlineStr">
        <is>
          <t>H303</t>
        </is>
      </c>
      <c r="F19" s="43" t="inlineStr">
        <is>
          <t>Stainless Steel, AISI-303</t>
        </is>
      </c>
      <c r="G19" t="inlineStr">
        <is>
          <t>X3</t>
        </is>
      </c>
      <c r="H19" s="92" t="inlineStr">
        <is>
          <t>:182TC:184TC:</t>
        </is>
      </c>
      <c r="I19" s="43" t="inlineStr">
        <is>
          <t>:MechSealType21:MechSealType2:</t>
        </is>
      </c>
      <c r="J19" t="n">
        <v>1.125</v>
      </c>
      <c r="K19" t="n">
        <v>1.125</v>
      </c>
      <c r="L19" t="n">
        <v>98183502</v>
      </c>
      <c r="M19" t="inlineStr">
        <is>
          <t>SHAFT,VLS,X3,182/4TC 304</t>
        </is>
      </c>
      <c r="N19" t="inlineStr">
        <is>
          <t>A100168</t>
        </is>
      </c>
      <c r="O19" t="inlineStr">
        <is>
          <t>LT027</t>
        </is>
      </c>
    </row>
    <row r="20">
      <c r="A20" s="12" t="n"/>
      <c r="B20" t="inlineStr">
        <is>
          <t>Price_BOM_LCS_Shaft_014</t>
        </is>
      </c>
      <c r="C20" s="23" t="inlineStr">
        <is>
          <t>15705-2P-7.5HP-LCSE</t>
        </is>
      </c>
      <c r="D20" t="inlineStr">
        <is>
          <t>ShaftMatl_SS_AISI-303</t>
        </is>
      </c>
      <c r="E20" t="inlineStr">
        <is>
          <t>H303</t>
        </is>
      </c>
      <c r="F20" s="43" t="inlineStr">
        <is>
          <t>Stainless Steel, AISI-303</t>
        </is>
      </c>
      <c r="G20" s="71" t="inlineStr">
        <is>
          <t>X3</t>
        </is>
      </c>
      <c r="H20" s="92" t="inlineStr">
        <is>
          <t>:213TC:215TC:</t>
        </is>
      </c>
      <c r="I20" t="inlineStr">
        <is>
          <t>:MechSealType21:MechSealType2:</t>
        </is>
      </c>
      <c r="J20" t="n">
        <v>1.125</v>
      </c>
      <c r="K20" t="n">
        <v>1.375</v>
      </c>
      <c r="L20" t="n">
        <v>98132103</v>
      </c>
      <c r="M20" t="inlineStr">
        <is>
          <t>SHAFT,VLS,X3,7/9in,213/5,12in,254/6 TC</t>
        </is>
      </c>
      <c r="N20" t="inlineStr">
        <is>
          <t>A100114</t>
        </is>
      </c>
      <c r="O20" t="inlineStr">
        <is>
          <t>LT027</t>
        </is>
      </c>
    </row>
    <row r="21">
      <c r="A21" s="12" t="n"/>
      <c r="B21" t="inlineStr">
        <is>
          <t>Price_BOM_LCS_Shaft_015</t>
        </is>
      </c>
      <c r="C21" s="23" t="inlineStr">
        <is>
          <t>15951-2P-15HP-LCSE</t>
        </is>
      </c>
      <c r="D21" t="inlineStr">
        <is>
          <t>ShaftMatl_SS_AISI-303</t>
        </is>
      </c>
      <c r="E21" t="inlineStr">
        <is>
          <t>H303</t>
        </is>
      </c>
      <c r="F21" s="43" t="inlineStr">
        <is>
          <t>Stainless Steel, AISI-303</t>
        </is>
      </c>
      <c r="G21" s="71" t="inlineStr">
        <is>
          <t>X3</t>
        </is>
      </c>
      <c r="H21" t="inlineStr">
        <is>
          <t>:254TC:256TC:</t>
        </is>
      </c>
      <c r="I21" t="inlineStr">
        <is>
          <t>:MechSealType21:MechSealType2:</t>
        </is>
      </c>
      <c r="J21" t="n">
        <v>1.125</v>
      </c>
      <c r="K21" t="n">
        <v>1.625</v>
      </c>
      <c r="L21" t="n">
        <v>98183503</v>
      </c>
      <c r="M21" t="inlineStr">
        <is>
          <t>SHAFT,VLS,X3,12-5070,20-6095,254/6 TC</t>
        </is>
      </c>
      <c r="N21" t="inlineStr">
        <is>
          <t>A100173</t>
        </is>
      </c>
      <c r="O21" t="inlineStr">
        <is>
          <t>LT027</t>
        </is>
      </c>
    </row>
    <row r="22">
      <c r="A22" s="12" t="n"/>
      <c r="B22" t="inlineStr">
        <is>
          <t>Price_BOM_LCS_Shaft_016</t>
        </is>
      </c>
      <c r="C22" s="23" t="inlineStr">
        <is>
          <t>15951-2P-20HP-LCSE</t>
        </is>
      </c>
      <c r="D22" t="inlineStr">
        <is>
          <t>ShaftMatl_SS_AISI-303</t>
        </is>
      </c>
      <c r="E22" t="inlineStr">
        <is>
          <t>H303</t>
        </is>
      </c>
      <c r="F22" s="43" t="inlineStr">
        <is>
          <t>Stainless Steel, AISI-303</t>
        </is>
      </c>
      <c r="G22" s="71" t="inlineStr">
        <is>
          <t>X3</t>
        </is>
      </c>
      <c r="H22" t="inlineStr">
        <is>
          <t>:254TC:256TC:</t>
        </is>
      </c>
      <c r="I22" t="inlineStr">
        <is>
          <t>:MechSealType21:MechSealType2:</t>
        </is>
      </c>
      <c r="J22" t="n">
        <v>1.125</v>
      </c>
      <c r="K22" t="n">
        <v>1.625</v>
      </c>
      <c r="L22" t="n">
        <v>98183503</v>
      </c>
      <c r="M22" t="inlineStr">
        <is>
          <t>SHAFT,VLS,X3,12-5070,20-6095,254/6 TC</t>
        </is>
      </c>
      <c r="N22" t="inlineStr">
        <is>
          <t>A100173</t>
        </is>
      </c>
      <c r="O22" t="inlineStr">
        <is>
          <t>LT027</t>
        </is>
      </c>
    </row>
    <row r="23">
      <c r="A23" s="12" t="n"/>
      <c r="B23" t="inlineStr">
        <is>
          <t>Price_BOM_LCS_Shaft_017</t>
        </is>
      </c>
      <c r="C23" s="23" t="inlineStr">
        <is>
          <t>15951-2P-25HP-LCSE</t>
        </is>
      </c>
      <c r="D23" t="inlineStr">
        <is>
          <t>ShaftMatl_SS_AISI-303</t>
        </is>
      </c>
      <c r="E23" t="inlineStr">
        <is>
          <t>H303</t>
        </is>
      </c>
      <c r="F23" s="43" t="inlineStr">
        <is>
          <t>Stainless Steel, AISI-303</t>
        </is>
      </c>
      <c r="G23" s="71" t="inlineStr">
        <is>
          <t>X3</t>
        </is>
      </c>
      <c r="H23" s="92" t="inlineStr">
        <is>
          <t>:284TSC:284TSC:</t>
        </is>
      </c>
      <c r="I23" t="inlineStr">
        <is>
          <t>:MechSealType21:MechSealType2:</t>
        </is>
      </c>
      <c r="J23" t="n">
        <v>1.125</v>
      </c>
      <c r="K23" t="n">
        <v>1.625</v>
      </c>
      <c r="L23" s="4" t="inlineStr">
        <is>
          <t>RTF</t>
        </is>
      </c>
      <c r="N23" t="inlineStr">
        <is>
          <t>A100168</t>
        </is>
      </c>
      <c r="O23" t="inlineStr">
        <is>
          <t>LT027</t>
        </is>
      </c>
    </row>
    <row r="24">
      <c r="A24" s="12" t="n"/>
      <c r="B24" t="inlineStr">
        <is>
          <t>Price_BOM_LCS_Shaft_018</t>
        </is>
      </c>
      <c r="C24" s="43" t="inlineStr">
        <is>
          <t>15951-4P-3HP-LCSE</t>
        </is>
      </c>
      <c r="D24" t="inlineStr">
        <is>
          <t>ShaftMatl_SS_AISI-303</t>
        </is>
      </c>
      <c r="E24" t="inlineStr">
        <is>
          <t>H303</t>
        </is>
      </c>
      <c r="F24" s="43" t="inlineStr">
        <is>
          <t>Stainless Steel, AISI-303</t>
        </is>
      </c>
      <c r="G24" s="71" t="inlineStr">
        <is>
          <t>X3</t>
        </is>
      </c>
      <c r="H24" t="inlineStr">
        <is>
          <t>:182TC:184TC:</t>
        </is>
      </c>
      <c r="I24" t="inlineStr">
        <is>
          <t>:MechSealType21:MechSealType2:</t>
        </is>
      </c>
      <c r="J24" t="n">
        <v>1.125</v>
      </c>
      <c r="K24" t="n">
        <v>1.125</v>
      </c>
      <c r="L24" t="n">
        <v>98183502</v>
      </c>
      <c r="M24" t="inlineStr">
        <is>
          <t>SHAFT,VLS,X3,182/4TC 304</t>
        </is>
      </c>
      <c r="N24" t="inlineStr">
        <is>
          <t>A100168</t>
        </is>
      </c>
      <c r="O24" t="inlineStr">
        <is>
          <t>LT027</t>
        </is>
      </c>
    </row>
    <row r="25">
      <c r="A25" s="12" t="n"/>
      <c r="B25" t="inlineStr">
        <is>
          <t>Price_BOM_LCS_Shaft_019</t>
        </is>
      </c>
      <c r="C25" s="23" t="inlineStr">
        <is>
          <t>15955-2P-15HP-LCSE</t>
        </is>
      </c>
      <c r="D25" t="inlineStr">
        <is>
          <t>ShaftMatl_SS_AISI-303</t>
        </is>
      </c>
      <c r="E25" t="inlineStr">
        <is>
          <t>H303</t>
        </is>
      </c>
      <c r="F25" s="43" t="inlineStr">
        <is>
          <t>Stainless Steel, AISI-303</t>
        </is>
      </c>
      <c r="G25" s="71" t="inlineStr">
        <is>
          <t>X3</t>
        </is>
      </c>
      <c r="H25" s="74" t="inlineStr">
        <is>
          <t>:284TC:286TC:</t>
        </is>
      </c>
      <c r="I25" t="inlineStr">
        <is>
          <t>:MechSealType21:MechSealType2:</t>
        </is>
      </c>
      <c r="J25" t="n">
        <v>1.125</v>
      </c>
      <c r="K25" t="n">
        <v>1.625</v>
      </c>
      <c r="L25" t="n">
        <v>98183503</v>
      </c>
      <c r="M25" t="inlineStr">
        <is>
          <t>SHAFT,VLS,X3,12-5070,20-6095,254/6 TC</t>
        </is>
      </c>
      <c r="N25" t="inlineStr">
        <is>
          <t>A100173</t>
        </is>
      </c>
      <c r="O25" t="inlineStr">
        <is>
          <t>LT027</t>
        </is>
      </c>
    </row>
    <row r="26">
      <c r="A26" s="12" t="n"/>
      <c r="B26" t="inlineStr">
        <is>
          <t>Price_BOM_LCS_Shaft_020</t>
        </is>
      </c>
      <c r="C26" s="23" t="inlineStr">
        <is>
          <t>15955-2P-20HP-LCSE</t>
        </is>
      </c>
      <c r="D26" t="inlineStr">
        <is>
          <t>ShaftMatl_SS_AISI-303</t>
        </is>
      </c>
      <c r="E26" t="inlineStr">
        <is>
          <t>H303</t>
        </is>
      </c>
      <c r="F26" s="43" t="inlineStr">
        <is>
          <t>Stainless Steel, AISI-303</t>
        </is>
      </c>
      <c r="G26" s="71" t="inlineStr">
        <is>
          <t>X3</t>
        </is>
      </c>
      <c r="H26" t="inlineStr">
        <is>
          <t>:254TC:256TC:</t>
        </is>
      </c>
      <c r="I26" t="inlineStr">
        <is>
          <t>:MechSealType21:MechSealType2:</t>
        </is>
      </c>
      <c r="J26" t="n">
        <v>1.125</v>
      </c>
      <c r="K26" t="n">
        <v>1.625</v>
      </c>
      <c r="L26" t="n">
        <v>98183503</v>
      </c>
      <c r="M26" t="inlineStr">
        <is>
          <t>SHAFT,VLS,X3,12-5070,20-6095,254/6 TC</t>
        </is>
      </c>
      <c r="N26" t="inlineStr">
        <is>
          <t>A100173</t>
        </is>
      </c>
      <c r="O26" t="inlineStr">
        <is>
          <t>LT027</t>
        </is>
      </c>
    </row>
    <row r="27">
      <c r="A27" s="12" t="n"/>
      <c r="B27" t="inlineStr">
        <is>
          <t>Price_BOM_LCS_Shaft_021</t>
        </is>
      </c>
      <c r="C27" s="23" t="inlineStr">
        <is>
          <t>15955-2P-25HP-LCSE</t>
        </is>
      </c>
      <c r="D27" t="inlineStr">
        <is>
          <t>ShaftMatl_SS_AISI-303</t>
        </is>
      </c>
      <c r="E27" t="inlineStr">
        <is>
          <t>H303</t>
        </is>
      </c>
      <c r="F27" s="43" t="inlineStr">
        <is>
          <t>Stainless Steel, AISI-303</t>
        </is>
      </c>
      <c r="G27" s="71" t="inlineStr">
        <is>
          <t>X4</t>
        </is>
      </c>
      <c r="H27" t="inlineStr">
        <is>
          <t>:284TSC:286TSC:</t>
        </is>
      </c>
      <c r="I27" t="inlineStr">
        <is>
          <t>:MechSealType21:MechSealType2:</t>
        </is>
      </c>
      <c r="J27" t="n">
        <v>1.125</v>
      </c>
      <c r="K27" t="n">
        <v>1.625</v>
      </c>
      <c r="L27" t="n">
        <v>98183504</v>
      </c>
      <c r="M27" t="inlineStr">
        <is>
          <t>SHAFT,VLS,X4,20-5095,284TC/286 TC</t>
        </is>
      </c>
      <c r="N27" t="inlineStr">
        <is>
          <t>A100244</t>
        </is>
      </c>
      <c r="O27" t="inlineStr">
        <is>
          <t>LT027</t>
        </is>
      </c>
    </row>
    <row r="28">
      <c r="A28" s="12" t="n"/>
      <c r="B28" t="inlineStr">
        <is>
          <t>Price_BOM_LCS_Shaft_022</t>
        </is>
      </c>
      <c r="C28" s="23" t="inlineStr">
        <is>
          <t>15955-2P-30HP-LCSE</t>
        </is>
      </c>
      <c r="D28" t="inlineStr">
        <is>
          <t>ShaftMatl_SS_AISI-303</t>
        </is>
      </c>
      <c r="E28" t="inlineStr">
        <is>
          <t>H303</t>
        </is>
      </c>
      <c r="F28" s="43" t="inlineStr">
        <is>
          <t>Stainless Steel, AISI-303</t>
        </is>
      </c>
      <c r="G28" s="71" t="inlineStr">
        <is>
          <t>X4</t>
        </is>
      </c>
      <c r="H28" t="inlineStr">
        <is>
          <t>:284TSC:286TSC:</t>
        </is>
      </c>
      <c r="I28" t="inlineStr">
        <is>
          <t>:MechSealType21:MechSealType2:</t>
        </is>
      </c>
      <c r="J28" t="n">
        <v>1.125</v>
      </c>
      <c r="K28" t="n">
        <v>1.625</v>
      </c>
      <c r="L28" t="n">
        <v>98183504</v>
      </c>
      <c r="M28" t="inlineStr">
        <is>
          <t>SHAFT,VLS,X4,20-5095,284TC/286 TC</t>
        </is>
      </c>
      <c r="N28" t="inlineStr">
        <is>
          <t>A100244</t>
        </is>
      </c>
      <c r="O28" t="inlineStr">
        <is>
          <t>LT027</t>
        </is>
      </c>
    </row>
    <row r="29">
      <c r="A29" s="12" t="n"/>
      <c r="B29" t="inlineStr">
        <is>
          <t>Price_BOM_LCS_Shaft_023</t>
        </is>
      </c>
      <c r="C29" s="2" t="inlineStr">
        <is>
          <t>15955-4P-3HP-LCSE</t>
        </is>
      </c>
      <c r="D29" t="inlineStr">
        <is>
          <t>ShaftMatl_SS_AISI-303</t>
        </is>
      </c>
      <c r="E29" t="inlineStr">
        <is>
          <t>H303</t>
        </is>
      </c>
      <c r="F29" s="43" t="inlineStr">
        <is>
          <t>Stainless Steel, AISI-303</t>
        </is>
      </c>
      <c r="G29" s="71" t="inlineStr">
        <is>
          <t>X3</t>
        </is>
      </c>
      <c r="H29" t="inlineStr">
        <is>
          <t>:182TC:184TC:</t>
        </is>
      </c>
      <c r="I29" t="inlineStr">
        <is>
          <t>:MechSealType21:MechSealType2:</t>
        </is>
      </c>
      <c r="J29" t="n">
        <v>1.125</v>
      </c>
      <c r="K29" t="n">
        <v>1.125</v>
      </c>
      <c r="L29" t="n">
        <v>98183502</v>
      </c>
      <c r="M29" t="inlineStr">
        <is>
          <t>SHAFT,VLS,X3,182/4TC 304</t>
        </is>
      </c>
      <c r="N29" t="inlineStr">
        <is>
          <t>A100168</t>
        </is>
      </c>
      <c r="O29" t="inlineStr">
        <is>
          <t>LT027</t>
        </is>
      </c>
    </row>
    <row r="30">
      <c r="A30" s="12" t="n"/>
      <c r="B30" t="inlineStr">
        <is>
          <t>Price_BOM_LCS_Shaft_024</t>
        </is>
      </c>
      <c r="C30" s="2" t="inlineStr">
        <is>
          <t>15955-4P-5HP-LCSE</t>
        </is>
      </c>
      <c r="D30" t="inlineStr">
        <is>
          <t>ShaftMatl_SS_AISI-303</t>
        </is>
      </c>
      <c r="E30" t="inlineStr">
        <is>
          <t>H303</t>
        </is>
      </c>
      <c r="F30" s="43" t="inlineStr">
        <is>
          <t>Stainless Steel, AISI-303</t>
        </is>
      </c>
      <c r="G30" s="71" t="inlineStr">
        <is>
          <t>X3</t>
        </is>
      </c>
      <c r="H30" t="inlineStr">
        <is>
          <t>:182TC:184TC:</t>
        </is>
      </c>
      <c r="I30" t="inlineStr">
        <is>
          <t>:MechSealType21:MechSealType2:</t>
        </is>
      </c>
      <c r="J30" t="n">
        <v>1.125</v>
      </c>
      <c r="K30" t="n">
        <v>1.125</v>
      </c>
      <c r="L30" t="n">
        <v>98183502</v>
      </c>
      <c r="M30" t="inlineStr">
        <is>
          <t>SHAFT,VLS,X3,182/4TC 304</t>
        </is>
      </c>
      <c r="N30" t="inlineStr">
        <is>
          <t>A100168</t>
        </is>
      </c>
      <c r="O30" t="inlineStr">
        <is>
          <t>LT027</t>
        </is>
      </c>
    </row>
    <row r="31">
      <c r="A31" s="12" t="n"/>
      <c r="B31" t="inlineStr">
        <is>
          <t>Price_BOM_LCS_Shaft_025</t>
        </is>
      </c>
      <c r="C31" s="23" t="inlineStr">
        <is>
          <t>15959-2P-20HP-LCSE</t>
        </is>
      </c>
      <c r="D31" t="inlineStr">
        <is>
          <t>ShaftMatl_SS_AISI-303</t>
        </is>
      </c>
      <c r="E31" t="inlineStr">
        <is>
          <t>H303</t>
        </is>
      </c>
      <c r="F31" s="43" t="inlineStr">
        <is>
          <t>Stainless Steel, AISI-303</t>
        </is>
      </c>
      <c r="G31" s="71" t="inlineStr">
        <is>
          <t>X3</t>
        </is>
      </c>
      <c r="H31" t="inlineStr">
        <is>
          <t>:254TC:256TC:</t>
        </is>
      </c>
      <c r="I31" t="inlineStr">
        <is>
          <t>:MechSealType21:MechSealType2:</t>
        </is>
      </c>
      <c r="J31" t="n">
        <v>1.125</v>
      </c>
      <c r="K31" t="n">
        <v>1.625</v>
      </c>
      <c r="L31" t="n">
        <v>98183503</v>
      </c>
      <c r="M31" t="inlineStr">
        <is>
          <t>SHAFT,VLS,X3,12-5070,20-6095,254/6 TC</t>
        </is>
      </c>
      <c r="N31" t="inlineStr">
        <is>
          <t>A100173</t>
        </is>
      </c>
      <c r="O31" t="inlineStr">
        <is>
          <t>LT027</t>
        </is>
      </c>
    </row>
    <row r="32">
      <c r="A32" s="12" t="n"/>
      <c r="B32" t="inlineStr">
        <is>
          <t>Price_BOM_LCS_Shaft_026</t>
        </is>
      </c>
      <c r="C32" s="23" t="inlineStr">
        <is>
          <t>15959-2P-25HP-LCSE</t>
        </is>
      </c>
      <c r="D32" t="inlineStr">
        <is>
          <t>ShaftMatl_SS_AISI-303</t>
        </is>
      </c>
      <c r="E32" t="inlineStr">
        <is>
          <t>H303</t>
        </is>
      </c>
      <c r="F32" s="43" t="inlineStr">
        <is>
          <t>Stainless Steel, AISI-303</t>
        </is>
      </c>
      <c r="G32" s="71" t="inlineStr">
        <is>
          <t>X4</t>
        </is>
      </c>
      <c r="H32" t="inlineStr">
        <is>
          <t>:284TSC:286TSC:</t>
        </is>
      </c>
      <c r="I32" t="inlineStr">
        <is>
          <t>:MechSealType21:MechSealType2:</t>
        </is>
      </c>
      <c r="J32" t="n">
        <v>1.125</v>
      </c>
      <c r="K32" t="n">
        <v>1.625</v>
      </c>
      <c r="L32" t="n">
        <v>98183504</v>
      </c>
      <c r="M32" t="inlineStr">
        <is>
          <t>SHAFT,VLS,X4,20-5095,284TC/286 TC</t>
        </is>
      </c>
      <c r="N32" t="inlineStr">
        <is>
          <t>A100244</t>
        </is>
      </c>
      <c r="O32" t="inlineStr">
        <is>
          <t>LT027</t>
        </is>
      </c>
    </row>
    <row r="33">
      <c r="A33" s="12" t="n"/>
      <c r="B33" t="inlineStr">
        <is>
          <t>Price_BOM_LCS_Shaft_027</t>
        </is>
      </c>
      <c r="C33" s="43" t="inlineStr">
        <is>
          <t>15959-2P-30HP-LCSE</t>
        </is>
      </c>
      <c r="D33" t="inlineStr">
        <is>
          <t>ShaftMatl_SS_AISI-303</t>
        </is>
      </c>
      <c r="E33" t="inlineStr">
        <is>
          <t>H303</t>
        </is>
      </c>
      <c r="F33" s="43" t="inlineStr">
        <is>
          <t>Stainless Steel, AISI-303</t>
        </is>
      </c>
      <c r="G33" s="71" t="inlineStr">
        <is>
          <t>X4</t>
        </is>
      </c>
      <c r="H33" t="inlineStr">
        <is>
          <t>:284TSC:286TSC:</t>
        </is>
      </c>
      <c r="I33" t="inlineStr">
        <is>
          <t>:MechSealType21:MechSealType2:</t>
        </is>
      </c>
      <c r="J33" t="n">
        <v>1.125</v>
      </c>
      <c r="K33" t="n">
        <v>1.625</v>
      </c>
      <c r="L33" t="n">
        <v>98183504</v>
      </c>
      <c r="M33" t="inlineStr">
        <is>
          <t>SHAFT,VLS,X4,20-5095,284TC/286 TC</t>
        </is>
      </c>
      <c r="N33" t="inlineStr">
        <is>
          <t>A100244</t>
        </is>
      </c>
      <c r="O33" t="inlineStr">
        <is>
          <t>LT027</t>
        </is>
      </c>
    </row>
    <row r="34">
      <c r="A34" s="12" t="n"/>
      <c r="B34" t="inlineStr">
        <is>
          <t>Price_BOM_LCS_Shaft_028</t>
        </is>
      </c>
      <c r="C34" s="2" t="inlineStr">
        <is>
          <t>15959-4P-3HP-LCSE</t>
        </is>
      </c>
      <c r="D34" t="inlineStr">
        <is>
          <t>ShaftMatl_SS_AISI-303</t>
        </is>
      </c>
      <c r="E34" t="inlineStr">
        <is>
          <t>H303</t>
        </is>
      </c>
      <c r="F34" s="43" t="inlineStr">
        <is>
          <t>Stainless Steel, AISI-303</t>
        </is>
      </c>
      <c r="G34" s="71" t="inlineStr">
        <is>
          <t>X3</t>
        </is>
      </c>
      <c r="H34" t="inlineStr">
        <is>
          <t>:182TC:184TC:</t>
        </is>
      </c>
      <c r="I34" t="inlineStr">
        <is>
          <t>:MechSealType21:MechSealType2:</t>
        </is>
      </c>
      <c r="J34" t="n">
        <v>1.125</v>
      </c>
      <c r="K34" t="n">
        <v>1.125</v>
      </c>
      <c r="L34" t="n">
        <v>98183502</v>
      </c>
      <c r="M34" t="inlineStr">
        <is>
          <t>SHAFT,VLS,X3,182/4TC 304</t>
        </is>
      </c>
      <c r="N34" t="inlineStr">
        <is>
          <t>A100168</t>
        </is>
      </c>
      <c r="O34" t="inlineStr">
        <is>
          <t>LT027</t>
        </is>
      </c>
    </row>
    <row r="35">
      <c r="A35" s="12" t="n"/>
      <c r="B35" t="inlineStr">
        <is>
          <t>Price_BOM_LCS_Shaft_029</t>
        </is>
      </c>
      <c r="C35" s="2" t="inlineStr">
        <is>
          <t>15959-4P-5HP-LCSE</t>
        </is>
      </c>
      <c r="D35" t="inlineStr">
        <is>
          <t>ShaftMatl_SS_AISI-303</t>
        </is>
      </c>
      <c r="E35" t="inlineStr">
        <is>
          <t>H303</t>
        </is>
      </c>
      <c r="F35" s="43" t="inlineStr">
        <is>
          <t>Stainless Steel, AISI-303</t>
        </is>
      </c>
      <c r="G35" s="71" t="inlineStr">
        <is>
          <t>X3</t>
        </is>
      </c>
      <c r="H35" t="inlineStr">
        <is>
          <t>:182TC:184TC:</t>
        </is>
      </c>
      <c r="I35" t="inlineStr">
        <is>
          <t>:MechSealType21:MechSealType2:</t>
        </is>
      </c>
      <c r="J35" t="n">
        <v>1.125</v>
      </c>
      <c r="K35" t="n">
        <v>1.125</v>
      </c>
      <c r="L35" t="n">
        <v>98183502</v>
      </c>
      <c r="M35" t="inlineStr">
        <is>
          <t>SHAFT,VLS,X3,182/4TC 304</t>
        </is>
      </c>
      <c r="N35" t="inlineStr">
        <is>
          <t>A100168</t>
        </is>
      </c>
      <c r="O35" t="inlineStr">
        <is>
          <t>LT027</t>
        </is>
      </c>
    </row>
    <row r="36">
      <c r="A36" s="12" t="n"/>
      <c r="B36" t="inlineStr">
        <is>
          <t>Price_BOM_LCS_Shaft_030</t>
        </is>
      </c>
      <c r="C36" s="2" t="inlineStr">
        <is>
          <t>15959-4P-7.5HP-LCSE</t>
        </is>
      </c>
      <c r="D36" t="inlineStr">
        <is>
          <t>ShaftMatl_SS_AISI-303</t>
        </is>
      </c>
      <c r="E36" t="inlineStr">
        <is>
          <t>H303</t>
        </is>
      </c>
      <c r="F36" s="43" t="inlineStr">
        <is>
          <t>Stainless Steel, AISI-303</t>
        </is>
      </c>
      <c r="G36" s="71" t="inlineStr">
        <is>
          <t>X3</t>
        </is>
      </c>
      <c r="H36" t="inlineStr">
        <is>
          <t>:213TC:215TC:</t>
        </is>
      </c>
      <c r="I36" t="inlineStr">
        <is>
          <t>:MechSealType21:MechSealType2:</t>
        </is>
      </c>
      <c r="J36" t="n">
        <v>1.125</v>
      </c>
      <c r="K36" t="n">
        <v>1.375</v>
      </c>
      <c r="L36" t="n">
        <v>98132103</v>
      </c>
      <c r="M36" t="inlineStr">
        <is>
          <t>SHAFT,VLS,X3,7/9in,213/5,12in,254/6 TC</t>
        </is>
      </c>
      <c r="N36" t="inlineStr">
        <is>
          <t>A100114</t>
        </is>
      </c>
      <c r="O36" t="inlineStr">
        <is>
          <t>LT027</t>
        </is>
      </c>
    </row>
    <row r="37">
      <c r="A37" s="12" t="n"/>
      <c r="B37" t="inlineStr">
        <is>
          <t>Price_BOM_LCS_Shaft_031</t>
        </is>
      </c>
      <c r="C37" s="2" t="inlineStr">
        <is>
          <t>20121-4P-10HP-LCSE</t>
        </is>
      </c>
      <c r="D37" t="inlineStr">
        <is>
          <t>ShaftMatl_SS_AISI-303</t>
        </is>
      </c>
      <c r="E37" t="inlineStr">
        <is>
          <t>H303</t>
        </is>
      </c>
      <c r="F37" s="43" t="inlineStr">
        <is>
          <t>Stainless Steel, AISI-303</t>
        </is>
      </c>
      <c r="G37" s="71" t="inlineStr">
        <is>
          <t>X3</t>
        </is>
      </c>
      <c r="H37" t="inlineStr">
        <is>
          <t>:213TC:215TC:</t>
        </is>
      </c>
      <c r="I37" t="inlineStr">
        <is>
          <t>:MechSealType21:MechSealType2:</t>
        </is>
      </c>
      <c r="J37" t="n">
        <v>1.125</v>
      </c>
      <c r="K37" t="n">
        <v>1.375</v>
      </c>
      <c r="L37" t="n">
        <v>98183501</v>
      </c>
      <c r="M37" t="inlineStr">
        <is>
          <t>SHAFT,VLS,X3,25-4012,213/5 TC</t>
        </is>
      </c>
      <c r="N37" t="inlineStr">
        <is>
          <t>A100170</t>
        </is>
      </c>
      <c r="O37" t="inlineStr">
        <is>
          <t>LT027</t>
        </is>
      </c>
    </row>
    <row r="38">
      <c r="A38" s="12" t="n"/>
      <c r="B38" t="inlineStr">
        <is>
          <t>Price_BOM_LCS_Shaft_032</t>
        </is>
      </c>
      <c r="C38" s="43" t="inlineStr">
        <is>
          <t>20121-4P-15HP-LCSE</t>
        </is>
      </c>
      <c r="D38" t="inlineStr">
        <is>
          <t>ShaftMatl_SS_AISI-303</t>
        </is>
      </c>
      <c r="E38" t="inlineStr">
        <is>
          <t>H303</t>
        </is>
      </c>
      <c r="F38" s="43" t="inlineStr">
        <is>
          <t>Stainless Steel, AISI-303</t>
        </is>
      </c>
      <c r="G38" t="inlineStr">
        <is>
          <t>XA</t>
        </is>
      </c>
      <c r="H38" s="92" t="inlineStr">
        <is>
          <t>:254TC:</t>
        </is>
      </c>
      <c r="I38" t="inlineStr">
        <is>
          <t>:MechSealType21:MechSealType2:</t>
        </is>
      </c>
      <c r="J38" t="n">
        <v>1.125</v>
      </c>
      <c r="K38" t="n">
        <v>1.625</v>
      </c>
      <c r="L38" t="n">
        <v>98150635</v>
      </c>
      <c r="M38" t="inlineStr">
        <is>
          <t>SHAFT,VLS,XA,213TC-286TC H303</t>
        </is>
      </c>
      <c r="N38" t="inlineStr">
        <is>
          <t>A100135</t>
        </is>
      </c>
      <c r="O38" t="inlineStr">
        <is>
          <t>LT027</t>
        </is>
      </c>
    </row>
    <row r="39">
      <c r="A39" s="12" t="n"/>
      <c r="B39" t="inlineStr">
        <is>
          <t>Price_BOM_LCS_Shaft_033</t>
        </is>
      </c>
      <c r="C39" s="43" t="inlineStr">
        <is>
          <t>20121-4P-7.5HP-LCSE</t>
        </is>
      </c>
      <c r="D39" t="inlineStr">
        <is>
          <t>ShaftMatl_SS_AISI-303</t>
        </is>
      </c>
      <c r="E39" t="inlineStr">
        <is>
          <t>H303</t>
        </is>
      </c>
      <c r="F39" s="43" t="inlineStr">
        <is>
          <t>Stainless Steel, AISI-303</t>
        </is>
      </c>
      <c r="G39" s="71" t="inlineStr">
        <is>
          <t>X3</t>
        </is>
      </c>
      <c r="H39" s="92" t="inlineStr">
        <is>
          <t>:213TC:215TC:</t>
        </is>
      </c>
      <c r="I39" t="inlineStr">
        <is>
          <t>:MechSealType21:MechSealType2:</t>
        </is>
      </c>
      <c r="J39" t="n">
        <v>1.125</v>
      </c>
      <c r="K39" t="n">
        <v>1.375</v>
      </c>
      <c r="L39" t="n">
        <v>98183501</v>
      </c>
      <c r="M39" t="inlineStr">
        <is>
          <t>SHAFT,VLS,X3,25-4012,213/5 TC</t>
        </is>
      </c>
      <c r="N39" t="inlineStr">
        <is>
          <t>A100170</t>
        </is>
      </c>
      <c r="O39" t="inlineStr">
        <is>
          <t>LT027</t>
        </is>
      </c>
    </row>
    <row r="40">
      <c r="A40" s="12" t="n"/>
      <c r="B40" t="inlineStr">
        <is>
          <t>Price_BOM_LCS_Shaft_034</t>
        </is>
      </c>
      <c r="C40" s="23" t="inlineStr">
        <is>
          <t>20709-2P-10HP-LCSE</t>
        </is>
      </c>
      <c r="D40" t="inlineStr">
        <is>
          <t>ShaftMatl_SS_AISI-303</t>
        </is>
      </c>
      <c r="E40" t="inlineStr">
        <is>
          <t>H303</t>
        </is>
      </c>
      <c r="F40" s="43" t="inlineStr">
        <is>
          <t>Stainless Steel, AISI-303</t>
        </is>
      </c>
      <c r="G40" s="71" t="inlineStr">
        <is>
          <t>X3</t>
        </is>
      </c>
      <c r="H40" t="inlineStr">
        <is>
          <t>:213TC:215TC:</t>
        </is>
      </c>
      <c r="I40" t="inlineStr">
        <is>
          <t>:MechSealType21:MechSealType2:</t>
        </is>
      </c>
      <c r="J40" t="n">
        <v>1.125</v>
      </c>
      <c r="K40" t="n">
        <v>1.375</v>
      </c>
      <c r="L40" t="n">
        <v>98132103</v>
      </c>
      <c r="M40" t="inlineStr">
        <is>
          <t>SHAFT,VLS,X3,7/9in,213/5,12in,254/6 TC</t>
        </is>
      </c>
      <c r="N40" t="inlineStr">
        <is>
          <t>A100114</t>
        </is>
      </c>
      <c r="O40" t="inlineStr">
        <is>
          <t>LT027</t>
        </is>
      </c>
    </row>
    <row r="41">
      <c r="A41" s="12" t="n"/>
      <c r="B41" t="inlineStr">
        <is>
          <t>Price_BOM_LCS_Shaft_035</t>
        </is>
      </c>
      <c r="C41" t="inlineStr">
        <is>
          <t>20709-2P-15HP-LCSE</t>
        </is>
      </c>
      <c r="D41" t="inlineStr">
        <is>
          <t>ShaftMatl_SS_AISI-303</t>
        </is>
      </c>
      <c r="E41" t="inlineStr">
        <is>
          <t>H303</t>
        </is>
      </c>
      <c r="F41" s="43" t="inlineStr">
        <is>
          <t>Stainless Steel, AISI-303</t>
        </is>
      </c>
      <c r="G41" s="71" t="inlineStr">
        <is>
          <t>X4</t>
        </is>
      </c>
      <c r="H41" s="92" t="inlineStr">
        <is>
          <t>:254TC:</t>
        </is>
      </c>
      <c r="I41" t="inlineStr">
        <is>
          <t>:MechSealType21:MechSealType2:</t>
        </is>
      </c>
      <c r="J41" t="n">
        <v>1.125</v>
      </c>
      <c r="K41" t="n">
        <v>1.375</v>
      </c>
      <c r="L41" t="n">
        <v>98183103</v>
      </c>
      <c r="M41" t="inlineStr">
        <is>
          <t>SHAFT,VLS,X3,7/9in,213/5,12in,254/6 TC</t>
        </is>
      </c>
      <c r="N41" t="inlineStr">
        <is>
          <t>A100164</t>
        </is>
      </c>
      <c r="O41" t="inlineStr">
        <is>
          <t>LT027</t>
        </is>
      </c>
    </row>
    <row r="42">
      <c r="A42" s="12" t="n"/>
      <c r="B42" t="inlineStr">
        <is>
          <t>Price_BOM_LCS_Shaft_036</t>
        </is>
      </c>
      <c r="C42" s="23" t="inlineStr">
        <is>
          <t>20709-2P-20HP-LCSE</t>
        </is>
      </c>
      <c r="D42" t="inlineStr">
        <is>
          <t>ShaftMatl_SS_AISI-303</t>
        </is>
      </c>
      <c r="E42" t="inlineStr">
        <is>
          <t>H303</t>
        </is>
      </c>
      <c r="F42" s="43" t="inlineStr">
        <is>
          <t>Stainless Steel, AISI-303</t>
        </is>
      </c>
      <c r="G42" s="71" t="inlineStr">
        <is>
          <t>X4</t>
        </is>
      </c>
      <c r="H42" s="92" t="inlineStr">
        <is>
          <t>:256TC:</t>
        </is>
      </c>
      <c r="I42" t="inlineStr">
        <is>
          <t>:MechSealType21:MechSealType2:</t>
        </is>
      </c>
      <c r="J42" t="n">
        <v>1.125</v>
      </c>
      <c r="K42" t="n">
        <v>1.375</v>
      </c>
      <c r="L42" t="n">
        <v>98183103</v>
      </c>
      <c r="M42" t="inlineStr">
        <is>
          <t>SHAFT,VLS,X4,7,9.5"213-286TC</t>
        </is>
      </c>
      <c r="N42" t="inlineStr">
        <is>
          <t>A100164</t>
        </is>
      </c>
      <c r="O42" t="inlineStr">
        <is>
          <t>LT027</t>
        </is>
      </c>
    </row>
    <row r="43">
      <c r="A43" s="12" t="n"/>
      <c r="B43" t="inlineStr">
        <is>
          <t>Price_BOM_LCS_Shaft_037</t>
        </is>
      </c>
      <c r="C43" s="23" t="inlineStr">
        <is>
          <t>20709-2P-25HP-LCSE</t>
        </is>
      </c>
      <c r="D43" t="inlineStr">
        <is>
          <t>ShaftMatl_SS_AISI-303</t>
        </is>
      </c>
      <c r="E43" t="inlineStr">
        <is>
          <t>H303</t>
        </is>
      </c>
      <c r="F43" s="43" t="inlineStr">
        <is>
          <t>Stainless Steel, AISI-303</t>
        </is>
      </c>
      <c r="G43" s="71" t="inlineStr">
        <is>
          <t>X4</t>
        </is>
      </c>
      <c r="H43" s="92" t="inlineStr">
        <is>
          <t>:284TSC:</t>
        </is>
      </c>
      <c r="I43" t="inlineStr">
        <is>
          <t>:MechSealType21:MechSealType2:</t>
        </is>
      </c>
      <c r="J43" t="n">
        <v>1.625</v>
      </c>
      <c r="K43" t="n">
        <v>1.625</v>
      </c>
      <c r="L43" t="n">
        <v>98183505</v>
      </c>
      <c r="M43" t="inlineStr">
        <is>
          <t>SHAFT,VLS,X4,7",284-365,9.5",324-365 TSC</t>
        </is>
      </c>
      <c r="N43" t="inlineStr">
        <is>
          <t>A100195</t>
        </is>
      </c>
      <c r="O43" t="inlineStr">
        <is>
          <t>LT027</t>
        </is>
      </c>
    </row>
    <row r="44">
      <c r="A44" s="12" t="n"/>
      <c r="B44" t="inlineStr">
        <is>
          <t>Price_BOM_LCS_Shaft_038</t>
        </is>
      </c>
      <c r="C44" s="23" t="inlineStr">
        <is>
          <t>20709-2P-7.5HP-LCSE</t>
        </is>
      </c>
      <c r="D44" t="inlineStr">
        <is>
          <t>ShaftMatl_SS_AISI-303</t>
        </is>
      </c>
      <c r="E44" t="inlineStr">
        <is>
          <t>H303</t>
        </is>
      </c>
      <c r="F44" s="43" t="inlineStr">
        <is>
          <t>Stainless Steel, AISI-303</t>
        </is>
      </c>
      <c r="G44" s="71" t="inlineStr">
        <is>
          <t>X3</t>
        </is>
      </c>
      <c r="H44" s="92" t="inlineStr">
        <is>
          <t>:213TC:215TC:</t>
        </is>
      </c>
      <c r="I44" t="inlineStr">
        <is>
          <t>:MechSealType21:MechSealType2:</t>
        </is>
      </c>
      <c r="J44" t="n">
        <v>1.125</v>
      </c>
      <c r="K44" t="n">
        <v>1.375</v>
      </c>
      <c r="L44" t="n">
        <v>98132103</v>
      </c>
      <c r="M44" t="inlineStr">
        <is>
          <t>SHAFT,VLS,X3,7/9in,213/5,12in,254/6 TC</t>
        </is>
      </c>
      <c r="N44" t="inlineStr">
        <is>
          <t>A100114</t>
        </is>
      </c>
      <c r="O44" t="inlineStr">
        <is>
          <t>LT027</t>
        </is>
      </c>
    </row>
    <row r="45">
      <c r="A45" s="12" t="n"/>
      <c r="B45" t="inlineStr">
        <is>
          <t>Price_BOM_LCS_Shaft_039</t>
        </is>
      </c>
      <c r="C45" s="2" t="inlineStr">
        <is>
          <t>20709-4P-3HP-LCSE</t>
        </is>
      </c>
      <c r="D45" t="inlineStr">
        <is>
          <t>ShaftMatl_SS_AISI-303</t>
        </is>
      </c>
      <c r="E45" t="inlineStr">
        <is>
          <t>H303</t>
        </is>
      </c>
      <c r="F45" s="43" t="inlineStr">
        <is>
          <t>Stainless Steel, AISI-303</t>
        </is>
      </c>
      <c r="G45" s="71" t="inlineStr">
        <is>
          <t>X3</t>
        </is>
      </c>
      <c r="H45" s="92" t="inlineStr">
        <is>
          <t>:182TC:</t>
        </is>
      </c>
      <c r="I45" t="inlineStr">
        <is>
          <t>:MechSealType21:MechSealType2:</t>
        </is>
      </c>
      <c r="J45" t="n">
        <v>1.125</v>
      </c>
      <c r="K45" t="n">
        <v>1.125</v>
      </c>
      <c r="L45" t="n">
        <v>98183502</v>
      </c>
      <c r="M45" t="inlineStr">
        <is>
          <t>SHAFT,VLS,X3,182/4TC 304</t>
        </is>
      </c>
      <c r="N45" t="inlineStr">
        <is>
          <t>A100168</t>
        </is>
      </c>
      <c r="O45" t="inlineStr">
        <is>
          <t>LT027</t>
        </is>
      </c>
    </row>
    <row r="46">
      <c r="A46" s="12" t="n"/>
      <c r="B46" t="inlineStr">
        <is>
          <t>Price_BOM_LCS_Shaft_040</t>
        </is>
      </c>
      <c r="C46" s="23" t="inlineStr">
        <is>
          <t>20953-2P-20HP-LCSE</t>
        </is>
      </c>
      <c r="D46" t="inlineStr">
        <is>
          <t>ShaftMatl_SS_AISI-303</t>
        </is>
      </c>
      <c r="E46" t="inlineStr">
        <is>
          <t>H303</t>
        </is>
      </c>
      <c r="F46" s="43" t="inlineStr">
        <is>
          <t>Stainless Steel, AISI-303</t>
        </is>
      </c>
      <c r="G46" s="71" t="inlineStr">
        <is>
          <t>X4</t>
        </is>
      </c>
      <c r="H46" s="92" t="inlineStr">
        <is>
          <t>:256TC:</t>
        </is>
      </c>
      <c r="I46" t="inlineStr">
        <is>
          <t>:MechSealType21:MechSealType2:</t>
        </is>
      </c>
      <c r="J46" t="n">
        <v>1.125</v>
      </c>
      <c r="K46" t="n">
        <v>1.375</v>
      </c>
      <c r="L46" t="n">
        <v>98183103</v>
      </c>
      <c r="M46" t="inlineStr">
        <is>
          <t>SHAFT,VLS,X4,7,9.5"213-286TC</t>
        </is>
      </c>
      <c r="N46" t="inlineStr">
        <is>
          <t>A100164</t>
        </is>
      </c>
      <c r="O46" t="inlineStr">
        <is>
          <t>LT027</t>
        </is>
      </c>
    </row>
    <row r="47">
      <c r="A47" s="12" t="n"/>
      <c r="B47" t="inlineStr">
        <is>
          <t>Price_BOM_LCS_Shaft_041</t>
        </is>
      </c>
      <c r="C47" s="88" t="inlineStr">
        <is>
          <t>20953-2P-25HP-LCSE</t>
        </is>
      </c>
      <c r="D47" t="inlineStr">
        <is>
          <t>ShaftMatl_SS_AISI-303</t>
        </is>
      </c>
      <c r="E47" t="inlineStr">
        <is>
          <t>H303</t>
        </is>
      </c>
      <c r="F47" s="43" t="inlineStr">
        <is>
          <t>Stainless Steel, AISI-303</t>
        </is>
      </c>
      <c r="G47" s="71" t="inlineStr">
        <is>
          <t>X4</t>
        </is>
      </c>
      <c r="H47" s="92" t="inlineStr">
        <is>
          <t>:284TSC:</t>
        </is>
      </c>
      <c r="I47" t="inlineStr">
        <is>
          <t>:MechSealType21:MechSealType2:</t>
        </is>
      </c>
      <c r="J47" t="n">
        <v>1.125</v>
      </c>
      <c r="K47" t="n">
        <v>1.625</v>
      </c>
      <c r="L47" t="n">
        <v>98183504</v>
      </c>
      <c r="M47" t="inlineStr">
        <is>
          <t>SHAFT,VLS,X4,20-5095,284TC/286 TC</t>
        </is>
      </c>
      <c r="N47" t="inlineStr">
        <is>
          <t>A100246</t>
        </is>
      </c>
      <c r="O47" t="inlineStr">
        <is>
          <t>LT027</t>
        </is>
      </c>
    </row>
    <row r="48">
      <c r="A48" s="12" t="n"/>
      <c r="B48" t="inlineStr">
        <is>
          <t>Price_BOM_LCS_Shaft_042</t>
        </is>
      </c>
      <c r="C48" s="88" t="inlineStr">
        <is>
          <t>20953-2P-30HP-LCSE</t>
        </is>
      </c>
      <c r="D48" t="inlineStr">
        <is>
          <t>ShaftMatl_SS_AISI-303</t>
        </is>
      </c>
      <c r="E48" t="inlineStr">
        <is>
          <t>H303</t>
        </is>
      </c>
      <c r="F48" s="43" t="inlineStr">
        <is>
          <t>Stainless Steel, AISI-303</t>
        </is>
      </c>
      <c r="G48" s="71" t="inlineStr">
        <is>
          <t>X4</t>
        </is>
      </c>
      <c r="H48" s="74" t="inlineStr">
        <is>
          <t>:286TSC:</t>
        </is>
      </c>
      <c r="I48" t="inlineStr">
        <is>
          <t>:MechSealType21:MechSealType2:</t>
        </is>
      </c>
      <c r="J48" t="n">
        <v>1.125</v>
      </c>
      <c r="K48" t="n">
        <v>1.625</v>
      </c>
      <c r="L48" t="n">
        <v>98183504</v>
      </c>
      <c r="M48" t="inlineStr">
        <is>
          <t>SHAFT,VLS,X4,20-5095,284TC/286 TC</t>
        </is>
      </c>
      <c r="N48" t="inlineStr">
        <is>
          <t>A100246</t>
        </is>
      </c>
      <c r="O48" t="inlineStr">
        <is>
          <t>LT027</t>
        </is>
      </c>
    </row>
    <row r="49">
      <c r="A49" s="12" t="n"/>
      <c r="B49" t="inlineStr">
        <is>
          <t>Price_BOM_LCS_Shaft_043</t>
        </is>
      </c>
      <c r="C49" t="inlineStr">
        <is>
          <t>20953-4P-3HP-LCSE</t>
        </is>
      </c>
      <c r="D49" t="inlineStr">
        <is>
          <t>ShaftMatl_SS_AISI-303</t>
        </is>
      </c>
      <c r="E49" t="inlineStr">
        <is>
          <t>H303</t>
        </is>
      </c>
      <c r="F49" s="43" t="inlineStr">
        <is>
          <t>Stainless Steel, AISI-303</t>
        </is>
      </c>
      <c r="G49" s="71" t="inlineStr">
        <is>
          <t>X3</t>
        </is>
      </c>
      <c r="H49" s="92" t="inlineStr">
        <is>
          <t>:182TC:</t>
        </is>
      </c>
      <c r="I49" t="inlineStr">
        <is>
          <t>:MechSealType21:MechSealType2:</t>
        </is>
      </c>
      <c r="J49" t="n">
        <v>1.125</v>
      </c>
      <c r="K49" t="n">
        <v>1.125</v>
      </c>
      <c r="L49" t="n">
        <v>98183502</v>
      </c>
      <c r="M49" t="inlineStr">
        <is>
          <t>SHAFT,VLS,X3,182/4TC 304</t>
        </is>
      </c>
      <c r="N49" t="inlineStr">
        <is>
          <t>A100168</t>
        </is>
      </c>
      <c r="O49" t="inlineStr">
        <is>
          <t>LT027</t>
        </is>
      </c>
    </row>
    <row r="50">
      <c r="A50" s="12" t="n"/>
      <c r="B50" t="inlineStr">
        <is>
          <t>Price_BOM_LCS_Shaft_044</t>
        </is>
      </c>
      <c r="C50" s="2" t="inlineStr">
        <is>
          <t>20953-4P-5HP-LCSE</t>
        </is>
      </c>
      <c r="D50" t="inlineStr">
        <is>
          <t>ShaftMatl_SS_AISI-303</t>
        </is>
      </c>
      <c r="E50" t="inlineStr">
        <is>
          <t>H303</t>
        </is>
      </c>
      <c r="F50" s="43" t="inlineStr">
        <is>
          <t>Stainless Steel, AISI-303</t>
        </is>
      </c>
      <c r="G50" s="71" t="inlineStr">
        <is>
          <t>X3</t>
        </is>
      </c>
      <c r="H50" s="92" t="inlineStr">
        <is>
          <t>:182TC:184TC:</t>
        </is>
      </c>
      <c r="I50" t="inlineStr">
        <is>
          <t>:MechSealType21:MechSealType2:</t>
        </is>
      </c>
      <c r="J50" t="n">
        <v>1.125</v>
      </c>
      <c r="K50" t="n">
        <v>1.125</v>
      </c>
      <c r="L50" t="n">
        <v>98183502</v>
      </c>
      <c r="M50" t="inlineStr">
        <is>
          <t>SHAFT,VLS,X3,182/4TC 304</t>
        </is>
      </c>
      <c r="N50" t="inlineStr">
        <is>
          <t>A100168</t>
        </is>
      </c>
      <c r="O50" t="inlineStr">
        <is>
          <t>LT027</t>
        </is>
      </c>
    </row>
    <row r="51">
      <c r="A51" s="12" t="n"/>
      <c r="B51" t="inlineStr">
        <is>
          <t>Price_BOM_LCS_Shaft_045</t>
        </is>
      </c>
      <c r="C51" t="inlineStr">
        <is>
          <t>20953-4P-7.5HP-LCSE</t>
        </is>
      </c>
      <c r="D51" t="inlineStr">
        <is>
          <t>ShaftMatl_SS_AISI-303</t>
        </is>
      </c>
      <c r="E51" t="inlineStr">
        <is>
          <t>H303</t>
        </is>
      </c>
      <c r="F51" s="43" t="inlineStr">
        <is>
          <t>Stainless Steel, AISI-303</t>
        </is>
      </c>
      <c r="G51" s="71" t="inlineStr">
        <is>
          <t>X3</t>
        </is>
      </c>
      <c r="H51" s="92" t="inlineStr">
        <is>
          <t>:213TC:215TC:</t>
        </is>
      </c>
      <c r="I51" t="inlineStr">
        <is>
          <t>:MechSealType21:MechSealType2:</t>
        </is>
      </c>
      <c r="J51" t="n">
        <v>1.125</v>
      </c>
      <c r="K51" t="n">
        <v>1.375</v>
      </c>
      <c r="L51" t="n">
        <v>98132103</v>
      </c>
      <c r="M51" t="inlineStr">
        <is>
          <t>SHAFT,VLS,X3,7/9in,213/5,12in,254/6 TC</t>
        </is>
      </c>
      <c r="N51" t="inlineStr">
        <is>
          <t>A100114</t>
        </is>
      </c>
      <c r="O51" t="inlineStr">
        <is>
          <t>LT027</t>
        </is>
      </c>
    </row>
    <row r="52">
      <c r="A52" s="12" t="n"/>
      <c r="B52" t="inlineStr">
        <is>
          <t>Price_BOM_LCS_Shaft_046</t>
        </is>
      </c>
      <c r="C52" t="inlineStr">
        <is>
          <t>25123-4P-10HP-LCSE</t>
        </is>
      </c>
      <c r="D52" t="inlineStr">
        <is>
          <t>ShaftMatl_SS_AISI-303</t>
        </is>
      </c>
      <c r="E52" t="inlineStr">
        <is>
          <t>H303</t>
        </is>
      </c>
      <c r="F52" s="43" t="inlineStr">
        <is>
          <t>Stainless Steel, AISI-303</t>
        </is>
      </c>
      <c r="G52" t="inlineStr">
        <is>
          <t>X3</t>
        </is>
      </c>
      <c r="H52" t="inlineStr">
        <is>
          <t>:213TC:215TC:</t>
        </is>
      </c>
      <c r="I52" t="inlineStr">
        <is>
          <t>:MechSealType21:MechSealType2:</t>
        </is>
      </c>
      <c r="J52" t="n">
        <v>1.125</v>
      </c>
      <c r="K52" t="n">
        <v>1.375</v>
      </c>
      <c r="L52" t="n">
        <v>98183501</v>
      </c>
      <c r="M52" t="inlineStr">
        <is>
          <t>SHAFT,VLS,X3,25-4012,213/5 TC</t>
        </is>
      </c>
      <c r="N52" t="inlineStr">
        <is>
          <t>A100170</t>
        </is>
      </c>
      <c r="O52" t="inlineStr">
        <is>
          <t>LT027</t>
        </is>
      </c>
    </row>
    <row r="53">
      <c r="A53" s="12" t="n"/>
      <c r="B53" t="inlineStr">
        <is>
          <t>Price_BOM_LCS_Shaft_047</t>
        </is>
      </c>
      <c r="C53" t="inlineStr">
        <is>
          <t>25123-4P-15HP-LCSE</t>
        </is>
      </c>
      <c r="D53" t="inlineStr">
        <is>
          <t>ShaftMatl_SS_AISI-303</t>
        </is>
      </c>
      <c r="E53" t="inlineStr">
        <is>
          <t>H303</t>
        </is>
      </c>
      <c r="F53" s="43" t="inlineStr">
        <is>
          <t>Stainless Steel, AISI-303</t>
        </is>
      </c>
      <c r="G53" t="inlineStr">
        <is>
          <t>XA</t>
        </is>
      </c>
      <c r="H53" s="92" t="inlineStr">
        <is>
          <t>:254TC:</t>
        </is>
      </c>
      <c r="I53" t="inlineStr">
        <is>
          <t>:MechSealType21:MechSealType2:</t>
        </is>
      </c>
      <c r="J53" t="n">
        <v>1.125</v>
      </c>
      <c r="K53" t="n">
        <v>1.625</v>
      </c>
      <c r="L53" t="n">
        <v>98150635</v>
      </c>
      <c r="M53" t="inlineStr">
        <is>
          <t>SHAFT,VLS,XA,213TC-286TC H303</t>
        </is>
      </c>
      <c r="N53" t="inlineStr">
        <is>
          <t>A100135</t>
        </is>
      </c>
      <c r="O53" t="inlineStr">
        <is>
          <t>LT027</t>
        </is>
      </c>
    </row>
    <row r="54">
      <c r="A54" s="12" t="n"/>
      <c r="B54" t="inlineStr">
        <is>
          <t>Price_BOM_LCS_Shaft_048</t>
        </is>
      </c>
      <c r="C54" t="inlineStr">
        <is>
          <t>25123-4P-20HP-LCSE</t>
        </is>
      </c>
      <c r="D54" t="inlineStr">
        <is>
          <t>ShaftMatl_SS_AISI-303</t>
        </is>
      </c>
      <c r="E54" t="inlineStr">
        <is>
          <t>H303</t>
        </is>
      </c>
      <c r="F54" s="43" t="inlineStr">
        <is>
          <t>Stainless Steel, AISI-303</t>
        </is>
      </c>
      <c r="G54" t="inlineStr">
        <is>
          <t>XA</t>
        </is>
      </c>
      <c r="H54" s="92" t="inlineStr">
        <is>
          <t>:256TC:</t>
        </is>
      </c>
      <c r="I54" t="inlineStr">
        <is>
          <t>:MechSealType21:MechSealType2:</t>
        </is>
      </c>
      <c r="J54" t="n">
        <v>1.125</v>
      </c>
      <c r="K54" t="n">
        <v>1.625</v>
      </c>
      <c r="L54" t="n">
        <v>98150635</v>
      </c>
      <c r="M54" t="inlineStr">
        <is>
          <t>SHAFT,VLS,XA,213TC-286TC H303</t>
        </is>
      </c>
      <c r="N54" t="inlineStr">
        <is>
          <t>A100135</t>
        </is>
      </c>
      <c r="O54" t="inlineStr">
        <is>
          <t>LT027</t>
        </is>
      </c>
    </row>
    <row r="55">
      <c r="A55" s="12" t="n"/>
      <c r="B55" t="inlineStr">
        <is>
          <t>Price_BOM_LCS_Shaft_049</t>
        </is>
      </c>
      <c r="C55" t="inlineStr">
        <is>
          <t>25123-4P-7.5HP-LCSE</t>
        </is>
      </c>
      <c r="D55" t="inlineStr">
        <is>
          <t>ShaftMatl_SS_AISI-303</t>
        </is>
      </c>
      <c r="E55" t="inlineStr">
        <is>
          <t>H303</t>
        </is>
      </c>
      <c r="F55" s="43" t="inlineStr">
        <is>
          <t>Stainless Steel, AISI-303</t>
        </is>
      </c>
      <c r="G55" t="inlineStr">
        <is>
          <t>X3</t>
        </is>
      </c>
      <c r="H55" s="92" t="inlineStr">
        <is>
          <t>:213TC:215TC:</t>
        </is>
      </c>
      <c r="I55" t="inlineStr">
        <is>
          <t>:MechSealType21:MechSealType2:</t>
        </is>
      </c>
      <c r="J55" t="n">
        <v>1.125</v>
      </c>
      <c r="K55" t="n">
        <v>1.375</v>
      </c>
      <c r="L55" t="n">
        <v>98183501</v>
      </c>
      <c r="M55" t="inlineStr">
        <is>
          <t>SHAFT,VLS,X3,25-4012,213/5 TC</t>
        </is>
      </c>
      <c r="N55" t="inlineStr">
        <is>
          <t>A100170</t>
        </is>
      </c>
      <c r="O55" t="inlineStr">
        <is>
          <t>LT027</t>
        </is>
      </c>
    </row>
    <row r="56">
      <c r="A56" s="12" t="n"/>
      <c r="B56" t="inlineStr">
        <is>
          <t>Price_BOM_LCS_Shaft_050</t>
        </is>
      </c>
      <c r="C56" s="88" t="inlineStr">
        <is>
          <t>25707-2P-15HP-LCSE</t>
        </is>
      </c>
      <c r="D56" t="inlineStr">
        <is>
          <t>ShaftMatl_SS_AISI-303</t>
        </is>
      </c>
      <c r="E56" t="inlineStr">
        <is>
          <t>H303</t>
        </is>
      </c>
      <c r="F56" s="43" t="inlineStr">
        <is>
          <t>Stainless Steel, AISI-303</t>
        </is>
      </c>
      <c r="G56" t="inlineStr">
        <is>
          <t>X4</t>
        </is>
      </c>
      <c r="H56" s="92" t="inlineStr">
        <is>
          <t>:254TC:</t>
        </is>
      </c>
      <c r="I56" t="inlineStr">
        <is>
          <t>:MechSealType21:MechSealType2:</t>
        </is>
      </c>
      <c r="J56" t="n">
        <v>1.125</v>
      </c>
      <c r="K56" t="n">
        <v>1.375</v>
      </c>
      <c r="L56" t="n">
        <v>98183103</v>
      </c>
      <c r="M56" t="inlineStr">
        <is>
          <t>SHAFT,VLS,X4,7,9.5"213-286TC</t>
        </is>
      </c>
      <c r="N56" t="inlineStr">
        <is>
          <t>A100164</t>
        </is>
      </c>
      <c r="O56" t="inlineStr">
        <is>
          <t>LT027</t>
        </is>
      </c>
    </row>
    <row r="57">
      <c r="A57" s="12" t="n"/>
      <c r="B57" t="inlineStr">
        <is>
          <t>Price_BOM_LCS_Shaft_051</t>
        </is>
      </c>
      <c r="C57" s="88" t="inlineStr">
        <is>
          <t>25707-2P-20HP-LCSE</t>
        </is>
      </c>
      <c r="D57" t="inlineStr">
        <is>
          <t>ShaftMatl_SS_AISI-303</t>
        </is>
      </c>
      <c r="E57" t="inlineStr">
        <is>
          <t>H303</t>
        </is>
      </c>
      <c r="F57" s="43" t="inlineStr">
        <is>
          <t>Stainless Steel, AISI-303</t>
        </is>
      </c>
      <c r="G57" t="inlineStr">
        <is>
          <t>X4</t>
        </is>
      </c>
      <c r="H57" s="92" t="inlineStr">
        <is>
          <t>:256TC:</t>
        </is>
      </c>
      <c r="I57" t="inlineStr">
        <is>
          <t>:MechSealType21:MechSealType2:</t>
        </is>
      </c>
      <c r="J57" t="n">
        <v>1.125</v>
      </c>
      <c r="K57" t="n">
        <v>1.375</v>
      </c>
      <c r="L57" t="n">
        <v>98183103</v>
      </c>
      <c r="M57" t="inlineStr">
        <is>
          <t>SHAFT,VLS,X4,7,9.5"213-286TC</t>
        </is>
      </c>
      <c r="N57" t="inlineStr">
        <is>
          <t>A100164</t>
        </is>
      </c>
      <c r="O57" t="inlineStr">
        <is>
          <t>LT027</t>
        </is>
      </c>
    </row>
    <row r="58">
      <c r="A58" s="12" t="n"/>
      <c r="B58" t="inlineStr">
        <is>
          <t>Price_BOM_LCS_Shaft_052</t>
        </is>
      </c>
      <c r="C58" s="88" t="inlineStr">
        <is>
          <t>25707-2P-25HP-LCSE</t>
        </is>
      </c>
      <c r="D58" t="inlineStr">
        <is>
          <t>ShaftMatl_SS_AISI-303</t>
        </is>
      </c>
      <c r="E58" t="inlineStr">
        <is>
          <t>H303</t>
        </is>
      </c>
      <c r="F58" s="43" t="inlineStr">
        <is>
          <t>Stainless Steel, AISI-303</t>
        </is>
      </c>
      <c r="G58" t="inlineStr">
        <is>
          <t>X4</t>
        </is>
      </c>
      <c r="H58" s="92" t="inlineStr">
        <is>
          <t>:284TSC:</t>
        </is>
      </c>
      <c r="I58" t="inlineStr">
        <is>
          <t>:MechSealType21:MechSealType2:</t>
        </is>
      </c>
      <c r="J58" t="n">
        <v>1.625</v>
      </c>
      <c r="K58" t="n">
        <v>1.625</v>
      </c>
      <c r="L58" t="n">
        <v>98183505</v>
      </c>
      <c r="M58" t="inlineStr">
        <is>
          <t>SHAFT,VLS,X4,7",284-365,9.5",324-365 TSC</t>
        </is>
      </c>
      <c r="N58" t="inlineStr">
        <is>
          <t>A100195</t>
        </is>
      </c>
      <c r="O58" t="inlineStr">
        <is>
          <t>LT027</t>
        </is>
      </c>
    </row>
    <row r="59">
      <c r="A59" s="12" t="n"/>
      <c r="B59" t="inlineStr">
        <is>
          <t>Price_BOM_LCS_Shaft_053</t>
        </is>
      </c>
      <c r="C59" s="2" t="inlineStr">
        <is>
          <t>25707-2P-30HP-LCSE</t>
        </is>
      </c>
      <c r="D59" t="inlineStr">
        <is>
          <t>ShaftMatl_SS_AISI-303</t>
        </is>
      </c>
      <c r="E59" t="inlineStr">
        <is>
          <t>H303</t>
        </is>
      </c>
      <c r="F59" s="43" t="inlineStr">
        <is>
          <t>Stainless Steel, AISI-303</t>
        </is>
      </c>
      <c r="G59" t="inlineStr">
        <is>
          <t>X4</t>
        </is>
      </c>
      <c r="H59" s="74" t="inlineStr">
        <is>
          <t>:286TSC:</t>
        </is>
      </c>
      <c r="I59" t="inlineStr">
        <is>
          <t>:MechSealType21:MechSealType2:</t>
        </is>
      </c>
      <c r="J59" t="n">
        <v>1.625</v>
      </c>
      <c r="K59" t="n">
        <v>1.625</v>
      </c>
      <c r="L59" t="n">
        <v>98183505</v>
      </c>
      <c r="M59" t="inlineStr">
        <is>
          <t>SHAFT,VLS,X4,7",284-365,9.5",324-365 TSC</t>
        </is>
      </c>
      <c r="N59" t="inlineStr">
        <is>
          <t>A100195</t>
        </is>
      </c>
      <c r="O59" t="inlineStr">
        <is>
          <t>LT027</t>
        </is>
      </c>
    </row>
    <row r="60">
      <c r="A60" s="12" t="n"/>
      <c r="B60" t="inlineStr">
        <is>
          <t>Price_BOM_LCS_Shaft_054</t>
        </is>
      </c>
      <c r="C60" t="inlineStr">
        <is>
          <t>25707-4P-3HP-LCSE</t>
        </is>
      </c>
      <c r="D60" t="inlineStr">
        <is>
          <t>ShaftMatl_SS_AISI-303</t>
        </is>
      </c>
      <c r="E60" t="inlineStr">
        <is>
          <t>H303</t>
        </is>
      </c>
      <c r="F60" s="43" t="inlineStr">
        <is>
          <t>Stainless Steel, AISI-303</t>
        </is>
      </c>
      <c r="G60" t="inlineStr">
        <is>
          <t>X3</t>
        </is>
      </c>
      <c r="H60" s="92" t="inlineStr">
        <is>
          <t>:182TC:</t>
        </is>
      </c>
      <c r="I60" t="inlineStr">
        <is>
          <t>:MechSealType21:MechSealType2:</t>
        </is>
      </c>
      <c r="J60" t="n">
        <v>1.125</v>
      </c>
      <c r="K60" t="n">
        <v>1.125</v>
      </c>
      <c r="L60" t="n">
        <v>98183502</v>
      </c>
      <c r="M60" t="inlineStr">
        <is>
          <t>SHAFT,VLS,X3,182/4TC 304</t>
        </is>
      </c>
      <c r="N60" t="inlineStr">
        <is>
          <t>A100168</t>
        </is>
      </c>
      <c r="O60" t="inlineStr">
        <is>
          <t>LT027</t>
        </is>
      </c>
    </row>
    <row r="61">
      <c r="A61" s="12" t="n"/>
      <c r="B61" t="inlineStr">
        <is>
          <t>Price_BOM_LCS_Shaft_055</t>
        </is>
      </c>
      <c r="C61" s="43" t="inlineStr">
        <is>
          <t>25707-4P-5HP-LCSE</t>
        </is>
      </c>
      <c r="D61" t="inlineStr">
        <is>
          <t>ShaftMatl_SS_AISI-303</t>
        </is>
      </c>
      <c r="E61" t="inlineStr">
        <is>
          <t>H303</t>
        </is>
      </c>
      <c r="F61" s="43" t="inlineStr">
        <is>
          <t>Stainless Steel, AISI-303</t>
        </is>
      </c>
      <c r="G61" t="inlineStr">
        <is>
          <t>X3</t>
        </is>
      </c>
      <c r="H61" s="92" t="inlineStr">
        <is>
          <t>:182TC:184TC:</t>
        </is>
      </c>
      <c r="I61" t="inlineStr">
        <is>
          <t>:MechSealType21:MechSealType2:</t>
        </is>
      </c>
      <c r="J61" t="n">
        <v>1.125</v>
      </c>
      <c r="K61" t="n">
        <v>1.125</v>
      </c>
      <c r="L61" t="n">
        <v>98183502</v>
      </c>
      <c r="M61" t="inlineStr">
        <is>
          <t>SHAFT,VLS,X3,182/4TC 304</t>
        </is>
      </c>
      <c r="N61" t="inlineStr">
        <is>
          <t>A100168</t>
        </is>
      </c>
      <c r="O61" t="inlineStr">
        <is>
          <t>LT027</t>
        </is>
      </c>
    </row>
    <row r="62">
      <c r="A62" s="12" t="n"/>
      <c r="B62" t="inlineStr">
        <is>
          <t>Price_BOM_LCS_Shaft_056</t>
        </is>
      </c>
      <c r="C62" s="88" t="inlineStr">
        <is>
          <t>25707-2P-7.5HP-LCSE</t>
        </is>
      </c>
      <c r="D62" t="inlineStr">
        <is>
          <t>ShaftMatl_SS_AISI-303</t>
        </is>
      </c>
      <c r="E62" t="inlineStr">
        <is>
          <t>H303</t>
        </is>
      </c>
      <c r="F62" s="43" t="inlineStr">
        <is>
          <t>Stainless Steel, AISI-303</t>
        </is>
      </c>
      <c r="G62" t="inlineStr">
        <is>
          <t>X3</t>
        </is>
      </c>
      <c r="H62" s="92" t="inlineStr">
        <is>
          <t>:213TC:215TC:</t>
        </is>
      </c>
      <c r="I62" t="inlineStr">
        <is>
          <t>:MechSealType21:MechSealType2:</t>
        </is>
      </c>
      <c r="J62" t="n">
        <v>1.125</v>
      </c>
      <c r="K62" t="n">
        <v>1.375</v>
      </c>
      <c r="L62" t="n">
        <v>98132103</v>
      </c>
      <c r="M62" t="inlineStr">
        <is>
          <t>SHAFT,VLS,X3,7/9in,213/5,12in,254/6 TC</t>
        </is>
      </c>
      <c r="N62" t="inlineStr">
        <is>
          <t>A100114</t>
        </is>
      </c>
      <c r="O62" t="inlineStr">
        <is>
          <t>LT027</t>
        </is>
      </c>
    </row>
    <row r="63">
      <c r="A63" s="12" t="n"/>
      <c r="B63" t="inlineStr">
        <is>
          <t>Price_BOM_LCS_Shaft_057</t>
        </is>
      </c>
      <c r="C63" s="88" t="inlineStr">
        <is>
          <t>25707-2P-10HP-LCSE</t>
        </is>
      </c>
      <c r="D63" t="inlineStr">
        <is>
          <t>ShaftMatl_SS_AISI-303</t>
        </is>
      </c>
      <c r="E63" t="inlineStr">
        <is>
          <t>H303</t>
        </is>
      </c>
      <c r="F63" s="43" t="inlineStr">
        <is>
          <t>Stainless Steel, AISI-303</t>
        </is>
      </c>
      <c r="G63" t="inlineStr">
        <is>
          <t>X3</t>
        </is>
      </c>
      <c r="H63" t="inlineStr">
        <is>
          <t>:213TC:215TC:</t>
        </is>
      </c>
      <c r="I63" t="inlineStr">
        <is>
          <t>:MechSealType21:MechSealType2:</t>
        </is>
      </c>
      <c r="J63" t="n">
        <v>1.125</v>
      </c>
      <c r="K63" t="n">
        <v>1.375</v>
      </c>
      <c r="L63" t="n">
        <v>98132103</v>
      </c>
      <c r="M63" t="inlineStr">
        <is>
          <t>SHAFT,VLS,X3,7/9in,213/5,12in,254/6 TC</t>
        </is>
      </c>
      <c r="N63" t="inlineStr">
        <is>
          <t>A100114</t>
        </is>
      </c>
      <c r="O63" t="inlineStr">
        <is>
          <t>LT027</t>
        </is>
      </c>
    </row>
    <row r="64">
      <c r="A64" s="12" t="n"/>
      <c r="B64" t="inlineStr">
        <is>
          <t>Price_BOM_LCS_Shaft_058</t>
        </is>
      </c>
      <c r="C64" s="88" t="inlineStr">
        <is>
          <t>25957-2P-25HP-LCSE</t>
        </is>
      </c>
      <c r="D64" t="inlineStr">
        <is>
          <t>ShaftMatl_SS_AISI-303</t>
        </is>
      </c>
      <c r="E64" t="inlineStr">
        <is>
          <t>H303</t>
        </is>
      </c>
      <c r="F64" s="43" t="inlineStr">
        <is>
          <t>Stainless Steel, AISI-303</t>
        </is>
      </c>
      <c r="G64" t="inlineStr">
        <is>
          <t>X4</t>
        </is>
      </c>
      <c r="H64" s="92" t="inlineStr">
        <is>
          <t>:284TSC:</t>
        </is>
      </c>
      <c r="I64" t="inlineStr">
        <is>
          <t>:MechSealType21:MechSealType2:</t>
        </is>
      </c>
      <c r="J64" t="n">
        <v>1.125</v>
      </c>
      <c r="K64" t="n">
        <v>1.625</v>
      </c>
      <c r="L64" t="n">
        <v>98183504</v>
      </c>
      <c r="M64" t="inlineStr">
        <is>
          <t>SHAFT,VLS,X4,20-5095,284TC/286 TC</t>
        </is>
      </c>
      <c r="N64" t="inlineStr">
        <is>
          <t>A100249</t>
        </is>
      </c>
      <c r="O64" t="inlineStr">
        <is>
          <t>LT027</t>
        </is>
      </c>
    </row>
    <row r="65">
      <c r="A65" s="12" t="n"/>
      <c r="B65" t="inlineStr">
        <is>
          <t>Price_BOM_LCS_Shaft_059</t>
        </is>
      </c>
      <c r="C65" s="2" t="inlineStr">
        <is>
          <t>25957-2P-30HP-LCSE</t>
        </is>
      </c>
      <c r="D65" t="inlineStr">
        <is>
          <t>ShaftMatl_SS_AISI-303</t>
        </is>
      </c>
      <c r="E65" t="inlineStr">
        <is>
          <t>H303</t>
        </is>
      </c>
      <c r="F65" s="43" t="inlineStr">
        <is>
          <t>Stainless Steel, AISI-303</t>
        </is>
      </c>
      <c r="G65" t="inlineStr">
        <is>
          <t>X4</t>
        </is>
      </c>
      <c r="H65" s="74" t="inlineStr">
        <is>
          <t>:286TSC:</t>
        </is>
      </c>
      <c r="I65" t="inlineStr">
        <is>
          <t>:MechSealType21:MechSealType2:</t>
        </is>
      </c>
      <c r="J65" t="n">
        <v>1.125</v>
      </c>
      <c r="K65" t="n">
        <v>1.625</v>
      </c>
      <c r="L65" t="n">
        <v>98183504</v>
      </c>
      <c r="M65" t="inlineStr">
        <is>
          <t>SHAFT,VLS,X4,20-5095,284TC/286 TC</t>
        </is>
      </c>
      <c r="N65" t="inlineStr">
        <is>
          <t>A100249</t>
        </is>
      </c>
      <c r="O65" t="inlineStr">
        <is>
          <t>LT027</t>
        </is>
      </c>
    </row>
    <row r="66">
      <c r="A66" s="12" t="n"/>
      <c r="B66" t="inlineStr">
        <is>
          <t>Price_BOM_LCS_Shaft_060</t>
        </is>
      </c>
      <c r="C66" t="inlineStr">
        <is>
          <t>25957-4P-10HP-LCSE</t>
        </is>
      </c>
      <c r="D66" t="inlineStr">
        <is>
          <t>ShaftMatl_SS_AISI-303</t>
        </is>
      </c>
      <c r="E66" t="inlineStr">
        <is>
          <t>H303</t>
        </is>
      </c>
      <c r="F66" s="43" t="inlineStr">
        <is>
          <t>Stainless Steel, AISI-303</t>
        </is>
      </c>
      <c r="G66" t="inlineStr">
        <is>
          <t>X3</t>
        </is>
      </c>
      <c r="H66" t="inlineStr">
        <is>
          <t>:213TC:215TC:</t>
        </is>
      </c>
      <c r="I66" t="inlineStr">
        <is>
          <t>:MechSealType21:MechSealType2:</t>
        </is>
      </c>
      <c r="J66" t="n">
        <v>1.125</v>
      </c>
      <c r="K66" t="n">
        <v>1.375</v>
      </c>
      <c r="L66" t="n">
        <v>98132103</v>
      </c>
      <c r="M66" t="inlineStr">
        <is>
          <t>SHAFT,VLS,X3,7/9in,213/5,12in,254/6 TC</t>
        </is>
      </c>
      <c r="N66" t="inlineStr">
        <is>
          <t>A100114</t>
        </is>
      </c>
      <c r="O66" t="inlineStr">
        <is>
          <t>LT027</t>
        </is>
      </c>
    </row>
    <row r="67">
      <c r="A67" s="12" t="n"/>
      <c r="B67" t="inlineStr">
        <is>
          <t>Price_BOM_LCS_Shaft_061</t>
        </is>
      </c>
      <c r="C67" t="inlineStr">
        <is>
          <t>25957-4P-5HP-LCSE</t>
        </is>
      </c>
      <c r="D67" t="inlineStr">
        <is>
          <t>ShaftMatl_SS_AISI-303</t>
        </is>
      </c>
      <c r="E67" t="inlineStr">
        <is>
          <t>H303</t>
        </is>
      </c>
      <c r="F67" s="43" t="inlineStr">
        <is>
          <t>Stainless Steel, AISI-303</t>
        </is>
      </c>
      <c r="G67" t="inlineStr">
        <is>
          <t>X3</t>
        </is>
      </c>
      <c r="H67" s="92" t="inlineStr">
        <is>
          <t>:182TC:184TC:</t>
        </is>
      </c>
      <c r="I67" t="inlineStr">
        <is>
          <t>:MechSealType21:MechSealType2:</t>
        </is>
      </c>
      <c r="J67" t="n">
        <v>1.125</v>
      </c>
      <c r="K67" t="n">
        <v>1.125</v>
      </c>
      <c r="L67" t="n">
        <v>98183502</v>
      </c>
      <c r="M67" t="inlineStr">
        <is>
          <t>SHAFT,VLS,X3,182/4TC 304</t>
        </is>
      </c>
      <c r="N67" t="inlineStr">
        <is>
          <t>A100168</t>
        </is>
      </c>
      <c r="O67" t="inlineStr">
        <is>
          <t>LT027</t>
        </is>
      </c>
    </row>
    <row r="68">
      <c r="A68" s="12" t="n"/>
      <c r="B68" t="inlineStr">
        <is>
          <t>Price_BOM_LCS_Shaft_062</t>
        </is>
      </c>
      <c r="C68" t="inlineStr">
        <is>
          <t>25957-4P-7.5HP-LCSE</t>
        </is>
      </c>
      <c r="D68" t="inlineStr">
        <is>
          <t>ShaftMatl_SS_AISI-303</t>
        </is>
      </c>
      <c r="E68" t="inlineStr">
        <is>
          <t>H303</t>
        </is>
      </c>
      <c r="F68" s="43" t="inlineStr">
        <is>
          <t>Stainless Steel, AISI-303</t>
        </is>
      </c>
      <c r="G68" t="inlineStr">
        <is>
          <t>X3</t>
        </is>
      </c>
      <c r="H68" s="92" t="inlineStr">
        <is>
          <t>:213TC:215TC:</t>
        </is>
      </c>
      <c r="I68" t="inlineStr">
        <is>
          <t>:MechSealType21:MechSealType2:</t>
        </is>
      </c>
      <c r="J68" t="n">
        <v>1.125</v>
      </c>
      <c r="K68" t="n">
        <v>1.375</v>
      </c>
      <c r="L68" t="n">
        <v>98132103</v>
      </c>
      <c r="M68" t="inlineStr">
        <is>
          <t>SHAFT,VLS,X3,7/9in,213/5,12in,254/6 TC</t>
        </is>
      </c>
      <c r="N68" t="inlineStr">
        <is>
          <t>A100114</t>
        </is>
      </c>
      <c r="O68" t="inlineStr">
        <is>
          <t>LT027</t>
        </is>
      </c>
    </row>
    <row r="69">
      <c r="A69" s="12" t="n"/>
      <c r="B69" t="inlineStr">
        <is>
          <t>Price_BOM_LCS_Shaft_063</t>
        </is>
      </c>
      <c r="C69" t="inlineStr">
        <is>
          <t>25957-4P-3HP-LCSE</t>
        </is>
      </c>
      <c r="D69" t="inlineStr">
        <is>
          <t>ShaftMatl_SS_AISI-303</t>
        </is>
      </c>
      <c r="E69" t="inlineStr">
        <is>
          <t>H303</t>
        </is>
      </c>
      <c r="F69" s="43" t="inlineStr">
        <is>
          <t>Stainless Steel, AISI-303</t>
        </is>
      </c>
      <c r="G69" t="inlineStr">
        <is>
          <t>X3</t>
        </is>
      </c>
      <c r="H69" s="92" t="inlineStr">
        <is>
          <t>:182TC:</t>
        </is>
      </c>
      <c r="I69" t="inlineStr">
        <is>
          <t>:MechSealType21:MechSealType2:</t>
        </is>
      </c>
      <c r="J69" t="n">
        <v>1.125</v>
      </c>
      <c r="K69" t="n">
        <v>1.125</v>
      </c>
      <c r="L69" t="n">
        <v>98183502</v>
      </c>
      <c r="M69" t="inlineStr">
        <is>
          <t>SHAFT,VLS,X3,182/4TC 304</t>
        </is>
      </c>
      <c r="N69" t="inlineStr">
        <is>
          <t>A100168</t>
        </is>
      </c>
      <c r="O69" t="inlineStr">
        <is>
          <t>LT027</t>
        </is>
      </c>
    </row>
    <row r="70">
      <c r="A70" s="12" t="n"/>
      <c r="B70" t="inlineStr">
        <is>
          <t>Price_BOM_LCS_Shaft_064</t>
        </is>
      </c>
      <c r="C70" s="43" t="inlineStr">
        <is>
          <t>30121-4P-15HP-LCSE</t>
        </is>
      </c>
      <c r="D70" t="inlineStr">
        <is>
          <t>ShaftMatl_SS_AISI-303</t>
        </is>
      </c>
      <c r="E70" t="inlineStr">
        <is>
          <t>H303</t>
        </is>
      </c>
      <c r="F70" s="43" t="inlineStr">
        <is>
          <t>Stainless Steel, AISI-303</t>
        </is>
      </c>
      <c r="G70" t="inlineStr">
        <is>
          <t>XA</t>
        </is>
      </c>
      <c r="H70" s="92" t="inlineStr">
        <is>
          <t>:254TC:</t>
        </is>
      </c>
      <c r="I70" t="inlineStr">
        <is>
          <t>:MechSealType21:MechSealType2:</t>
        </is>
      </c>
      <c r="J70" t="n">
        <v>1.125</v>
      </c>
      <c r="K70" t="n">
        <v>1.625</v>
      </c>
      <c r="L70" t="n">
        <v>98150635</v>
      </c>
      <c r="M70" t="inlineStr">
        <is>
          <t>SHAFT,VLS,XA,213TC-286TC H303</t>
        </is>
      </c>
      <c r="N70" t="inlineStr">
        <is>
          <t>A100135</t>
        </is>
      </c>
      <c r="O70" t="inlineStr">
        <is>
          <t>LT027</t>
        </is>
      </c>
      <c r="P70" s="23" t="n"/>
    </row>
    <row r="71">
      <c r="A71" s="12" t="n"/>
      <c r="B71" t="inlineStr">
        <is>
          <t>Price_BOM_LCS_Shaft_065</t>
        </is>
      </c>
      <c r="C71" s="43" t="inlineStr">
        <is>
          <t>30121-4P-20HP-LCSE</t>
        </is>
      </c>
      <c r="D71" t="inlineStr">
        <is>
          <t>ShaftMatl_SS_AISI-303</t>
        </is>
      </c>
      <c r="E71" t="inlineStr">
        <is>
          <t>H303</t>
        </is>
      </c>
      <c r="F71" s="43" t="inlineStr">
        <is>
          <t>Stainless Steel, AISI-303</t>
        </is>
      </c>
      <c r="G71" t="inlineStr">
        <is>
          <t>XA</t>
        </is>
      </c>
      <c r="H71" s="92" t="inlineStr">
        <is>
          <t>:256TC:</t>
        </is>
      </c>
      <c r="I71" t="inlineStr">
        <is>
          <t>:MechSealType21:MechSealType2:</t>
        </is>
      </c>
      <c r="J71" t="n">
        <v>1.125</v>
      </c>
      <c r="K71" t="n">
        <v>1.625</v>
      </c>
      <c r="L71" t="n">
        <v>98150635</v>
      </c>
      <c r="M71" t="inlineStr">
        <is>
          <t>SHAFT,VLS,XA,213TC-286TC H303</t>
        </is>
      </c>
      <c r="N71" t="inlineStr">
        <is>
          <t>A100135</t>
        </is>
      </c>
      <c r="O71" t="inlineStr">
        <is>
          <t>LT027</t>
        </is>
      </c>
      <c r="P71" s="23" t="n"/>
    </row>
    <row r="72">
      <c r="A72" s="12" t="n"/>
      <c r="B72" t="inlineStr">
        <is>
          <t>Price_BOM_LCS_Shaft_066</t>
        </is>
      </c>
      <c r="C72" t="inlineStr">
        <is>
          <t>30121-4P-25HP-LCSE</t>
        </is>
      </c>
      <c r="D72" t="inlineStr">
        <is>
          <t>ShaftMatl_SS_AISI-303</t>
        </is>
      </c>
      <c r="E72" t="inlineStr">
        <is>
          <t>H303</t>
        </is>
      </c>
      <c r="F72" s="43" t="inlineStr">
        <is>
          <t>Stainless Steel, AISI-303</t>
        </is>
      </c>
      <c r="G72" t="inlineStr">
        <is>
          <t>XA</t>
        </is>
      </c>
      <c r="H72" s="92" t="inlineStr">
        <is>
          <t>:256TC:</t>
        </is>
      </c>
      <c r="I72" t="inlineStr">
        <is>
          <t>:MechSealType21:MechSealType2:</t>
        </is>
      </c>
      <c r="J72" t="n">
        <v>1.125</v>
      </c>
      <c r="K72" t="n">
        <v>1.625</v>
      </c>
      <c r="L72" t="n">
        <v>98150635</v>
      </c>
      <c r="M72" t="inlineStr">
        <is>
          <t>SHAFT,VLS,XA,213TC-286TC H303</t>
        </is>
      </c>
      <c r="N72" t="inlineStr">
        <is>
          <t>A100135</t>
        </is>
      </c>
      <c r="O72" t="inlineStr">
        <is>
          <t>LT027</t>
        </is>
      </c>
    </row>
    <row r="73">
      <c r="A73" s="12" t="n"/>
      <c r="B73" t="inlineStr">
        <is>
          <t>Price_BOM_LCS_Shaft_067</t>
        </is>
      </c>
      <c r="C73" t="inlineStr">
        <is>
          <t>30127-4P-15HP-LCSE</t>
        </is>
      </c>
      <c r="D73" t="inlineStr">
        <is>
          <t>ShaftMatl_SS_AISI-303</t>
        </is>
      </c>
      <c r="E73" t="inlineStr">
        <is>
          <t>H303</t>
        </is>
      </c>
      <c r="F73" s="43" t="inlineStr">
        <is>
          <t>Stainless Steel, AISI-303</t>
        </is>
      </c>
      <c r="G73" t="inlineStr">
        <is>
          <t>XA</t>
        </is>
      </c>
      <c r="H73" s="92" t="inlineStr">
        <is>
          <t>:254TC:</t>
        </is>
      </c>
      <c r="I73" t="inlineStr">
        <is>
          <t>:MechSealType21:MechSealType2:</t>
        </is>
      </c>
      <c r="J73" t="n">
        <v>1.125</v>
      </c>
      <c r="K73" t="n">
        <v>1.625</v>
      </c>
      <c r="L73" t="n">
        <v>98150635</v>
      </c>
      <c r="M73" t="inlineStr">
        <is>
          <t>SHAFT,VLS,XA,213TC-286TC H303</t>
        </is>
      </c>
      <c r="N73" t="inlineStr">
        <is>
          <t>A100135</t>
        </is>
      </c>
      <c r="O73" t="inlineStr">
        <is>
          <t>LT027</t>
        </is>
      </c>
    </row>
    <row r="74">
      <c r="A74" s="12" t="n"/>
      <c r="B74" t="inlineStr">
        <is>
          <t>Price_BOM_LCS_Shaft_068</t>
        </is>
      </c>
      <c r="C74" t="inlineStr">
        <is>
          <t>30127-4P-20HP-LCSE</t>
        </is>
      </c>
      <c r="D74" t="inlineStr">
        <is>
          <t>ShaftMatl_SS_AISI-303</t>
        </is>
      </c>
      <c r="E74" t="inlineStr">
        <is>
          <t>H303</t>
        </is>
      </c>
      <c r="F74" s="43" t="inlineStr">
        <is>
          <t>Stainless Steel, AISI-303</t>
        </is>
      </c>
      <c r="G74" t="inlineStr">
        <is>
          <t>XA</t>
        </is>
      </c>
      <c r="H74" s="92" t="inlineStr">
        <is>
          <t>:256TC:</t>
        </is>
      </c>
      <c r="I74" t="inlineStr">
        <is>
          <t>:MechSealType21:MechSealType2:</t>
        </is>
      </c>
      <c r="J74" t="n">
        <v>1.125</v>
      </c>
      <c r="K74" t="n">
        <v>1.625</v>
      </c>
      <c r="L74" t="n">
        <v>98150635</v>
      </c>
      <c r="M74" t="inlineStr">
        <is>
          <t>SHAFT,VLS,XA,213TC-286TC H303</t>
        </is>
      </c>
      <c r="N74" t="inlineStr">
        <is>
          <t>A100135</t>
        </is>
      </c>
      <c r="O74" t="inlineStr">
        <is>
          <t>LT027</t>
        </is>
      </c>
    </row>
    <row r="75">
      <c r="A75" s="12" t="n"/>
      <c r="B75" t="inlineStr">
        <is>
          <t>Price_BOM_LCS_Shaft_069</t>
        </is>
      </c>
      <c r="C75" t="inlineStr">
        <is>
          <t>30127-4P-25HP-LCSE</t>
        </is>
      </c>
      <c r="D75" t="inlineStr">
        <is>
          <t>ShaftMatl_SS_AISI-303</t>
        </is>
      </c>
      <c r="E75" t="inlineStr">
        <is>
          <t>H303</t>
        </is>
      </c>
      <c r="F75" s="43" t="inlineStr">
        <is>
          <t>Stainless Steel, AISI-303</t>
        </is>
      </c>
      <c r="G75" t="inlineStr">
        <is>
          <t>XA</t>
        </is>
      </c>
      <c r="H75" s="92" t="inlineStr">
        <is>
          <t>:256TC:</t>
        </is>
      </c>
      <c r="I75" t="inlineStr">
        <is>
          <t>:MechSealType21:MechSealType2:</t>
        </is>
      </c>
      <c r="J75" t="n">
        <v>1.125</v>
      </c>
      <c r="K75" t="n">
        <v>1.625</v>
      </c>
      <c r="L75" t="n">
        <v>98150635</v>
      </c>
      <c r="M75" t="inlineStr">
        <is>
          <t>SHAFT,VLS,XA,213TC-286TC H303</t>
        </is>
      </c>
      <c r="N75" t="inlineStr">
        <is>
          <t>A100135</t>
        </is>
      </c>
      <c r="O75" t="inlineStr">
        <is>
          <t>LT027</t>
        </is>
      </c>
    </row>
    <row r="76">
      <c r="A76" s="12" t="n"/>
      <c r="B76" t="inlineStr">
        <is>
          <t>Price_BOM_LCS_Shaft_070</t>
        </is>
      </c>
      <c r="C76" s="2" t="inlineStr">
        <is>
          <t>30707-2P-15HP-LCSE</t>
        </is>
      </c>
      <c r="D76" t="inlineStr">
        <is>
          <t>ShaftMatl_SS_AISI-303</t>
        </is>
      </c>
      <c r="E76" t="inlineStr">
        <is>
          <t>H303</t>
        </is>
      </c>
      <c r="F76" s="43" t="inlineStr">
        <is>
          <t>Stainless Steel, AISI-303</t>
        </is>
      </c>
      <c r="G76" t="inlineStr">
        <is>
          <t>X4</t>
        </is>
      </c>
      <c r="H76" s="92" t="inlineStr">
        <is>
          <t>:254TC:</t>
        </is>
      </c>
      <c r="I76" t="inlineStr">
        <is>
          <t>:MechSealType21:MechSealType2:</t>
        </is>
      </c>
      <c r="J76" t="n">
        <v>1.125</v>
      </c>
      <c r="K76" t="n">
        <v>1.375</v>
      </c>
      <c r="L76" t="n">
        <v>98183103</v>
      </c>
      <c r="M76" t="inlineStr">
        <is>
          <t>SHAFT,VLS,X4,7,9.5"213-286TC</t>
        </is>
      </c>
      <c r="N76" t="inlineStr">
        <is>
          <t>A100164</t>
        </is>
      </c>
      <c r="O76" t="inlineStr">
        <is>
          <t>LT027</t>
        </is>
      </c>
    </row>
    <row r="77">
      <c r="A77" s="12" t="n"/>
      <c r="B77" t="inlineStr">
        <is>
          <t>Price_BOM_LCS_Shaft_071</t>
        </is>
      </c>
      <c r="C77" s="2" t="inlineStr">
        <is>
          <t>30707-2P-20HP-LCSE</t>
        </is>
      </c>
      <c r="D77" t="inlineStr">
        <is>
          <t>ShaftMatl_SS_AISI-303</t>
        </is>
      </c>
      <c r="E77" t="inlineStr">
        <is>
          <t>H303</t>
        </is>
      </c>
      <c r="F77" s="43" t="inlineStr">
        <is>
          <t>Stainless Steel, AISI-303</t>
        </is>
      </c>
      <c r="G77" t="inlineStr">
        <is>
          <t>X4</t>
        </is>
      </c>
      <c r="H77" s="92" t="inlineStr">
        <is>
          <t>:256TC:</t>
        </is>
      </c>
      <c r="I77" t="inlineStr">
        <is>
          <t>:MechSealType21:MechSealType2:</t>
        </is>
      </c>
      <c r="J77" t="n">
        <v>1.125</v>
      </c>
      <c r="K77" t="n">
        <v>1.375</v>
      </c>
      <c r="L77" t="n">
        <v>98183103</v>
      </c>
      <c r="M77" t="inlineStr">
        <is>
          <t>SHAFT,VLS,X4,7,9.5"213-286TC</t>
        </is>
      </c>
      <c r="N77" t="inlineStr">
        <is>
          <t>A100164</t>
        </is>
      </c>
      <c r="O77" t="inlineStr">
        <is>
          <t>LT027</t>
        </is>
      </c>
    </row>
    <row r="78">
      <c r="A78" s="12" t="n"/>
      <c r="B78" t="inlineStr">
        <is>
          <t>Price_BOM_LCS_Shaft_072</t>
        </is>
      </c>
      <c r="C78" s="2" t="inlineStr">
        <is>
          <t>30707-2P-25HP-LCSE</t>
        </is>
      </c>
      <c r="D78" t="inlineStr">
        <is>
          <t>ShaftMatl_SS_AISI-303</t>
        </is>
      </c>
      <c r="E78" t="inlineStr">
        <is>
          <t>H303</t>
        </is>
      </c>
      <c r="F78" s="43" t="inlineStr">
        <is>
          <t>Stainless Steel, AISI-303</t>
        </is>
      </c>
      <c r="G78" t="inlineStr">
        <is>
          <t>X4</t>
        </is>
      </c>
      <c r="H78" s="92" t="inlineStr">
        <is>
          <t>:284TSC:</t>
        </is>
      </c>
      <c r="I78" t="inlineStr">
        <is>
          <t>:MechSealType21:MechSealType2:</t>
        </is>
      </c>
      <c r="J78" t="n">
        <v>1.625</v>
      </c>
      <c r="K78" t="n">
        <v>1.625</v>
      </c>
      <c r="L78" t="n">
        <v>98183505</v>
      </c>
      <c r="M78" t="inlineStr">
        <is>
          <t>SHAFT,VLS,X4,7",284-365,9.5",324-365 TSC</t>
        </is>
      </c>
      <c r="N78" t="inlineStr">
        <is>
          <t>A100195</t>
        </is>
      </c>
      <c r="O78" t="inlineStr">
        <is>
          <t>LT027</t>
        </is>
      </c>
    </row>
    <row r="79">
      <c r="A79" s="12" t="n"/>
      <c r="B79" t="inlineStr">
        <is>
          <t>Price_BOM_LCS_Shaft_073</t>
        </is>
      </c>
      <c r="C79" s="2" t="inlineStr">
        <is>
          <t>30707-2P-30HP-LCSE</t>
        </is>
      </c>
      <c r="D79" t="inlineStr">
        <is>
          <t>ShaftMatl_SS_AISI-303</t>
        </is>
      </c>
      <c r="E79" t="inlineStr">
        <is>
          <t>H303</t>
        </is>
      </c>
      <c r="F79" s="43" t="inlineStr">
        <is>
          <t>Stainless Steel, AISI-303</t>
        </is>
      </c>
      <c r="G79" t="inlineStr">
        <is>
          <t>X4</t>
        </is>
      </c>
      <c r="H79" s="74" t="inlineStr">
        <is>
          <t>:286TSC:</t>
        </is>
      </c>
      <c r="I79" t="inlineStr">
        <is>
          <t>:MechSealType21:MechSealType2:</t>
        </is>
      </c>
      <c r="J79" t="n">
        <v>1.625</v>
      </c>
      <c r="K79" t="n">
        <v>1.625</v>
      </c>
      <c r="L79" t="n">
        <v>98183505</v>
      </c>
      <c r="M79" t="inlineStr">
        <is>
          <t>SHAFT,VLS,X4,7",284-365,9.5",324-365 TSC</t>
        </is>
      </c>
      <c r="N79" t="inlineStr">
        <is>
          <t>A100195</t>
        </is>
      </c>
      <c r="O79" t="inlineStr">
        <is>
          <t>LT027</t>
        </is>
      </c>
    </row>
    <row r="80">
      <c r="A80" s="12" t="n"/>
      <c r="B80" t="inlineStr">
        <is>
          <t>Price_BOM_LCS_Shaft_074</t>
        </is>
      </c>
      <c r="C80" t="inlineStr">
        <is>
          <t>30707-4P-3HP-LCSE</t>
        </is>
      </c>
      <c r="D80" t="inlineStr">
        <is>
          <t>ShaftMatl_SS_AISI-303</t>
        </is>
      </c>
      <c r="E80" t="inlineStr">
        <is>
          <t>H303</t>
        </is>
      </c>
      <c r="F80" s="43" t="inlineStr">
        <is>
          <t>Stainless Steel, AISI-303</t>
        </is>
      </c>
      <c r="G80" t="inlineStr">
        <is>
          <t>X3</t>
        </is>
      </c>
      <c r="H80" s="92" t="inlineStr">
        <is>
          <t>:182TC:</t>
        </is>
      </c>
      <c r="I80" t="inlineStr">
        <is>
          <t>:MechSealType21:MechSealType2:</t>
        </is>
      </c>
      <c r="J80" t="n">
        <v>1.125</v>
      </c>
      <c r="K80" t="n">
        <v>1.125</v>
      </c>
      <c r="L80" t="n">
        <v>98183502</v>
      </c>
      <c r="M80" t="inlineStr">
        <is>
          <t>SHAFT,VLS,X3,182/4TC 304</t>
        </is>
      </c>
      <c r="N80" t="inlineStr">
        <is>
          <t>A100168</t>
        </is>
      </c>
      <c r="O80" t="inlineStr">
        <is>
          <t>LT027</t>
        </is>
      </c>
    </row>
    <row r="81">
      <c r="A81" s="12" t="n"/>
      <c r="B81" t="inlineStr">
        <is>
          <t>Price_BOM_LCS_Shaft_075</t>
        </is>
      </c>
      <c r="C81" t="inlineStr">
        <is>
          <t>30707-4P-5HP-LCSE</t>
        </is>
      </c>
      <c r="D81" t="inlineStr">
        <is>
          <t>ShaftMatl_SS_AISI-303</t>
        </is>
      </c>
      <c r="E81" t="inlineStr">
        <is>
          <t>H303</t>
        </is>
      </c>
      <c r="F81" s="43" t="inlineStr">
        <is>
          <t>Stainless Steel, AISI-303</t>
        </is>
      </c>
      <c r="G81" t="inlineStr">
        <is>
          <t>X3</t>
        </is>
      </c>
      <c r="H81" s="92" t="inlineStr">
        <is>
          <t>:182TC:184TC:</t>
        </is>
      </c>
      <c r="I81" t="inlineStr">
        <is>
          <t>:MechSealType21:MechSealType2:</t>
        </is>
      </c>
      <c r="J81" t="n">
        <v>1.125</v>
      </c>
      <c r="K81" t="n">
        <v>1.125</v>
      </c>
      <c r="L81" t="n">
        <v>98183502</v>
      </c>
      <c r="M81" t="inlineStr">
        <is>
          <t>SHAFT,VLS,X3,182/4TC 304</t>
        </is>
      </c>
      <c r="N81" t="inlineStr">
        <is>
          <t>A100168</t>
        </is>
      </c>
      <c r="O81" t="inlineStr">
        <is>
          <t>LT027</t>
        </is>
      </c>
    </row>
    <row r="82">
      <c r="A82" s="12" t="n"/>
      <c r="B82" t="inlineStr">
        <is>
          <t>Price_BOM_LCS_Shaft_076</t>
        </is>
      </c>
      <c r="C82" s="2" t="inlineStr">
        <is>
          <t>30707-2P-10HP-LCSE</t>
        </is>
      </c>
      <c r="D82" t="inlineStr">
        <is>
          <t>ShaftMatl_SS_AISI-303</t>
        </is>
      </c>
      <c r="E82" t="inlineStr">
        <is>
          <t>H303</t>
        </is>
      </c>
      <c r="F82" s="43" t="inlineStr">
        <is>
          <t>Stainless Steel, AISI-303</t>
        </is>
      </c>
      <c r="G82" t="inlineStr">
        <is>
          <t>X3</t>
        </is>
      </c>
      <c r="H82" t="inlineStr">
        <is>
          <t>:213TC:215TC:</t>
        </is>
      </c>
      <c r="I82" t="inlineStr">
        <is>
          <t>:MechSealType21:MechSealType2:</t>
        </is>
      </c>
      <c r="J82" t="n">
        <v>1.125</v>
      </c>
      <c r="K82" t="n">
        <v>1.375</v>
      </c>
      <c r="L82" t="n">
        <v>98132103</v>
      </c>
      <c r="M82" t="inlineStr">
        <is>
          <t>SHAFT,VLS,X3,7/9in,213/5,12in,254/6 TC</t>
        </is>
      </c>
      <c r="N82" t="inlineStr">
        <is>
          <t>A100114</t>
        </is>
      </c>
      <c r="O82" t="inlineStr">
        <is>
          <t>LT027</t>
        </is>
      </c>
    </row>
    <row r="83">
      <c r="A83" s="12" t="n"/>
      <c r="B83" t="inlineStr">
        <is>
          <t>Price_BOM_LCS_Shaft_077</t>
        </is>
      </c>
      <c r="C83" t="inlineStr">
        <is>
          <t>30707-4P-7.5HP-LCSE</t>
        </is>
      </c>
      <c r="D83" t="inlineStr">
        <is>
          <t>ShaftMatl_SS_AISI-303</t>
        </is>
      </c>
      <c r="E83" t="inlineStr">
        <is>
          <t>H303</t>
        </is>
      </c>
      <c r="F83" s="43" t="inlineStr">
        <is>
          <t>Stainless Steel, AISI-303</t>
        </is>
      </c>
      <c r="G83" t="inlineStr">
        <is>
          <t>X3</t>
        </is>
      </c>
      <c r="H83" s="92" t="inlineStr">
        <is>
          <t>:213TC:215TC:</t>
        </is>
      </c>
      <c r="I83" t="inlineStr">
        <is>
          <t>:MechSealType21:MechSealType2:</t>
        </is>
      </c>
      <c r="J83" t="n">
        <v>1.125</v>
      </c>
      <c r="K83" t="n">
        <v>1.375</v>
      </c>
      <c r="L83" t="n">
        <v>98132103</v>
      </c>
      <c r="M83" t="inlineStr">
        <is>
          <t>SHAFT,VLS,X3,7/9in,213/5,12in,254/6 TC</t>
        </is>
      </c>
      <c r="N83" t="inlineStr">
        <is>
          <t>A100114</t>
        </is>
      </c>
      <c r="O83" t="inlineStr">
        <is>
          <t>LT027</t>
        </is>
      </c>
    </row>
    <row r="84">
      <c r="A84" s="12" t="n"/>
      <c r="B84" t="inlineStr">
        <is>
          <t>Price_BOM_LCS_Shaft_078</t>
        </is>
      </c>
      <c r="C84" t="inlineStr">
        <is>
          <t>30957-4P-10HP-LCSE</t>
        </is>
      </c>
      <c r="D84" t="inlineStr">
        <is>
          <t>ShaftMatl_SS_AISI-303</t>
        </is>
      </c>
      <c r="E84" t="inlineStr">
        <is>
          <t>H303</t>
        </is>
      </c>
      <c r="F84" s="43" t="inlineStr">
        <is>
          <t>Stainless Steel, AISI-303</t>
        </is>
      </c>
      <c r="G84" t="inlineStr">
        <is>
          <t>X3</t>
        </is>
      </c>
      <c r="H84" t="inlineStr">
        <is>
          <t>:213TC:215TC:</t>
        </is>
      </c>
      <c r="I84" t="inlineStr">
        <is>
          <t>:MechSealType21:MechSealType2:</t>
        </is>
      </c>
      <c r="J84" t="n">
        <v>1.125</v>
      </c>
      <c r="K84" t="n">
        <v>1.375</v>
      </c>
      <c r="L84" t="n">
        <v>98132103</v>
      </c>
      <c r="M84" t="inlineStr">
        <is>
          <t>SHAFT,VLS,X3,7/9in,213/5,12in,254/6 TC</t>
        </is>
      </c>
      <c r="N84" t="inlineStr">
        <is>
          <t>A100114</t>
        </is>
      </c>
      <c r="O84" t="inlineStr">
        <is>
          <t>LT027</t>
        </is>
      </c>
    </row>
    <row r="85">
      <c r="A85" s="12" t="n"/>
      <c r="B85" t="inlineStr">
        <is>
          <t>Price_BOM_LCS_Shaft_079</t>
        </is>
      </c>
      <c r="C85" t="inlineStr">
        <is>
          <t>30957-4P-15HP-LCSE</t>
        </is>
      </c>
      <c r="D85" t="inlineStr">
        <is>
          <t>ShaftMatl_SS_AISI-303</t>
        </is>
      </c>
      <c r="E85" t="inlineStr">
        <is>
          <t>H303</t>
        </is>
      </c>
      <c r="F85" s="43" t="inlineStr">
        <is>
          <t>Stainless Steel, AISI-303</t>
        </is>
      </c>
      <c r="G85" t="inlineStr">
        <is>
          <t>XA</t>
        </is>
      </c>
      <c r="H85" s="92" t="inlineStr">
        <is>
          <t>:254TC:</t>
        </is>
      </c>
      <c r="I85" t="inlineStr">
        <is>
          <t>:MechSealType21:MechSealType2:</t>
        </is>
      </c>
      <c r="J85" t="n">
        <v>1.125</v>
      </c>
      <c r="K85" t="n">
        <v>1.625</v>
      </c>
      <c r="L85" t="n">
        <v>98425578</v>
      </c>
      <c r="M85" t="inlineStr">
        <is>
          <t>SHAFT,VLS,XA,5095/8095,254/6 TC</t>
        </is>
      </c>
      <c r="N85" t="inlineStr">
        <is>
          <t>A100135</t>
        </is>
      </c>
      <c r="O85" t="inlineStr">
        <is>
          <t>LT027</t>
        </is>
      </c>
    </row>
    <row r="86">
      <c r="A86" s="12" t="n"/>
      <c r="B86" s="43" t="inlineStr">
        <is>
          <t>Price_BOM_LCS_Shaft_080</t>
        </is>
      </c>
      <c r="C86" t="inlineStr">
        <is>
          <t>30957-4P-5HP-LCSE</t>
        </is>
      </c>
      <c r="D86" t="inlineStr">
        <is>
          <t>ShaftMatl_SS_AISI-303</t>
        </is>
      </c>
      <c r="E86" t="inlineStr">
        <is>
          <t>H303</t>
        </is>
      </c>
      <c r="F86" s="43" t="inlineStr">
        <is>
          <t>Stainless Steel, AISI-303</t>
        </is>
      </c>
      <c r="G86" t="inlineStr">
        <is>
          <t>X3</t>
        </is>
      </c>
      <c r="H86" s="92" t="inlineStr">
        <is>
          <t>:184TC:213TC:215TC</t>
        </is>
      </c>
      <c r="I86" t="inlineStr">
        <is>
          <t>:MechSealType21:MechSealType2:</t>
        </is>
      </c>
      <c r="J86" t="n">
        <v>1.125</v>
      </c>
      <c r="K86" t="n">
        <v>1.125</v>
      </c>
      <c r="L86" t="n">
        <v>98132103</v>
      </c>
      <c r="M86" t="inlineStr">
        <is>
          <t>SHAFT,VLS,X3,7/9in,213/5,12in,254/6 TC</t>
        </is>
      </c>
      <c r="N86" t="inlineStr">
        <is>
          <t>A100114</t>
        </is>
      </c>
      <c r="O86" t="inlineStr">
        <is>
          <t>LT027</t>
        </is>
      </c>
    </row>
    <row r="87">
      <c r="A87" s="12" t="n"/>
      <c r="B87" t="inlineStr">
        <is>
          <t>Price_BOM_LCS_Shaft_081</t>
        </is>
      </c>
      <c r="C87" s="2" t="inlineStr">
        <is>
          <t>30957-4P-7.5HP-LCSE</t>
        </is>
      </c>
      <c r="D87" t="inlineStr">
        <is>
          <t>ShaftMatl_SS_AISI-303</t>
        </is>
      </c>
      <c r="E87" t="inlineStr">
        <is>
          <t>H303</t>
        </is>
      </c>
      <c r="F87" s="43" t="inlineStr">
        <is>
          <t>Stainless Steel, AISI-303</t>
        </is>
      </c>
      <c r="G87" t="inlineStr">
        <is>
          <t>X3</t>
        </is>
      </c>
      <c r="H87" s="92" t="inlineStr">
        <is>
          <t>:213TC:215TC:</t>
        </is>
      </c>
      <c r="I87" t="inlineStr">
        <is>
          <t>:MechSealType21:MechSealType2:</t>
        </is>
      </c>
      <c r="J87" t="n">
        <v>1.125</v>
      </c>
      <c r="K87" t="n">
        <v>1.375</v>
      </c>
      <c r="L87" t="n">
        <v>98132103</v>
      </c>
      <c r="M87" t="inlineStr">
        <is>
          <t>SHAFT,VLS,X3,7/9in,213/5,12in,254/6 TC</t>
        </is>
      </c>
      <c r="N87" t="inlineStr">
        <is>
          <t>A100114</t>
        </is>
      </c>
      <c r="O87" t="inlineStr">
        <is>
          <t>LT027</t>
        </is>
      </c>
    </row>
    <row r="88">
      <c r="A88" s="12" t="n"/>
      <c r="B88" t="inlineStr">
        <is>
          <t>Price_BOM_LCS_Shaft_082</t>
        </is>
      </c>
      <c r="C88" s="43" t="inlineStr">
        <is>
          <t>40129-4P-15HP-LCSE</t>
        </is>
      </c>
      <c r="D88" t="inlineStr">
        <is>
          <t>ShaftMatl_SS_AISI-303</t>
        </is>
      </c>
      <c r="E88" t="inlineStr">
        <is>
          <t>H303</t>
        </is>
      </c>
      <c r="F88" s="43" t="inlineStr">
        <is>
          <t>Stainless Steel, AISI-303</t>
        </is>
      </c>
      <c r="G88" t="inlineStr">
        <is>
          <t>XA</t>
        </is>
      </c>
      <c r="H88" t="inlineStr">
        <is>
          <t>:254TC:256TC:</t>
        </is>
      </c>
      <c r="I88" t="inlineStr">
        <is>
          <t>:MechSealType21:MechSealType2:</t>
        </is>
      </c>
      <c r="J88" t="n">
        <v>1.125</v>
      </c>
      <c r="K88" t="n">
        <v>1.625</v>
      </c>
      <c r="L88" t="n">
        <v>98150635</v>
      </c>
      <c r="M88" t="inlineStr">
        <is>
          <t>SHAFT,VLS,XA,213TC-286TC H303</t>
        </is>
      </c>
      <c r="N88" t="inlineStr">
        <is>
          <t>A100135</t>
        </is>
      </c>
      <c r="O88" t="inlineStr">
        <is>
          <t>LT027</t>
        </is>
      </c>
    </row>
    <row r="89">
      <c r="A89" s="12" t="n"/>
      <c r="B89" t="inlineStr">
        <is>
          <t>Price_BOM_LCS_Shaft_083</t>
        </is>
      </c>
      <c r="C89" s="43" t="inlineStr">
        <is>
          <t>40129-4P-20HP-LCSE</t>
        </is>
      </c>
      <c r="D89" t="inlineStr">
        <is>
          <t>ShaftMatl_SS_AISI-303</t>
        </is>
      </c>
      <c r="E89" t="inlineStr">
        <is>
          <t>H303</t>
        </is>
      </c>
      <c r="F89" s="43" t="inlineStr">
        <is>
          <t>Stainless Steel, AISI-303</t>
        </is>
      </c>
      <c r="G89" t="inlineStr">
        <is>
          <t>XA</t>
        </is>
      </c>
      <c r="H89" t="inlineStr">
        <is>
          <t>:254TC:256TC:</t>
        </is>
      </c>
      <c r="I89" t="inlineStr">
        <is>
          <t>:MechSealType21:MechSealType2:</t>
        </is>
      </c>
      <c r="J89" t="n">
        <v>1.125</v>
      </c>
      <c r="K89" t="n">
        <v>1.625</v>
      </c>
      <c r="L89" t="n">
        <v>98150635</v>
      </c>
      <c r="M89" t="inlineStr">
        <is>
          <t>SHAFT,VLS,XA,213TC-286TC H303</t>
        </is>
      </c>
      <c r="N89" t="inlineStr">
        <is>
          <t>A100135</t>
        </is>
      </c>
      <c r="O89" t="inlineStr">
        <is>
          <t>LT027</t>
        </is>
      </c>
    </row>
    <row r="90">
      <c r="A90" s="12" t="n"/>
      <c r="B90" t="inlineStr">
        <is>
          <t>Price_BOM_LCS_Shaft_084</t>
        </is>
      </c>
      <c r="C90" t="inlineStr">
        <is>
          <t>40129-4P-25HP-LCSE</t>
        </is>
      </c>
      <c r="D90" t="inlineStr">
        <is>
          <t>ShaftMatl_SS_AISI-303</t>
        </is>
      </c>
      <c r="E90" t="inlineStr">
        <is>
          <t>H303</t>
        </is>
      </c>
      <c r="F90" s="43" t="inlineStr">
        <is>
          <t>Stainless Steel, AISI-303</t>
        </is>
      </c>
      <c r="G90" t="inlineStr">
        <is>
          <t>XA</t>
        </is>
      </c>
      <c r="H90" t="inlineStr">
        <is>
          <t>:284TC:286TC:</t>
        </is>
      </c>
      <c r="I90" t="inlineStr">
        <is>
          <t>:MechSealType21:MechSealType2:</t>
        </is>
      </c>
      <c r="J90" t="n">
        <v>1.125</v>
      </c>
      <c r="K90" t="n">
        <v>1.875</v>
      </c>
      <c r="L90" t="n">
        <v>98150635</v>
      </c>
      <c r="M90" t="inlineStr">
        <is>
          <t>SHAFT,VLS,XA,213TC-286TC H303</t>
        </is>
      </c>
      <c r="N90" t="inlineStr">
        <is>
          <t>A100135</t>
        </is>
      </c>
      <c r="O90" t="inlineStr">
        <is>
          <t>LT027</t>
        </is>
      </c>
    </row>
    <row r="91">
      <c r="A91" s="12" t="n"/>
      <c r="B91" t="inlineStr">
        <is>
          <t>Price_BOM_LCS_Shaft_085</t>
        </is>
      </c>
      <c r="C91" t="inlineStr">
        <is>
          <t>4012A-4P-15HP-LCSE</t>
        </is>
      </c>
      <c r="D91" t="inlineStr">
        <is>
          <t>ShaftMatl_SS_AISI-303</t>
        </is>
      </c>
      <c r="E91" t="inlineStr">
        <is>
          <t>H303</t>
        </is>
      </c>
      <c r="F91" s="43" t="inlineStr">
        <is>
          <t>Stainless Steel, AISI-303</t>
        </is>
      </c>
      <c r="G91" t="inlineStr">
        <is>
          <t>XA</t>
        </is>
      </c>
      <c r="H91" t="inlineStr">
        <is>
          <t>:213TC:215TC:</t>
        </is>
      </c>
      <c r="I91" t="inlineStr">
        <is>
          <t>:MechSealType21:MechSealType2:</t>
        </is>
      </c>
      <c r="J91" t="n">
        <v>1.125</v>
      </c>
      <c r="K91" t="n">
        <v>1.375</v>
      </c>
      <c r="L91" t="n">
        <v>98150633</v>
      </c>
      <c r="M91" t="inlineStr">
        <is>
          <t>SHAFT,VLS,XA,4/5095,4015,284,8012,213 TC</t>
        </is>
      </c>
      <c r="N91" t="inlineStr">
        <is>
          <t>A100240</t>
        </is>
      </c>
      <c r="O91" t="inlineStr">
        <is>
          <t>LT027</t>
        </is>
      </c>
    </row>
    <row r="92">
      <c r="A92" s="12" t="n"/>
      <c r="B92" t="inlineStr">
        <is>
          <t>Price_BOM_LCS_Shaft_086</t>
        </is>
      </c>
      <c r="C92" t="inlineStr">
        <is>
          <t>4012A-4P-20HP-LCSE</t>
        </is>
      </c>
      <c r="D92" t="inlineStr">
        <is>
          <t>ShaftMatl_SS_AISI-303</t>
        </is>
      </c>
      <c r="E92" t="inlineStr">
        <is>
          <t>H303</t>
        </is>
      </c>
      <c r="F92" s="43" t="inlineStr">
        <is>
          <t>Stainless Steel, AISI-303</t>
        </is>
      </c>
      <c r="G92" t="inlineStr">
        <is>
          <t>XA</t>
        </is>
      </c>
      <c r="H92" t="inlineStr">
        <is>
          <t>:254TC:256TC:</t>
        </is>
      </c>
      <c r="I92" t="inlineStr">
        <is>
          <t>:MechSealType21:MechSealType2:</t>
        </is>
      </c>
      <c r="J92" t="n">
        <v>1.125</v>
      </c>
      <c r="K92" t="n">
        <v>1.625</v>
      </c>
      <c r="L92" t="n">
        <v>98150635</v>
      </c>
      <c r="M92" t="inlineStr">
        <is>
          <t>SHAFT,VLS,XA,213TC-286TC H303</t>
        </is>
      </c>
      <c r="N92" t="inlineStr">
        <is>
          <t>A100135</t>
        </is>
      </c>
      <c r="O92" t="inlineStr">
        <is>
          <t>LT027</t>
        </is>
      </c>
    </row>
    <row r="93">
      <c r="A93" s="12" t="n"/>
      <c r="B93" t="inlineStr">
        <is>
          <t>Price_BOM_LCS_Shaft_087</t>
        </is>
      </c>
      <c r="C93" t="inlineStr">
        <is>
          <t>4012A-4P-25HP-LCSE</t>
        </is>
      </c>
      <c r="D93" t="inlineStr">
        <is>
          <t>ShaftMatl_SS_AISI-303</t>
        </is>
      </c>
      <c r="E93" t="inlineStr">
        <is>
          <t>H303</t>
        </is>
      </c>
      <c r="F93" s="43" t="inlineStr">
        <is>
          <t>Stainless Steel, AISI-303</t>
        </is>
      </c>
      <c r="G93" t="inlineStr">
        <is>
          <t>XA</t>
        </is>
      </c>
      <c r="H93" t="inlineStr">
        <is>
          <t>:254TC:256TC:</t>
        </is>
      </c>
      <c r="I93" t="inlineStr">
        <is>
          <t>:MechSealType21:MechSealType2:</t>
        </is>
      </c>
      <c r="J93" t="n">
        <v>1.125</v>
      </c>
      <c r="K93" t="n">
        <v>1.625</v>
      </c>
      <c r="L93" t="n">
        <v>98150635</v>
      </c>
      <c r="M93" t="inlineStr">
        <is>
          <t>SHAFT,VLS,XA,213TC-286TC H303</t>
        </is>
      </c>
      <c r="N93" t="inlineStr">
        <is>
          <t>A100135</t>
        </is>
      </c>
      <c r="O93" t="inlineStr">
        <is>
          <t>LT027</t>
        </is>
      </c>
    </row>
    <row r="94">
      <c r="A94" s="12" t="n"/>
      <c r="B94" t="inlineStr">
        <is>
          <t>Price_BOM_LCS_Shaft_088</t>
        </is>
      </c>
      <c r="C94" t="inlineStr">
        <is>
          <t>40707-4P-3HP-LCSE</t>
        </is>
      </c>
      <c r="D94" t="inlineStr">
        <is>
          <t>ShaftMatl_SS_AISI-303</t>
        </is>
      </c>
      <c r="E94" t="inlineStr">
        <is>
          <t>H303</t>
        </is>
      </c>
      <c r="F94" s="43" t="inlineStr">
        <is>
          <t>Stainless Steel, AISI-303</t>
        </is>
      </c>
      <c r="G94" t="inlineStr">
        <is>
          <t>X3</t>
        </is>
      </c>
      <c r="H94" s="92" t="inlineStr">
        <is>
          <t>:182TC:</t>
        </is>
      </c>
      <c r="I94" t="inlineStr">
        <is>
          <t>:MechSealType21:MechSealType2:</t>
        </is>
      </c>
      <c r="J94" t="n">
        <v>1.125</v>
      </c>
      <c r="K94" t="n">
        <v>1.125</v>
      </c>
      <c r="L94" s="4" t="inlineStr">
        <is>
          <t>RTF</t>
        </is>
      </c>
      <c r="N94" t="inlineStr">
        <is>
          <t>A100195</t>
        </is>
      </c>
      <c r="O94" t="inlineStr">
        <is>
          <t>LT027</t>
        </is>
      </c>
    </row>
    <row r="95">
      <c r="A95" s="12" t="n"/>
      <c r="B95" t="inlineStr">
        <is>
          <t>Price_BOM_LCS_Shaft_089</t>
        </is>
      </c>
      <c r="C95" s="2" t="inlineStr">
        <is>
          <t>40707-2P-25HP-LCSE</t>
        </is>
      </c>
      <c r="D95" t="inlineStr">
        <is>
          <t>ShaftMatl_SS_AISI-303</t>
        </is>
      </c>
      <c r="E95" t="inlineStr">
        <is>
          <t>H303</t>
        </is>
      </c>
      <c r="F95" s="43" t="inlineStr">
        <is>
          <t>Stainless Steel, AISI-303</t>
        </is>
      </c>
      <c r="G95" t="inlineStr">
        <is>
          <t>X4</t>
        </is>
      </c>
      <c r="H95" s="92" t="inlineStr">
        <is>
          <t>:284TSC:</t>
        </is>
      </c>
      <c r="I95" t="inlineStr">
        <is>
          <t>:MechSealType21:MechSealType2:</t>
        </is>
      </c>
      <c r="J95" t="n">
        <v>1.625</v>
      </c>
      <c r="K95" t="n">
        <v>1.625</v>
      </c>
      <c r="L95" t="n">
        <v>98183505</v>
      </c>
      <c r="M95" t="inlineStr">
        <is>
          <t>SHAFT,VLS,X4,7",284-365,9.5",324-365 TSC</t>
        </is>
      </c>
      <c r="N95" t="inlineStr">
        <is>
          <t>A100195</t>
        </is>
      </c>
      <c r="O95" t="inlineStr">
        <is>
          <t>LT027</t>
        </is>
      </c>
    </row>
    <row r="96">
      <c r="A96" s="12" t="n"/>
      <c r="B96" t="inlineStr">
        <is>
          <t>Price_BOM_LCS_Shaft_090</t>
        </is>
      </c>
      <c r="C96" s="2" t="inlineStr">
        <is>
          <t>40707-2P-30HP-LCSE</t>
        </is>
      </c>
      <c r="D96" t="inlineStr">
        <is>
          <t>ShaftMatl_SS_AISI-303</t>
        </is>
      </c>
      <c r="E96" t="inlineStr">
        <is>
          <t>H303</t>
        </is>
      </c>
      <c r="F96" s="43" t="inlineStr">
        <is>
          <t>Stainless Steel, AISI-303</t>
        </is>
      </c>
      <c r="G96" t="inlineStr">
        <is>
          <t>X4</t>
        </is>
      </c>
      <c r="H96" s="74" t="inlineStr">
        <is>
          <t>:286TSC:</t>
        </is>
      </c>
      <c r="I96" t="inlineStr">
        <is>
          <t>:MechSealType21:MechSealType2:</t>
        </is>
      </c>
      <c r="J96" t="n">
        <v>1.625</v>
      </c>
      <c r="K96" t="n">
        <v>1.625</v>
      </c>
      <c r="L96" t="n">
        <v>98183505</v>
      </c>
      <c r="M96" t="inlineStr">
        <is>
          <t>SHAFT,VLS,X4,7",284-365,9.5",324-365 TSC</t>
        </is>
      </c>
      <c r="N96" t="inlineStr">
        <is>
          <t>A100195</t>
        </is>
      </c>
      <c r="O96" t="inlineStr">
        <is>
          <t>LT027</t>
        </is>
      </c>
    </row>
    <row r="97">
      <c r="A97" s="12" t="n"/>
      <c r="B97" t="inlineStr">
        <is>
          <t>Price_BOM_LCS_Shaft_091</t>
        </is>
      </c>
      <c r="C97" t="inlineStr">
        <is>
          <t>40707-4P-5HP-LCSE</t>
        </is>
      </c>
      <c r="D97" t="inlineStr">
        <is>
          <t>ShaftMatl_SS_AISI-303</t>
        </is>
      </c>
      <c r="E97" t="inlineStr">
        <is>
          <t>H303</t>
        </is>
      </c>
      <c r="F97" s="43" t="inlineStr">
        <is>
          <t>Stainless Steel, AISI-303</t>
        </is>
      </c>
      <c r="G97" t="inlineStr">
        <is>
          <t>X3</t>
        </is>
      </c>
      <c r="H97" s="92" t="inlineStr">
        <is>
          <t>:182TC:184TC:</t>
        </is>
      </c>
      <c r="I97" t="inlineStr">
        <is>
          <t>:MechSealType21:MechSealType2:</t>
        </is>
      </c>
      <c r="J97" t="n">
        <v>1.125</v>
      </c>
      <c r="K97" t="n">
        <v>1.125</v>
      </c>
      <c r="L97" t="n">
        <v>98183502</v>
      </c>
      <c r="M97" t="inlineStr">
        <is>
          <t>SHAFT,VLS,X3,182/4TC 304</t>
        </is>
      </c>
      <c r="N97" t="inlineStr">
        <is>
          <t>A100168</t>
        </is>
      </c>
      <c r="O97" t="inlineStr">
        <is>
          <t>LT027</t>
        </is>
      </c>
    </row>
    <row r="98">
      <c r="A98" s="12" t="n"/>
      <c r="B98" t="inlineStr">
        <is>
          <t>Price_BOM_LCS_Shaft_092</t>
        </is>
      </c>
      <c r="C98" t="inlineStr">
        <is>
          <t>40707-4P-7.5HP-LCSE</t>
        </is>
      </c>
      <c r="D98" t="inlineStr">
        <is>
          <t>ShaftMatl_SS_AISI-303</t>
        </is>
      </c>
      <c r="E98" t="inlineStr">
        <is>
          <t>H303</t>
        </is>
      </c>
      <c r="F98" s="43" t="inlineStr">
        <is>
          <t>Stainless Steel, AISI-303</t>
        </is>
      </c>
      <c r="G98" t="inlineStr">
        <is>
          <t>X3</t>
        </is>
      </c>
      <c r="H98" s="92" t="inlineStr">
        <is>
          <t>:213TC:215TC:</t>
        </is>
      </c>
      <c r="I98" t="inlineStr">
        <is>
          <t>:MechSealType21:MechSealType2:</t>
        </is>
      </c>
      <c r="J98" t="n">
        <v>1.125</v>
      </c>
      <c r="K98" t="n">
        <v>1.375</v>
      </c>
      <c r="L98" t="n">
        <v>98132103</v>
      </c>
      <c r="M98" t="inlineStr">
        <is>
          <t>SHAFT,VLS,X3,7/9in,213/5,12in,254/6 TC</t>
        </is>
      </c>
      <c r="N98" t="inlineStr">
        <is>
          <t>A100114</t>
        </is>
      </c>
      <c r="O98" t="inlineStr">
        <is>
          <t>LT027</t>
        </is>
      </c>
    </row>
    <row r="99">
      <c r="A99" s="12" t="n"/>
      <c r="B99" t="inlineStr">
        <is>
          <t>Price_BOM_LCS_Shaft_093</t>
        </is>
      </c>
      <c r="C99" t="inlineStr">
        <is>
          <t>40957-4P-10HP-LCSE</t>
        </is>
      </c>
      <c r="D99" t="inlineStr">
        <is>
          <t>ShaftMatl_SS_AISI-303</t>
        </is>
      </c>
      <c r="E99" t="inlineStr">
        <is>
          <t>H303</t>
        </is>
      </c>
      <c r="F99" s="43" t="inlineStr">
        <is>
          <t>Stainless Steel, AISI-303</t>
        </is>
      </c>
      <c r="G99" t="inlineStr">
        <is>
          <t>X3</t>
        </is>
      </c>
      <c r="H99" t="inlineStr">
        <is>
          <t>:213TC:215TC:</t>
        </is>
      </c>
      <c r="I99" t="inlineStr">
        <is>
          <t>:MechSealType21:MechSealType2:</t>
        </is>
      </c>
      <c r="J99" t="n">
        <v>1.125</v>
      </c>
      <c r="K99" t="n">
        <v>1.375</v>
      </c>
      <c r="L99" t="n">
        <v>98132103</v>
      </c>
      <c r="M99" t="inlineStr">
        <is>
          <t>SHAFT,VLS,X3,7/9in,213/5,12in,254/6 TC</t>
        </is>
      </c>
      <c r="N99" t="inlineStr">
        <is>
          <t>A100114</t>
        </is>
      </c>
      <c r="O99" t="inlineStr">
        <is>
          <t>LT027</t>
        </is>
      </c>
    </row>
    <row r="100">
      <c r="A100" s="12" t="n"/>
      <c r="B100" t="inlineStr">
        <is>
          <t>Price_BOM_LCS_Shaft_094</t>
        </is>
      </c>
      <c r="C100" t="inlineStr">
        <is>
          <t>40957-4P-15HP-LCSE</t>
        </is>
      </c>
      <c r="D100" t="inlineStr">
        <is>
          <t>ShaftMatl_SS_AISI-303</t>
        </is>
      </c>
      <c r="E100" t="inlineStr">
        <is>
          <t>H303</t>
        </is>
      </c>
      <c r="F100" s="43" t="inlineStr">
        <is>
          <t>Stainless Steel, AISI-303</t>
        </is>
      </c>
      <c r="G100" t="inlineStr">
        <is>
          <t>X4</t>
        </is>
      </c>
      <c r="H100" s="92" t="inlineStr">
        <is>
          <t>:254TC:</t>
        </is>
      </c>
      <c r="I100" t="inlineStr">
        <is>
          <t>:MechSealType21:MechSealType2:</t>
        </is>
      </c>
      <c r="J100" t="n">
        <v>1.125</v>
      </c>
      <c r="K100" t="n">
        <v>1.625</v>
      </c>
      <c r="L100" t="n">
        <v>98183103</v>
      </c>
      <c r="M100" t="inlineStr">
        <is>
          <t>SHAFT,VLS,X4,7,9.5"213-286TC</t>
        </is>
      </c>
      <c r="N100" t="inlineStr">
        <is>
          <t>A100164</t>
        </is>
      </c>
      <c r="O100" t="inlineStr">
        <is>
          <t>LT027</t>
        </is>
      </c>
    </row>
    <row r="101">
      <c r="A101" s="12" t="n"/>
      <c r="B101" t="inlineStr">
        <is>
          <t>Price_BOM_LCS_Shaft_095</t>
        </is>
      </c>
      <c r="C101" t="inlineStr">
        <is>
          <t>40957-4P-20HP-LCSE</t>
        </is>
      </c>
      <c r="D101" t="inlineStr">
        <is>
          <t>ShaftMatl_SS_AISI-303</t>
        </is>
      </c>
      <c r="E101" t="inlineStr">
        <is>
          <t>H303</t>
        </is>
      </c>
      <c r="F101" s="43" t="inlineStr">
        <is>
          <t>Stainless Steel, AISI-303</t>
        </is>
      </c>
      <c r="G101" t="inlineStr">
        <is>
          <t>X4</t>
        </is>
      </c>
      <c r="H101" s="92" t="inlineStr">
        <is>
          <t>:256TC:</t>
        </is>
      </c>
      <c r="I101" t="inlineStr">
        <is>
          <t>:MechSealType21:MechSealType2:</t>
        </is>
      </c>
      <c r="J101" t="n">
        <v>1.125</v>
      </c>
      <c r="K101" t="n">
        <v>1.625</v>
      </c>
      <c r="L101" t="n">
        <v>98183103</v>
      </c>
      <c r="M101" t="inlineStr">
        <is>
          <t>SHAFT,VLS,X4,7,9.5"213-286TC</t>
        </is>
      </c>
      <c r="N101" t="inlineStr">
        <is>
          <t>A100164</t>
        </is>
      </c>
      <c r="O101" t="inlineStr">
        <is>
          <t>LT027</t>
        </is>
      </c>
    </row>
    <row r="102">
      <c r="A102" s="12" t="n"/>
      <c r="B102" t="inlineStr">
        <is>
          <t>Price_BOM_LCS_Shaft_096</t>
        </is>
      </c>
      <c r="C102" s="43" t="inlineStr">
        <is>
          <t>50123-4P-25HP-LCSE</t>
        </is>
      </c>
      <c r="D102" t="inlineStr">
        <is>
          <t>ShaftMatl_SS_AISI-303</t>
        </is>
      </c>
      <c r="E102" t="inlineStr">
        <is>
          <t>H303</t>
        </is>
      </c>
      <c r="F102" s="43" t="inlineStr">
        <is>
          <t>Stainless Steel, AISI-303</t>
        </is>
      </c>
      <c r="G102" t="inlineStr">
        <is>
          <t>XA</t>
        </is>
      </c>
      <c r="H102" s="92" t="inlineStr">
        <is>
          <t>:256TC:</t>
        </is>
      </c>
      <c r="I102" t="inlineStr">
        <is>
          <t>:MechSealType21:MechSealType2:</t>
        </is>
      </c>
      <c r="J102" t="n">
        <v>1.125</v>
      </c>
      <c r="K102" t="n">
        <v>1.625</v>
      </c>
      <c r="L102" t="n">
        <v>98150635</v>
      </c>
      <c r="M102" t="inlineStr">
        <is>
          <t>SHAFT,VLS,XA,213TC-286TC H303</t>
        </is>
      </c>
      <c r="N102" t="inlineStr">
        <is>
          <t>A100135</t>
        </is>
      </c>
      <c r="O102" t="inlineStr">
        <is>
          <t>LT027</t>
        </is>
      </c>
    </row>
    <row r="103">
      <c r="A103" s="12" t="n"/>
      <c r="B103" t="inlineStr">
        <is>
          <t>Price_BOM_LCS_Shaft_097</t>
        </is>
      </c>
      <c r="C103" t="inlineStr">
        <is>
          <t>50957-4P-15HP-LCSE</t>
        </is>
      </c>
      <c r="D103" t="inlineStr">
        <is>
          <t>ShaftMatl_SS_AISI-303</t>
        </is>
      </c>
      <c r="E103" t="inlineStr">
        <is>
          <t>H303</t>
        </is>
      </c>
      <c r="F103" s="43" t="inlineStr">
        <is>
          <t>Stainless Steel, AISI-303</t>
        </is>
      </c>
      <c r="G103" t="inlineStr">
        <is>
          <t>X4</t>
        </is>
      </c>
      <c r="H103" s="74" t="inlineStr">
        <is>
          <t>:254TC:</t>
        </is>
      </c>
      <c r="I103" t="inlineStr">
        <is>
          <t>:MechSealType21:MechSealType2:</t>
        </is>
      </c>
      <c r="J103" t="n">
        <v>1.125</v>
      </c>
      <c r="K103" t="n">
        <v>1.625</v>
      </c>
      <c r="L103" t="n">
        <v>98183103</v>
      </c>
      <c r="M103" t="inlineStr">
        <is>
          <t>SHAFT,VLS,X4,7,9.5"213-286TC</t>
        </is>
      </c>
      <c r="N103" t="inlineStr">
        <is>
          <t>A100164</t>
        </is>
      </c>
      <c r="O103" t="inlineStr">
        <is>
          <t>LT027</t>
        </is>
      </c>
    </row>
    <row r="104">
      <c r="A104" s="12" t="n"/>
      <c r="B104" t="inlineStr">
        <is>
          <t>Price_BOM_LCS_Shaft_098</t>
        </is>
      </c>
      <c r="C104" s="43" t="inlineStr">
        <is>
          <t>50957-4P-20HP-LCSE</t>
        </is>
      </c>
      <c r="D104" t="inlineStr">
        <is>
          <t>ShaftMatl_SS_AISI-303</t>
        </is>
      </c>
      <c r="E104" t="inlineStr">
        <is>
          <t>H303</t>
        </is>
      </c>
      <c r="F104" s="43" t="inlineStr">
        <is>
          <t>Stainless Steel, AISI-303</t>
        </is>
      </c>
      <c r="G104" t="inlineStr">
        <is>
          <t>X4</t>
        </is>
      </c>
      <c r="H104" s="92" t="inlineStr">
        <is>
          <t>:256TC:</t>
        </is>
      </c>
      <c r="I104" t="inlineStr">
        <is>
          <t>:MechSealType21:MechSealType2:</t>
        </is>
      </c>
      <c r="J104" t="n">
        <v>1.125</v>
      </c>
      <c r="K104" t="n">
        <v>1.625</v>
      </c>
      <c r="L104" t="n">
        <v>98183103</v>
      </c>
      <c r="M104" t="inlineStr">
        <is>
          <t>SHAFT,VLS,X4,7,9.5"213-286TC</t>
        </is>
      </c>
      <c r="N104" t="inlineStr">
        <is>
          <t>A100164</t>
        </is>
      </c>
      <c r="O104" t="inlineStr">
        <is>
          <t>LT027</t>
        </is>
      </c>
    </row>
    <row r="105">
      <c r="A105" s="12" t="n"/>
      <c r="B105" t="inlineStr">
        <is>
          <t>Price_BOM_LCS_Shaft_099</t>
        </is>
      </c>
      <c r="C105" s="43" t="inlineStr">
        <is>
          <t>50957-4P-25HP-LCSE</t>
        </is>
      </c>
      <c r="D105" t="inlineStr">
        <is>
          <t>ShaftMatl_SS_AISI-303</t>
        </is>
      </c>
      <c r="E105" t="inlineStr">
        <is>
          <t>H303</t>
        </is>
      </c>
      <c r="F105" s="43" t="inlineStr">
        <is>
          <t>Stainless Steel, AISI-303</t>
        </is>
      </c>
      <c r="G105" t="inlineStr">
        <is>
          <t>X4</t>
        </is>
      </c>
      <c r="H105" s="74" t="inlineStr">
        <is>
          <t>:284TC:</t>
        </is>
      </c>
      <c r="I105" t="inlineStr">
        <is>
          <t>:MechSealType21:MechSealType2:</t>
        </is>
      </c>
      <c r="J105" t="n">
        <v>1.125</v>
      </c>
      <c r="K105" t="n">
        <v>1.875</v>
      </c>
      <c r="L105" t="n">
        <v>98183103</v>
      </c>
      <c r="M105" t="inlineStr">
        <is>
          <t>SHAFT,VLS,X4,7,9.5"213-286TC</t>
        </is>
      </c>
      <c r="N105" t="inlineStr">
        <is>
          <t>A100278</t>
        </is>
      </c>
      <c r="O105" t="inlineStr">
        <is>
          <t>LT027</t>
        </is>
      </c>
    </row>
    <row r="106">
      <c r="A106" s="12" t="n"/>
      <c r="B106" t="inlineStr">
        <is>
          <t>Price_BOM_LCS_Shaft_100</t>
        </is>
      </c>
      <c r="C106" s="43" t="inlineStr">
        <is>
          <t>60951-4P-20HP-LCSE</t>
        </is>
      </c>
      <c r="D106" t="inlineStr">
        <is>
          <t>ShaftMatl_SS_AISI-303</t>
        </is>
      </c>
      <c r="E106" t="inlineStr">
        <is>
          <t>H303</t>
        </is>
      </c>
      <c r="F106" s="43" t="inlineStr">
        <is>
          <t>Stainless Steel, AISI-303</t>
        </is>
      </c>
      <c r="G106" t="inlineStr">
        <is>
          <t>XA</t>
        </is>
      </c>
      <c r="H106" t="inlineStr">
        <is>
          <t>:254TC:256TC:</t>
        </is>
      </c>
      <c r="I106" t="inlineStr">
        <is>
          <t>:MechSealType21:MechSealType2:</t>
        </is>
      </c>
      <c r="J106" t="n">
        <v>1.125</v>
      </c>
      <c r="K106" t="n">
        <v>1.625</v>
      </c>
      <c r="L106" t="n">
        <v>98150635</v>
      </c>
      <c r="M106" t="inlineStr">
        <is>
          <t>SHAFT,VLS,XA,213TC-286TC H303</t>
        </is>
      </c>
      <c r="N106" t="inlineStr">
        <is>
          <t>A100164</t>
        </is>
      </c>
      <c r="O106" t="inlineStr">
        <is>
          <t>LT027</t>
        </is>
      </c>
    </row>
    <row r="107">
      <c r="A107" s="12" t="n"/>
      <c r="B107" t="inlineStr">
        <is>
          <t>Price_BOM_LCS_Shaft_101</t>
        </is>
      </c>
      <c r="C107" s="43" t="inlineStr">
        <is>
          <t>60951-4P-25HP-LCSE</t>
        </is>
      </c>
      <c r="D107" t="inlineStr">
        <is>
          <t>ShaftMatl_SS_AISI-303</t>
        </is>
      </c>
      <c r="E107" t="inlineStr">
        <is>
          <t>H303</t>
        </is>
      </c>
      <c r="F107" s="43" t="inlineStr">
        <is>
          <t>Stainless Steel, AISI-303</t>
        </is>
      </c>
      <c r="G107" t="inlineStr">
        <is>
          <t>XA</t>
        </is>
      </c>
      <c r="H107" t="inlineStr">
        <is>
          <t>:254TC:256TC:</t>
        </is>
      </c>
      <c r="I107" t="inlineStr">
        <is>
          <t>:MechSealType21:MechSealType2:</t>
        </is>
      </c>
      <c r="J107" t="n">
        <v>1.125</v>
      </c>
      <c r="K107" t="n">
        <v>1.625</v>
      </c>
      <c r="L107" t="n">
        <v>98150635</v>
      </c>
      <c r="M107" t="inlineStr">
        <is>
          <t>SHAFT,VLS,XA,213TC-286TC H303</t>
        </is>
      </c>
      <c r="N107" t="inlineStr">
        <is>
          <t>A100164</t>
        </is>
      </c>
      <c r="O107" t="inlineStr">
        <is>
          <t>LT027</t>
        </is>
      </c>
    </row>
    <row r="108">
      <c r="A108" s="12" t="n"/>
      <c r="B108" t="inlineStr">
        <is>
          <t>Price_BOM_LCS_Shaft_102</t>
        </is>
      </c>
      <c r="C108" t="inlineStr">
        <is>
          <t>10707-LCS</t>
        </is>
      </c>
      <c r="D108" t="inlineStr">
        <is>
          <t>ShaftMatl_SS_AISI-303</t>
        </is>
      </c>
      <c r="E108" t="inlineStr">
        <is>
          <t>H303</t>
        </is>
      </c>
      <c r="F108" s="43" t="inlineStr">
        <is>
          <t>Stainless Steel, AISI-303</t>
        </is>
      </c>
      <c r="G108" t="inlineStr">
        <is>
          <t>X3</t>
        </is>
      </c>
      <c r="H108" t="inlineStr">
        <is>
          <t>:213TC:215TC:</t>
        </is>
      </c>
      <c r="I108" t="inlineStr">
        <is>
          <t>:MechSealType21:MechSealType2:</t>
        </is>
      </c>
      <c r="J108" t="n">
        <v>1.125</v>
      </c>
      <c r="K108" t="n">
        <v>1.375</v>
      </c>
      <c r="L108" t="n">
        <v>98132103</v>
      </c>
      <c r="M108" t="inlineStr">
        <is>
          <t>SHAFT,VLS,X3,7/9in,213/5,12in,254/6 TC</t>
        </is>
      </c>
      <c r="N108" t="inlineStr">
        <is>
          <t>A100114</t>
        </is>
      </c>
      <c r="O108" t="inlineStr">
        <is>
          <t>LT027</t>
        </is>
      </c>
    </row>
    <row r="109">
      <c r="A109" s="12" t="n"/>
      <c r="B109" t="inlineStr">
        <is>
          <t>Price_BOM_LCS_Shaft_103</t>
        </is>
      </c>
      <c r="C109" t="inlineStr">
        <is>
          <t>10707-LCS</t>
        </is>
      </c>
      <c r="D109" t="inlineStr">
        <is>
          <t>ShaftMatl_SS_AISI-303</t>
        </is>
      </c>
      <c r="E109" t="inlineStr">
        <is>
          <t>H303</t>
        </is>
      </c>
      <c r="F109" s="43" t="inlineStr">
        <is>
          <t>Stainless Steel, AISI-303</t>
        </is>
      </c>
      <c r="G109" t="inlineStr">
        <is>
          <t>X3</t>
        </is>
      </c>
      <c r="H109" t="inlineStr">
        <is>
          <t>:182TC:184TC:</t>
        </is>
      </c>
      <c r="I109" t="inlineStr">
        <is>
          <t>:MechSealType21:MechSealType2:</t>
        </is>
      </c>
      <c r="J109" t="n">
        <v>1.125</v>
      </c>
      <c r="K109" t="n">
        <v>1.125</v>
      </c>
      <c r="L109" t="n">
        <v>98183502</v>
      </c>
      <c r="M109" t="inlineStr">
        <is>
          <t>SHAFT,VLS,X3,182/4TC 304</t>
        </is>
      </c>
      <c r="N109" t="inlineStr">
        <is>
          <t>A100168</t>
        </is>
      </c>
      <c r="O109" t="inlineStr">
        <is>
          <t>LT027</t>
        </is>
      </c>
    </row>
    <row r="110">
      <c r="A110" s="12" t="n"/>
      <c r="B110" t="inlineStr">
        <is>
          <t>Price_BOM_LCS_Shaft_104</t>
        </is>
      </c>
      <c r="C110" t="inlineStr">
        <is>
          <t>10707-LCS</t>
        </is>
      </c>
      <c r="D110" t="inlineStr">
        <is>
          <t>ShaftMatl_SS_AISI-303</t>
        </is>
      </c>
      <c r="E110" t="inlineStr">
        <is>
          <t>H303</t>
        </is>
      </c>
      <c r="F110" s="43" t="inlineStr">
        <is>
          <t>Stainless Steel, AISI-303</t>
        </is>
      </c>
      <c r="G110" t="inlineStr">
        <is>
          <t>X3</t>
        </is>
      </c>
      <c r="H110" t="inlineStr">
        <is>
          <t>:254TC:256TC:</t>
        </is>
      </c>
      <c r="I110" t="inlineStr">
        <is>
          <t>:MechSealType21:MechSealType2:</t>
        </is>
      </c>
      <c r="J110" t="n">
        <v>1.125</v>
      </c>
      <c r="K110" t="n">
        <v>1.625</v>
      </c>
      <c r="L110" t="n">
        <v>98183503</v>
      </c>
      <c r="M110" t="inlineStr">
        <is>
          <t>SHAFT,VLS,X3,12-5070,20-6095,254/6 TC</t>
        </is>
      </c>
      <c r="N110" t="inlineStr">
        <is>
          <t>A100114</t>
        </is>
      </c>
      <c r="O110" t="inlineStr">
        <is>
          <t>LT027</t>
        </is>
      </c>
    </row>
    <row r="111">
      <c r="A111" s="12" t="n"/>
      <c r="B111" t="inlineStr">
        <is>
          <t>Price_BOM_LCS_Shaft_105</t>
        </is>
      </c>
      <c r="C111" t="inlineStr">
        <is>
          <t>12709-LCS</t>
        </is>
      </c>
      <c r="D111" t="inlineStr">
        <is>
          <t>ShaftMatl_SS_AISI-303</t>
        </is>
      </c>
      <c r="E111" t="inlineStr">
        <is>
          <t>H303</t>
        </is>
      </c>
      <c r="F111" s="43" t="inlineStr">
        <is>
          <t>Stainless Steel, AISI-303</t>
        </is>
      </c>
      <c r="G111" t="inlineStr">
        <is>
          <t>X3</t>
        </is>
      </c>
      <c r="H111" t="inlineStr">
        <is>
          <t>:213TC:215TC:</t>
        </is>
      </c>
      <c r="I111" t="inlineStr">
        <is>
          <t>:MechSealType21:MechSealType2:</t>
        </is>
      </c>
      <c r="J111" t="n">
        <v>1.125</v>
      </c>
      <c r="K111" t="n">
        <v>1.375</v>
      </c>
      <c r="L111" t="n">
        <v>98132103</v>
      </c>
      <c r="M111" t="inlineStr">
        <is>
          <t>SHAFT,VLS,X3,7/9in,213/5,12in,254/6 TC</t>
        </is>
      </c>
      <c r="N111" t="inlineStr">
        <is>
          <t>A100114</t>
        </is>
      </c>
      <c r="O111" t="inlineStr">
        <is>
          <t>LT027</t>
        </is>
      </c>
    </row>
    <row r="112">
      <c r="A112" s="12" t="n"/>
      <c r="B112" t="inlineStr">
        <is>
          <t>Price_BOM_LCS_Shaft_106</t>
        </is>
      </c>
      <c r="C112" t="inlineStr">
        <is>
          <t>12709-LCS</t>
        </is>
      </c>
      <c r="D112" t="inlineStr">
        <is>
          <t>ShaftMatl_SS_AISI-303</t>
        </is>
      </c>
      <c r="E112" t="inlineStr">
        <is>
          <t>H303</t>
        </is>
      </c>
      <c r="F112" s="43" t="inlineStr">
        <is>
          <t>Stainless Steel, AISI-303</t>
        </is>
      </c>
      <c r="G112" t="inlineStr">
        <is>
          <t>X3</t>
        </is>
      </c>
      <c r="H112" t="inlineStr">
        <is>
          <t>:182TC:184TC:</t>
        </is>
      </c>
      <c r="I112" t="inlineStr">
        <is>
          <t>:MechSealType21:MechSealType2:</t>
        </is>
      </c>
      <c r="J112" t="n">
        <v>1.125</v>
      </c>
      <c r="K112" t="n">
        <v>1.125</v>
      </c>
      <c r="L112" t="n">
        <v>98183502</v>
      </c>
      <c r="M112" t="inlineStr">
        <is>
          <t>SHAFT,VLS,X3,182/4TC 304</t>
        </is>
      </c>
      <c r="N112" t="inlineStr">
        <is>
          <t>A100168</t>
        </is>
      </c>
      <c r="O112" t="inlineStr">
        <is>
          <t>LT027</t>
        </is>
      </c>
    </row>
    <row r="113">
      <c r="A113" s="12" t="n"/>
      <c r="B113" t="inlineStr">
        <is>
          <t>Price_BOM_LCS_Shaft_107</t>
        </is>
      </c>
      <c r="C113" t="inlineStr">
        <is>
          <t>12709-LCS</t>
        </is>
      </c>
      <c r="D113" t="inlineStr">
        <is>
          <t>ShaftMatl_SS_AISI-303</t>
        </is>
      </c>
      <c r="E113" t="inlineStr">
        <is>
          <t>H303</t>
        </is>
      </c>
      <c r="F113" s="43" t="inlineStr">
        <is>
          <t>Stainless Steel, AISI-303</t>
        </is>
      </c>
      <c r="G113" t="inlineStr">
        <is>
          <t>X3</t>
        </is>
      </c>
      <c r="H113" t="inlineStr">
        <is>
          <t>:254TC:256TC:</t>
        </is>
      </c>
      <c r="I113" t="inlineStr">
        <is>
          <t>:MechSealType21:MechSealType2:</t>
        </is>
      </c>
      <c r="J113" t="n">
        <v>1.125</v>
      </c>
      <c r="K113" t="n">
        <v>1.625</v>
      </c>
      <c r="L113" t="n">
        <v>98183503</v>
      </c>
      <c r="M113" t="inlineStr">
        <is>
          <t>SHAFT,VLS,X3,12-5070,20-6095,254/6 TC</t>
        </is>
      </c>
      <c r="N113" t="inlineStr">
        <is>
          <t>A100114</t>
        </is>
      </c>
      <c r="O113" t="inlineStr">
        <is>
          <t>LT027</t>
        </is>
      </c>
    </row>
    <row r="114">
      <c r="A114" s="12" t="n"/>
      <c r="B114" t="inlineStr">
        <is>
          <t>Price_BOM_LCS_Shaft_108</t>
        </is>
      </c>
      <c r="C114" t="inlineStr">
        <is>
          <t>15705-LCS</t>
        </is>
      </c>
      <c r="D114" t="inlineStr">
        <is>
          <t>ShaftMatl_SS_AISI-303</t>
        </is>
      </c>
      <c r="E114" t="inlineStr">
        <is>
          <t>H303</t>
        </is>
      </c>
      <c r="F114" s="43" t="inlineStr">
        <is>
          <t>Stainless Steel, AISI-303</t>
        </is>
      </c>
      <c r="G114" t="inlineStr">
        <is>
          <t>X3</t>
        </is>
      </c>
      <c r="H114" t="inlineStr">
        <is>
          <t>:213TC:215TC:</t>
        </is>
      </c>
      <c r="I114" t="inlineStr">
        <is>
          <t>:MechSealType21:MechSealType2:</t>
        </is>
      </c>
      <c r="J114" t="n">
        <v>1.125</v>
      </c>
      <c r="K114" t="n">
        <v>1.375</v>
      </c>
      <c r="L114" t="n">
        <v>98132103</v>
      </c>
      <c r="M114" t="inlineStr">
        <is>
          <t>SHAFT,VLS,X3,7/9in,213/5,12in,254/6 TC</t>
        </is>
      </c>
      <c r="N114" t="inlineStr">
        <is>
          <t>A100114</t>
        </is>
      </c>
      <c r="O114" t="inlineStr">
        <is>
          <t>LT027</t>
        </is>
      </c>
    </row>
    <row r="115">
      <c r="A115" s="12" t="n"/>
      <c r="B115" t="inlineStr">
        <is>
          <t>Price_BOM_LCS_Shaft_109</t>
        </is>
      </c>
      <c r="C115" t="inlineStr">
        <is>
          <t>15705-LCS</t>
        </is>
      </c>
      <c r="D115" t="inlineStr">
        <is>
          <t>ShaftMatl_SS_AISI-303</t>
        </is>
      </c>
      <c r="E115" t="inlineStr">
        <is>
          <t>H303</t>
        </is>
      </c>
      <c r="F115" s="43" t="inlineStr">
        <is>
          <t>Stainless Steel, AISI-303</t>
        </is>
      </c>
      <c r="G115" t="inlineStr">
        <is>
          <t>X3</t>
        </is>
      </c>
      <c r="H115" t="inlineStr">
        <is>
          <t>:182TC:184TC:</t>
        </is>
      </c>
      <c r="I115" t="inlineStr">
        <is>
          <t>:MechSealType21:MechSealType2:</t>
        </is>
      </c>
      <c r="J115" t="n">
        <v>1.125</v>
      </c>
      <c r="K115" t="n">
        <v>1.125</v>
      </c>
      <c r="L115" t="n">
        <v>98183502</v>
      </c>
      <c r="M115" t="inlineStr">
        <is>
          <t>SHAFT,VLS,X3,182/4TC 304</t>
        </is>
      </c>
      <c r="N115" t="inlineStr">
        <is>
          <t>A100168</t>
        </is>
      </c>
      <c r="O115" t="inlineStr">
        <is>
          <t>LT027</t>
        </is>
      </c>
    </row>
    <row r="116">
      <c r="A116" s="12" t="n"/>
      <c r="B116" t="inlineStr">
        <is>
          <t>Price_BOM_LCS_Shaft_110</t>
        </is>
      </c>
      <c r="C116" t="inlineStr">
        <is>
          <t>15705-LCS</t>
        </is>
      </c>
      <c r="D116" t="inlineStr">
        <is>
          <t>ShaftMatl_SS_AISI-303</t>
        </is>
      </c>
      <c r="E116" t="inlineStr">
        <is>
          <t>H303</t>
        </is>
      </c>
      <c r="F116" s="43" t="inlineStr">
        <is>
          <t>Stainless Steel, AISI-303</t>
        </is>
      </c>
      <c r="G116" t="inlineStr">
        <is>
          <t>X3</t>
        </is>
      </c>
      <c r="H116" t="inlineStr">
        <is>
          <t>:254TC:256TC:</t>
        </is>
      </c>
      <c r="I116" t="inlineStr">
        <is>
          <t>:MechSealType21:MechSealType2:</t>
        </is>
      </c>
      <c r="J116" t="n">
        <v>1.125</v>
      </c>
      <c r="K116" t="n">
        <v>1.625</v>
      </c>
      <c r="L116" t="n">
        <v>98183503</v>
      </c>
      <c r="M116" t="inlineStr">
        <is>
          <t>SHAFT,VLS,X3,12-5070,20-6095,254/6 TC</t>
        </is>
      </c>
      <c r="N116" t="inlineStr">
        <is>
          <t>A100114</t>
        </is>
      </c>
      <c r="O116" t="inlineStr">
        <is>
          <t>LT027</t>
        </is>
      </c>
    </row>
    <row r="117">
      <c r="A117" s="12" t="n"/>
      <c r="B117" t="inlineStr">
        <is>
          <t>Price_BOM_LCS_Shaft_111</t>
        </is>
      </c>
      <c r="C117" t="inlineStr">
        <is>
          <t>15951-LCS</t>
        </is>
      </c>
      <c r="D117" t="inlineStr">
        <is>
          <t>ShaftMatl_SS_AISI-303</t>
        </is>
      </c>
      <c r="E117" t="inlineStr">
        <is>
          <t>H303</t>
        </is>
      </c>
      <c r="F117" s="43" t="inlineStr">
        <is>
          <t>Stainless Steel, AISI-303</t>
        </is>
      </c>
      <c r="G117" t="inlineStr">
        <is>
          <t>X3</t>
        </is>
      </c>
      <c r="H117" t="inlineStr">
        <is>
          <t>:254TC:256TC:</t>
        </is>
      </c>
      <c r="I117" t="inlineStr">
        <is>
          <t>:MechSealType21:MechSealType2:</t>
        </is>
      </c>
      <c r="J117" t="n">
        <v>1.125</v>
      </c>
      <c r="K117" t="n">
        <v>1.625</v>
      </c>
      <c r="L117" t="n">
        <v>98183503</v>
      </c>
      <c r="M117" t="inlineStr">
        <is>
          <t>SHAFT,VLS,X3,12-5070,20-6095,254/6 TC</t>
        </is>
      </c>
      <c r="N117" t="inlineStr">
        <is>
          <t>A100173</t>
        </is>
      </c>
      <c r="O117" t="inlineStr">
        <is>
          <t>LT027</t>
        </is>
      </c>
    </row>
    <row r="118">
      <c r="A118" s="12" t="n"/>
      <c r="B118" t="inlineStr">
        <is>
          <t>Price_BOM_LCS_Shaft_112</t>
        </is>
      </c>
      <c r="C118" t="inlineStr">
        <is>
          <t>15951-LCS</t>
        </is>
      </c>
      <c r="D118" t="inlineStr">
        <is>
          <t>ShaftMatl_SS_AISI-303</t>
        </is>
      </c>
      <c r="E118" t="inlineStr">
        <is>
          <t>H303</t>
        </is>
      </c>
      <c r="F118" s="43" t="inlineStr">
        <is>
          <t>Stainless Steel, AISI-303</t>
        </is>
      </c>
      <c r="G118" t="inlineStr">
        <is>
          <t>X3</t>
        </is>
      </c>
      <c r="H118" t="inlineStr">
        <is>
          <t>:213TC:215TC:</t>
        </is>
      </c>
      <c r="I118" t="inlineStr">
        <is>
          <t>:MechSealType21:MechSealType2:</t>
        </is>
      </c>
      <c r="J118" t="n">
        <v>1.125</v>
      </c>
      <c r="K118" t="n">
        <v>1.375</v>
      </c>
      <c r="L118" t="n">
        <v>98132103</v>
      </c>
      <c r="M118" t="inlineStr">
        <is>
          <t>SHAFT,VLS,X3,7/9in,213/5,12in,254/6 TC</t>
        </is>
      </c>
      <c r="N118" t="inlineStr">
        <is>
          <t>A100114</t>
        </is>
      </c>
      <c r="O118" t="inlineStr">
        <is>
          <t>LT027</t>
        </is>
      </c>
    </row>
    <row r="119">
      <c r="A119" s="12" t="n"/>
      <c r="B119" t="inlineStr">
        <is>
          <t>Price_BOM_LCS_Shaft_113</t>
        </is>
      </c>
      <c r="C119" t="inlineStr">
        <is>
          <t>15951-LCS</t>
        </is>
      </c>
      <c r="D119" t="inlineStr">
        <is>
          <t>ShaftMatl_SS_AISI-303</t>
        </is>
      </c>
      <c r="E119" t="inlineStr">
        <is>
          <t>H303</t>
        </is>
      </c>
      <c r="F119" s="43" t="inlineStr">
        <is>
          <t>Stainless Steel, AISI-303</t>
        </is>
      </c>
      <c r="G119" t="inlineStr">
        <is>
          <t>X3</t>
        </is>
      </c>
      <c r="H119" t="inlineStr">
        <is>
          <t>:182TC:184TC:</t>
        </is>
      </c>
      <c r="I119" t="inlineStr">
        <is>
          <t>:MechSealType21:MechSealType2:</t>
        </is>
      </c>
      <c r="J119" t="n">
        <v>1.125</v>
      </c>
      <c r="K119" t="n">
        <v>1.125</v>
      </c>
      <c r="L119" t="n">
        <v>98183502</v>
      </c>
      <c r="M119" t="inlineStr">
        <is>
          <t>SHAFT,VLS,X3,182/4TC 304</t>
        </is>
      </c>
      <c r="N119" t="inlineStr">
        <is>
          <t>A100168</t>
        </is>
      </c>
      <c r="O119" t="inlineStr">
        <is>
          <t>LT027</t>
        </is>
      </c>
    </row>
    <row r="120">
      <c r="A120" s="12" t="n"/>
      <c r="B120" t="inlineStr">
        <is>
          <t>Price_BOM_LCS_Shaft_114</t>
        </is>
      </c>
      <c r="C120" t="inlineStr">
        <is>
          <t>15951-LCS</t>
        </is>
      </c>
      <c r="D120" t="inlineStr">
        <is>
          <t>ShaftMatl_SS_AISI-303</t>
        </is>
      </c>
      <c r="E120" t="inlineStr">
        <is>
          <t>H303</t>
        </is>
      </c>
      <c r="F120" s="43" t="inlineStr">
        <is>
          <t>Stainless Steel, AISI-303</t>
        </is>
      </c>
      <c r="G120" t="inlineStr">
        <is>
          <t>X4</t>
        </is>
      </c>
      <c r="H120" t="inlineStr">
        <is>
          <t>:284TSC:286TSC:</t>
        </is>
      </c>
      <c r="I120" t="inlineStr">
        <is>
          <t>:MechSealType21:MechSealType2:</t>
        </is>
      </c>
      <c r="J120" t="n">
        <v>1.125</v>
      </c>
      <c r="K120" t="n">
        <v>1.625</v>
      </c>
      <c r="L120" t="n">
        <v>98183504</v>
      </c>
      <c r="M120" t="inlineStr">
        <is>
          <t>SHAFT,VLS,X4,20-5095,284TC/286 TC</t>
        </is>
      </c>
      <c r="N120" t="inlineStr">
        <is>
          <t>A100244</t>
        </is>
      </c>
      <c r="O120" t="inlineStr">
        <is>
          <t>LT027</t>
        </is>
      </c>
    </row>
    <row r="121">
      <c r="A121" s="12" t="n"/>
      <c r="B121" t="inlineStr">
        <is>
          <t>Price_BOM_LCS_Shaft_115</t>
        </is>
      </c>
      <c r="C121" t="inlineStr">
        <is>
          <t>15955-LCS</t>
        </is>
      </c>
      <c r="D121" t="inlineStr">
        <is>
          <t>ShaftMatl_SS_AISI-303</t>
        </is>
      </c>
      <c r="E121" t="inlineStr">
        <is>
          <t>H303</t>
        </is>
      </c>
      <c r="F121" s="43" t="inlineStr">
        <is>
          <t>Stainless Steel, AISI-303</t>
        </is>
      </c>
      <c r="G121" t="inlineStr">
        <is>
          <t>X3</t>
        </is>
      </c>
      <c r="H121" t="inlineStr">
        <is>
          <t>:254TC:256TC:</t>
        </is>
      </c>
      <c r="I121" t="inlineStr">
        <is>
          <t>:MechSealType21:MechSealType2:</t>
        </is>
      </c>
      <c r="J121" t="n">
        <v>1.125</v>
      </c>
      <c r="K121" t="n">
        <v>1.625</v>
      </c>
      <c r="L121" t="n">
        <v>98183503</v>
      </c>
      <c r="M121" t="inlineStr">
        <is>
          <t>SHAFT,VLS,X3,12-5070,20-6095,254/6 TC</t>
        </is>
      </c>
      <c r="N121" t="inlineStr">
        <is>
          <t>A100173</t>
        </is>
      </c>
      <c r="O121" t="inlineStr">
        <is>
          <t>LT027</t>
        </is>
      </c>
    </row>
    <row r="122">
      <c r="A122" s="12" t="n"/>
      <c r="B122" t="inlineStr">
        <is>
          <t>Price_BOM_LCS_Shaft_116</t>
        </is>
      </c>
      <c r="C122" t="inlineStr">
        <is>
          <t>15955-LCS</t>
        </is>
      </c>
      <c r="D122" t="inlineStr">
        <is>
          <t>ShaftMatl_SS_AISI-303</t>
        </is>
      </c>
      <c r="E122" t="inlineStr">
        <is>
          <t>H303</t>
        </is>
      </c>
      <c r="F122" s="43" t="inlineStr">
        <is>
          <t>Stainless Steel, AISI-303</t>
        </is>
      </c>
      <c r="G122" t="inlineStr">
        <is>
          <t>X3</t>
        </is>
      </c>
      <c r="H122" t="inlineStr">
        <is>
          <t>:213TC:215TC:</t>
        </is>
      </c>
      <c r="I122" t="inlineStr">
        <is>
          <t>:MechSealType21:MechSealType2:</t>
        </is>
      </c>
      <c r="J122" t="n">
        <v>1.125</v>
      </c>
      <c r="K122" t="n">
        <v>1.375</v>
      </c>
      <c r="L122" t="n">
        <v>98132103</v>
      </c>
      <c r="M122" t="inlineStr">
        <is>
          <t>SHAFT,VLS,X3,7/9in,213/5,12in,254/6 TC</t>
        </is>
      </c>
      <c r="N122" t="inlineStr">
        <is>
          <t>A100114</t>
        </is>
      </c>
      <c r="O122" t="inlineStr">
        <is>
          <t>LT027</t>
        </is>
      </c>
    </row>
    <row r="123">
      <c r="A123" s="12" t="n"/>
      <c r="B123" t="inlineStr">
        <is>
          <t>Price_BOM_LCS_Shaft_117</t>
        </is>
      </c>
      <c r="C123" t="inlineStr">
        <is>
          <t>15955-LCS</t>
        </is>
      </c>
      <c r="D123" t="inlineStr">
        <is>
          <t>ShaftMatl_SS_AISI-303</t>
        </is>
      </c>
      <c r="E123" t="inlineStr">
        <is>
          <t>H303</t>
        </is>
      </c>
      <c r="F123" s="43" t="inlineStr">
        <is>
          <t>Stainless Steel, AISI-303</t>
        </is>
      </c>
      <c r="G123" t="inlineStr">
        <is>
          <t>X3</t>
        </is>
      </c>
      <c r="H123" t="inlineStr">
        <is>
          <t>:182TC:184TC:</t>
        </is>
      </c>
      <c r="I123" t="inlineStr">
        <is>
          <t>:MechSealType21:MechSealType2:</t>
        </is>
      </c>
      <c r="J123" t="n">
        <v>1.125</v>
      </c>
      <c r="K123" t="n">
        <v>1.125</v>
      </c>
      <c r="L123" t="n">
        <v>98183502</v>
      </c>
      <c r="M123" t="inlineStr">
        <is>
          <t>SHAFT,VLS,X3,182/4TC 304</t>
        </is>
      </c>
      <c r="N123" t="inlineStr">
        <is>
          <t>A100168</t>
        </is>
      </c>
      <c r="O123" t="inlineStr">
        <is>
          <t>LT027</t>
        </is>
      </c>
    </row>
    <row r="124">
      <c r="A124" s="12" t="n"/>
      <c r="B124" t="inlineStr">
        <is>
          <t>Price_BOM_LCS_Shaft_118</t>
        </is>
      </c>
      <c r="C124" t="inlineStr">
        <is>
          <t>15955-LCS</t>
        </is>
      </c>
      <c r="D124" t="inlineStr">
        <is>
          <t>ShaftMatl_SS_AISI-303</t>
        </is>
      </c>
      <c r="E124" t="inlineStr">
        <is>
          <t>H303</t>
        </is>
      </c>
      <c r="F124" s="43" t="inlineStr">
        <is>
          <t>Stainless Steel, AISI-303</t>
        </is>
      </c>
      <c r="G124" t="inlineStr">
        <is>
          <t>X4</t>
        </is>
      </c>
      <c r="H124" t="inlineStr">
        <is>
          <t>:284TSC:286TSC:</t>
        </is>
      </c>
      <c r="I124" t="inlineStr">
        <is>
          <t>:MechSealType21:MechSealType2:</t>
        </is>
      </c>
      <c r="J124" t="n">
        <v>1.125</v>
      </c>
      <c r="K124" t="n">
        <v>1.625</v>
      </c>
      <c r="L124" t="n">
        <v>98183504</v>
      </c>
      <c r="M124" t="inlineStr">
        <is>
          <t>SHAFT,VLS,X4,20-5095,284TC/286 TC</t>
        </is>
      </c>
      <c r="N124" t="inlineStr">
        <is>
          <t>A100244</t>
        </is>
      </c>
      <c r="O124" t="inlineStr">
        <is>
          <t>LT027</t>
        </is>
      </c>
    </row>
    <row r="125">
      <c r="A125" s="12" t="n"/>
      <c r="B125" t="inlineStr">
        <is>
          <t>Price_BOM_LCS_Shaft_119</t>
        </is>
      </c>
      <c r="C125" t="inlineStr">
        <is>
          <t>15959-LCS</t>
        </is>
      </c>
      <c r="D125" t="inlineStr">
        <is>
          <t>ShaftMatl_SS_AISI-303</t>
        </is>
      </c>
      <c r="E125" t="inlineStr">
        <is>
          <t>H303</t>
        </is>
      </c>
      <c r="F125" s="43" t="inlineStr">
        <is>
          <t>Stainless Steel, AISI-303</t>
        </is>
      </c>
      <c r="G125" t="inlineStr">
        <is>
          <t>X3</t>
        </is>
      </c>
      <c r="H125" t="inlineStr">
        <is>
          <t>:254TC:256TC:</t>
        </is>
      </c>
      <c r="I125" t="inlineStr">
        <is>
          <t>:MechSealType21:MechSealType2:</t>
        </is>
      </c>
      <c r="J125" t="n">
        <v>1.125</v>
      </c>
      <c r="K125" t="n">
        <v>1.625</v>
      </c>
      <c r="L125" t="n">
        <v>98183503</v>
      </c>
      <c r="M125" t="inlineStr">
        <is>
          <t>SHAFT,VLS,X3,12-5070,20-6095,254/6 TC</t>
        </is>
      </c>
      <c r="N125" t="inlineStr">
        <is>
          <t>A100173</t>
        </is>
      </c>
      <c r="O125" t="inlineStr">
        <is>
          <t>LT027</t>
        </is>
      </c>
    </row>
    <row r="126">
      <c r="A126" s="12" t="n"/>
      <c r="B126" t="inlineStr">
        <is>
          <t>Price_BOM_LCS_Shaft_120</t>
        </is>
      </c>
      <c r="C126" t="inlineStr">
        <is>
          <t>15959-LCS</t>
        </is>
      </c>
      <c r="D126" t="inlineStr">
        <is>
          <t>ShaftMatl_SS_AISI-303</t>
        </is>
      </c>
      <c r="E126" t="inlineStr">
        <is>
          <t>H303</t>
        </is>
      </c>
      <c r="F126" s="43" t="inlineStr">
        <is>
          <t>Stainless Steel, AISI-303</t>
        </is>
      </c>
      <c r="G126" t="inlineStr">
        <is>
          <t>X3</t>
        </is>
      </c>
      <c r="H126" t="inlineStr">
        <is>
          <t>:213TC:215TC:</t>
        </is>
      </c>
      <c r="I126" t="inlineStr">
        <is>
          <t>:MechSealType21:MechSealType2:</t>
        </is>
      </c>
      <c r="J126" t="n">
        <v>1.125</v>
      </c>
      <c r="K126" t="n">
        <v>1.375</v>
      </c>
      <c r="L126" t="n">
        <v>98132103</v>
      </c>
      <c r="M126" t="inlineStr">
        <is>
          <t>SHAFT,VLS,X3,7/9in,213/5,12in,254/6 TC</t>
        </is>
      </c>
      <c r="N126" t="inlineStr">
        <is>
          <t>A100114</t>
        </is>
      </c>
      <c r="O126" t="inlineStr">
        <is>
          <t>LT027</t>
        </is>
      </c>
    </row>
    <row r="127">
      <c r="A127" s="12" t="n"/>
      <c r="B127" t="inlineStr">
        <is>
          <t>Price_BOM_LCS_Shaft_121</t>
        </is>
      </c>
      <c r="C127" t="inlineStr">
        <is>
          <t>15959-LCS</t>
        </is>
      </c>
      <c r="D127" t="inlineStr">
        <is>
          <t>ShaftMatl_SS_AISI-303</t>
        </is>
      </c>
      <c r="E127" t="inlineStr">
        <is>
          <t>H303</t>
        </is>
      </c>
      <c r="F127" s="43" t="inlineStr">
        <is>
          <t>Stainless Steel, AISI-303</t>
        </is>
      </c>
      <c r="G127" t="inlineStr">
        <is>
          <t>X3</t>
        </is>
      </c>
      <c r="H127" t="inlineStr">
        <is>
          <t>:182TC:184TC:</t>
        </is>
      </c>
      <c r="I127" t="inlineStr">
        <is>
          <t>:MechSealType21:MechSealType2:</t>
        </is>
      </c>
      <c r="J127" t="n">
        <v>1.125</v>
      </c>
      <c r="K127" t="n">
        <v>1.125</v>
      </c>
      <c r="L127" t="n">
        <v>98183502</v>
      </c>
      <c r="M127" t="inlineStr">
        <is>
          <t>SHAFT,VLS,X3,182/4TC 304</t>
        </is>
      </c>
      <c r="N127" t="inlineStr">
        <is>
          <t>A100168</t>
        </is>
      </c>
      <c r="O127" t="inlineStr">
        <is>
          <t>LT027</t>
        </is>
      </c>
    </row>
    <row r="128">
      <c r="A128" s="12" t="n"/>
      <c r="B128" t="inlineStr">
        <is>
          <t>Price_BOM_LCS_Shaft_122</t>
        </is>
      </c>
      <c r="C128" t="inlineStr">
        <is>
          <t>15959-LCS</t>
        </is>
      </c>
      <c r="D128" t="inlineStr">
        <is>
          <t>ShaftMatl_SS_AISI-303</t>
        </is>
      </c>
      <c r="E128" t="inlineStr">
        <is>
          <t>H303</t>
        </is>
      </c>
      <c r="F128" s="43" t="inlineStr">
        <is>
          <t>Stainless Steel, AISI-303</t>
        </is>
      </c>
      <c r="G128" t="inlineStr">
        <is>
          <t>X4</t>
        </is>
      </c>
      <c r="H128" t="inlineStr">
        <is>
          <t>:284TSC:286TSC:</t>
        </is>
      </c>
      <c r="I128" t="inlineStr">
        <is>
          <t>:MechSealType21:MechSealType2:</t>
        </is>
      </c>
      <c r="J128" t="n">
        <v>1.125</v>
      </c>
      <c r="K128" t="n">
        <v>1.625</v>
      </c>
      <c r="L128" t="n">
        <v>98183504</v>
      </c>
      <c r="M128" t="inlineStr">
        <is>
          <t>SHAFT,VLS,X4,20-5095,284TC/286 TC</t>
        </is>
      </c>
      <c r="N128" t="inlineStr">
        <is>
          <t>A100244</t>
        </is>
      </c>
      <c r="O128" t="inlineStr">
        <is>
          <t>LT027</t>
        </is>
      </c>
    </row>
    <row r="129">
      <c r="A129" s="12" t="n"/>
      <c r="B129" t="inlineStr">
        <is>
          <t>Price_BOM_LCS_Shaft_123</t>
        </is>
      </c>
      <c r="C129" t="inlineStr">
        <is>
          <t>20121-LCS</t>
        </is>
      </c>
      <c r="D129" t="inlineStr">
        <is>
          <t>ShaftMatl_SS_AISI-303</t>
        </is>
      </c>
      <c r="E129" t="inlineStr">
        <is>
          <t>H303</t>
        </is>
      </c>
      <c r="F129" s="43" t="inlineStr">
        <is>
          <t>Stainless Steel, AISI-303</t>
        </is>
      </c>
      <c r="G129" t="inlineStr">
        <is>
          <t>X3</t>
        </is>
      </c>
      <c r="H129" t="inlineStr">
        <is>
          <t>:254TC:256TC:</t>
        </is>
      </c>
      <c r="I129" t="inlineStr">
        <is>
          <t>:MechSealType21:MechSealType2:</t>
        </is>
      </c>
      <c r="J129" t="n">
        <v>1.125</v>
      </c>
      <c r="K129" t="n">
        <v>1.625</v>
      </c>
      <c r="L129" t="n">
        <v>98132103</v>
      </c>
      <c r="M129" t="inlineStr">
        <is>
          <t>SHAFT,VLS,X3,7/9in,213/5,12in,254/6 TC</t>
        </is>
      </c>
      <c r="N129" t="inlineStr">
        <is>
          <t>A100114</t>
        </is>
      </c>
      <c r="O129" t="inlineStr">
        <is>
          <t>LT027</t>
        </is>
      </c>
    </row>
    <row r="130">
      <c r="A130" s="12" t="n"/>
      <c r="B130" t="inlineStr">
        <is>
          <t>Price_BOM_LCS_Shaft_124</t>
        </is>
      </c>
      <c r="C130" t="inlineStr">
        <is>
          <t>20121-LCS</t>
        </is>
      </c>
      <c r="D130" t="inlineStr">
        <is>
          <t>ShaftMatl_SS_AISI-303</t>
        </is>
      </c>
      <c r="E130" t="inlineStr">
        <is>
          <t>H303</t>
        </is>
      </c>
      <c r="F130" s="43" t="inlineStr">
        <is>
          <t>Stainless Steel, AISI-303</t>
        </is>
      </c>
      <c r="G130" t="inlineStr">
        <is>
          <t>X3</t>
        </is>
      </c>
      <c r="H130" t="inlineStr">
        <is>
          <t>:213TC:215TC:</t>
        </is>
      </c>
      <c r="I130" t="inlineStr">
        <is>
          <t>:MechSealType21:MechSealType2:</t>
        </is>
      </c>
      <c r="J130" t="n">
        <v>1.125</v>
      </c>
      <c r="K130" t="n">
        <v>1.375</v>
      </c>
      <c r="L130" t="n">
        <v>98183501</v>
      </c>
      <c r="M130" t="inlineStr">
        <is>
          <t>SHAFT,VLS,X3,25-4012,213/5 TC</t>
        </is>
      </c>
      <c r="N130" t="inlineStr">
        <is>
          <t>A100170</t>
        </is>
      </c>
      <c r="O130" t="inlineStr">
        <is>
          <t>LT027</t>
        </is>
      </c>
    </row>
    <row r="131">
      <c r="A131" s="12" t="n"/>
      <c r="B131" t="inlineStr">
        <is>
          <t>Price_BOM_LCS_Shaft_125</t>
        </is>
      </c>
      <c r="C131" t="inlineStr">
        <is>
          <t>20121-LCS</t>
        </is>
      </c>
      <c r="D131" t="inlineStr">
        <is>
          <t>ShaftMatl_SS_AISI-303</t>
        </is>
      </c>
      <c r="E131" t="inlineStr">
        <is>
          <t>H303</t>
        </is>
      </c>
      <c r="F131" s="43" t="inlineStr">
        <is>
          <t>Stainless Steel, AISI-303</t>
        </is>
      </c>
      <c r="G131" t="inlineStr">
        <is>
          <t>X3</t>
        </is>
      </c>
      <c r="H131" t="inlineStr">
        <is>
          <t>:182TC:184TC:</t>
        </is>
      </c>
      <c r="I131" t="inlineStr">
        <is>
          <t>:MechSealType21:MechSealType2:</t>
        </is>
      </c>
      <c r="J131" t="n">
        <v>1.125</v>
      </c>
      <c r="K131" t="n">
        <v>1.125</v>
      </c>
      <c r="L131" t="n">
        <v>98366610</v>
      </c>
      <c r="M131" t="inlineStr">
        <is>
          <t>SHAFT,VLS,X3,12" 25-4012,182/4 TC</t>
        </is>
      </c>
      <c r="N131" t="inlineStr">
        <is>
          <t>A100228</t>
        </is>
      </c>
      <c r="O131" t="inlineStr">
        <is>
          <t>LT027</t>
        </is>
      </c>
    </row>
    <row r="132">
      <c r="A132" s="12" t="n"/>
      <c r="B132" t="inlineStr">
        <is>
          <t>Price_BOM_LCS_Shaft_126</t>
        </is>
      </c>
      <c r="C132" t="inlineStr">
        <is>
          <t>20709-LCS</t>
        </is>
      </c>
      <c r="D132" t="inlineStr">
        <is>
          <t>ShaftMatl_SS_AISI-303</t>
        </is>
      </c>
      <c r="E132" t="inlineStr">
        <is>
          <t>H303</t>
        </is>
      </c>
      <c r="F132" s="43" t="inlineStr">
        <is>
          <t>Stainless Steel, AISI-303</t>
        </is>
      </c>
      <c r="G132" t="inlineStr">
        <is>
          <t>X3</t>
        </is>
      </c>
      <c r="H132" t="inlineStr">
        <is>
          <t>:213TC:215TC:</t>
        </is>
      </c>
      <c r="I132" t="inlineStr">
        <is>
          <t>:MechSealType21:MechSealType2:</t>
        </is>
      </c>
      <c r="J132" t="n">
        <v>1.125</v>
      </c>
      <c r="K132" t="n">
        <v>1.375</v>
      </c>
      <c r="L132" t="n">
        <v>98132103</v>
      </c>
      <c r="M132" t="inlineStr">
        <is>
          <t>SHAFT,VLS,X3,7/9in,213/5,12in,254/6 TC</t>
        </is>
      </c>
      <c r="N132" t="inlineStr">
        <is>
          <t>A100114</t>
        </is>
      </c>
      <c r="O132" t="inlineStr">
        <is>
          <t>LT027</t>
        </is>
      </c>
    </row>
    <row r="133">
      <c r="A133" s="12" t="n"/>
      <c r="B133" t="inlineStr">
        <is>
          <t>Price_BOM_LCS_Shaft_127</t>
        </is>
      </c>
      <c r="C133" t="inlineStr">
        <is>
          <t>20709-LCS</t>
        </is>
      </c>
      <c r="D133" t="inlineStr">
        <is>
          <t>ShaftMatl_SS_AISI-303</t>
        </is>
      </c>
      <c r="E133" t="inlineStr">
        <is>
          <t>H303</t>
        </is>
      </c>
      <c r="F133" s="43" t="inlineStr">
        <is>
          <t>Stainless Steel, AISI-303</t>
        </is>
      </c>
      <c r="G133" t="inlineStr">
        <is>
          <t>X3</t>
        </is>
      </c>
      <c r="H133" t="inlineStr">
        <is>
          <t>:182TC:184TC:</t>
        </is>
      </c>
      <c r="I133" t="inlineStr">
        <is>
          <t>:MechSealType21:MechSealType2:</t>
        </is>
      </c>
      <c r="J133" t="n">
        <v>1.125</v>
      </c>
      <c r="K133" t="n">
        <v>1.125</v>
      </c>
      <c r="L133" t="n">
        <v>98183502</v>
      </c>
      <c r="M133" t="inlineStr">
        <is>
          <t>SHAFT,VLS,X3,182/4TC 304</t>
        </is>
      </c>
      <c r="N133" t="inlineStr">
        <is>
          <t>A100168</t>
        </is>
      </c>
      <c r="O133" t="inlineStr">
        <is>
          <t>LT027</t>
        </is>
      </c>
    </row>
    <row r="134">
      <c r="A134" s="12" t="n"/>
      <c r="B134" t="inlineStr">
        <is>
          <t>Price_BOM_LCS_Shaft_128</t>
        </is>
      </c>
      <c r="C134" t="inlineStr">
        <is>
          <t>20709-LCS</t>
        </is>
      </c>
      <c r="D134" t="inlineStr">
        <is>
          <t>ShaftMatl_SS_AISI-303</t>
        </is>
      </c>
      <c r="E134" t="inlineStr">
        <is>
          <t>H303</t>
        </is>
      </c>
      <c r="F134" s="43" t="inlineStr">
        <is>
          <t>Stainless Steel, AISI-303</t>
        </is>
      </c>
      <c r="G134" t="inlineStr">
        <is>
          <t>X3</t>
        </is>
      </c>
      <c r="H134" t="inlineStr">
        <is>
          <t>:254TC:256TC:</t>
        </is>
      </c>
      <c r="I134" t="inlineStr">
        <is>
          <t>:MechSealType21:MechSealType2:</t>
        </is>
      </c>
      <c r="J134" t="n">
        <v>1.125</v>
      </c>
      <c r="K134" t="n">
        <v>1.625</v>
      </c>
      <c r="L134" t="n">
        <v>98183503</v>
      </c>
      <c r="M134" t="inlineStr">
        <is>
          <t>SHAFT,VLS,X3,12-5070,20-6095,254/6 TC</t>
        </is>
      </c>
      <c r="N134" t="inlineStr">
        <is>
          <t>A100114</t>
        </is>
      </c>
      <c r="O134" t="inlineStr">
        <is>
          <t>LT027</t>
        </is>
      </c>
    </row>
    <row r="135">
      <c r="A135" s="12" t="n"/>
      <c r="B135" t="inlineStr">
        <is>
          <t>Price_BOM_LCS_Shaft_129</t>
        </is>
      </c>
      <c r="C135" t="inlineStr">
        <is>
          <t>20953-LCS</t>
        </is>
      </c>
      <c r="D135" t="inlineStr">
        <is>
          <t>ShaftMatl_SS_AISI-303</t>
        </is>
      </c>
      <c r="E135" t="inlineStr">
        <is>
          <t>H303</t>
        </is>
      </c>
      <c r="F135" s="43" t="inlineStr">
        <is>
          <t>Stainless Steel, AISI-303</t>
        </is>
      </c>
      <c r="G135" t="inlineStr">
        <is>
          <t>X3</t>
        </is>
      </c>
      <c r="H135" t="inlineStr">
        <is>
          <t>:213TC:215TC:</t>
        </is>
      </c>
      <c r="I135" t="inlineStr">
        <is>
          <t>:MechSealType21:MechSealType2:</t>
        </is>
      </c>
      <c r="J135" t="n">
        <v>1.125</v>
      </c>
      <c r="K135" t="n">
        <v>1.375</v>
      </c>
      <c r="L135" t="n">
        <v>98132103</v>
      </c>
      <c r="M135" t="inlineStr">
        <is>
          <t>SHAFT,VLS,X3,7/9in,213/5,12in,254/6 TC</t>
        </is>
      </c>
      <c r="N135" t="inlineStr">
        <is>
          <t>A100114</t>
        </is>
      </c>
      <c r="O135" t="inlineStr">
        <is>
          <t>LT027</t>
        </is>
      </c>
    </row>
    <row r="136">
      <c r="A136" s="12" t="n"/>
      <c r="B136" t="inlineStr">
        <is>
          <t>Price_BOM_LCS_Shaft_130</t>
        </is>
      </c>
      <c r="C136" t="inlineStr">
        <is>
          <t>20953-LCS</t>
        </is>
      </c>
      <c r="D136" t="inlineStr">
        <is>
          <t>ShaftMatl_SS_AISI-303</t>
        </is>
      </c>
      <c r="E136" t="inlineStr">
        <is>
          <t>H303</t>
        </is>
      </c>
      <c r="F136" s="43" t="inlineStr">
        <is>
          <t>Stainless Steel, AISI-303</t>
        </is>
      </c>
      <c r="G136" t="inlineStr">
        <is>
          <t>X4</t>
        </is>
      </c>
      <c r="H136" t="inlineStr">
        <is>
          <t>:213TC:215TC:</t>
        </is>
      </c>
      <c r="I136" t="inlineStr">
        <is>
          <t>:MechSealType21:MechSealType2:</t>
        </is>
      </c>
      <c r="J136" t="n">
        <v>1.125</v>
      </c>
      <c r="K136" t="n">
        <v>1.375</v>
      </c>
      <c r="L136" t="n">
        <v>98183103</v>
      </c>
      <c r="M136" t="inlineStr">
        <is>
          <t>SHAFT,VLS,X4,7,9.5"213-286TC</t>
        </is>
      </c>
      <c r="N136" t="inlineStr">
        <is>
          <t>A100164</t>
        </is>
      </c>
      <c r="O136" t="inlineStr">
        <is>
          <t>LT027</t>
        </is>
      </c>
    </row>
    <row r="137">
      <c r="A137" s="12" t="n"/>
      <c r="B137" t="inlineStr">
        <is>
          <t>Price_BOM_LCS_Shaft_131</t>
        </is>
      </c>
      <c r="C137" t="inlineStr">
        <is>
          <t>20953-LCS</t>
        </is>
      </c>
      <c r="D137" t="inlineStr">
        <is>
          <t>ShaftMatl_SS_AISI-303</t>
        </is>
      </c>
      <c r="E137" t="inlineStr">
        <is>
          <t>H303</t>
        </is>
      </c>
      <c r="F137" s="43" t="inlineStr">
        <is>
          <t>Stainless Steel, AISI-303</t>
        </is>
      </c>
      <c r="G137" t="inlineStr">
        <is>
          <t>X4</t>
        </is>
      </c>
      <c r="H137" t="inlineStr">
        <is>
          <t>:254TC:256TC:</t>
        </is>
      </c>
      <c r="I137" t="inlineStr">
        <is>
          <t>:MechSealType21:MechSealType2:</t>
        </is>
      </c>
      <c r="J137" t="n">
        <v>1.125</v>
      </c>
      <c r="K137" t="n">
        <v>1.625</v>
      </c>
      <c r="L137" t="n">
        <v>98183103</v>
      </c>
      <c r="M137" t="inlineStr">
        <is>
          <t>SHAFT,VLS,X4,7,9.5"213-286TC</t>
        </is>
      </c>
      <c r="N137" t="inlineStr">
        <is>
          <t>A100164</t>
        </is>
      </c>
      <c r="O137" t="inlineStr">
        <is>
          <t>LT027</t>
        </is>
      </c>
    </row>
    <row r="138">
      <c r="A138" s="12" t="n"/>
      <c r="B138" t="inlineStr">
        <is>
          <t>Price_BOM_LCS_Shaft_132</t>
        </is>
      </c>
      <c r="C138" t="inlineStr">
        <is>
          <t>20953-LCS</t>
        </is>
      </c>
      <c r="D138" t="inlineStr">
        <is>
          <t>ShaftMatl_SS_AISI-303</t>
        </is>
      </c>
      <c r="E138" t="inlineStr">
        <is>
          <t>H303</t>
        </is>
      </c>
      <c r="F138" s="43" t="inlineStr">
        <is>
          <t>Stainless Steel, AISI-303</t>
        </is>
      </c>
      <c r="G138" t="inlineStr">
        <is>
          <t>X3</t>
        </is>
      </c>
      <c r="H138" t="inlineStr">
        <is>
          <t>:182TC:184TC:</t>
        </is>
      </c>
      <c r="I138" t="inlineStr">
        <is>
          <t>:MechSealType21:MechSealType2:</t>
        </is>
      </c>
      <c r="J138" t="n">
        <v>1.125</v>
      </c>
      <c r="K138" t="n">
        <v>1.125</v>
      </c>
      <c r="L138" t="n">
        <v>98183502</v>
      </c>
      <c r="M138" t="inlineStr">
        <is>
          <t>SHAFT,VLS,X3,182/4TC 304</t>
        </is>
      </c>
      <c r="N138" t="inlineStr">
        <is>
          <t>A100168</t>
        </is>
      </c>
      <c r="O138" t="inlineStr">
        <is>
          <t>LT027</t>
        </is>
      </c>
    </row>
    <row r="139">
      <c r="A139" s="12" t="n"/>
      <c r="B139" t="inlineStr">
        <is>
          <t>Price_BOM_LCS_Shaft_133</t>
        </is>
      </c>
      <c r="C139" t="inlineStr">
        <is>
          <t>20953-LCS</t>
        </is>
      </c>
      <c r="D139" t="inlineStr">
        <is>
          <t>ShaftMatl_SS_AISI-303</t>
        </is>
      </c>
      <c r="E139" t="inlineStr">
        <is>
          <t>H303</t>
        </is>
      </c>
      <c r="F139" s="43" t="inlineStr">
        <is>
          <t>Stainless Steel, AISI-303</t>
        </is>
      </c>
      <c r="G139" t="inlineStr">
        <is>
          <t>X3</t>
        </is>
      </c>
      <c r="H139" t="inlineStr">
        <is>
          <t>:254TC:256TC:</t>
        </is>
      </c>
      <c r="I139" t="inlineStr">
        <is>
          <t>:MechSealType21:MechSealType2:</t>
        </is>
      </c>
      <c r="J139" t="n">
        <v>1.125</v>
      </c>
      <c r="K139" t="n">
        <v>1.625</v>
      </c>
      <c r="L139" t="n">
        <v>98183503</v>
      </c>
      <c r="M139" t="inlineStr">
        <is>
          <t>SHAFT,VLS,X3,12-5070,20-6095,254/6 TC</t>
        </is>
      </c>
      <c r="N139" t="inlineStr">
        <is>
          <t>A100173</t>
        </is>
      </c>
      <c r="O139" t="inlineStr">
        <is>
          <t>LT027</t>
        </is>
      </c>
    </row>
    <row r="140">
      <c r="A140" s="12" t="n"/>
      <c r="B140" t="inlineStr">
        <is>
          <t>Price_BOM_LCS_Shaft_134</t>
        </is>
      </c>
      <c r="C140" t="inlineStr">
        <is>
          <t>20953-LCS</t>
        </is>
      </c>
      <c r="D140" t="inlineStr">
        <is>
          <t>ShaftMatl_SS_AISI-303</t>
        </is>
      </c>
      <c r="E140" t="inlineStr">
        <is>
          <t>H303</t>
        </is>
      </c>
      <c r="F140" s="43" t="inlineStr">
        <is>
          <t>Stainless Steel, AISI-303</t>
        </is>
      </c>
      <c r="G140" t="inlineStr">
        <is>
          <t>X4</t>
        </is>
      </c>
      <c r="H140" t="inlineStr">
        <is>
          <t>:284TSC:286TSC:</t>
        </is>
      </c>
      <c r="I140" t="inlineStr">
        <is>
          <t>:MechSealType21:MechSealType2:</t>
        </is>
      </c>
      <c r="J140" t="n">
        <v>1.125</v>
      </c>
      <c r="K140" t="n">
        <v>1.625</v>
      </c>
      <c r="L140" t="n">
        <v>98183504</v>
      </c>
      <c r="M140" t="inlineStr">
        <is>
          <t>SHAFT,VLS,X4,20-5095,284TC/286 TC</t>
        </is>
      </c>
      <c r="N140" t="inlineStr">
        <is>
          <t>A100246</t>
        </is>
      </c>
      <c r="O140" t="inlineStr">
        <is>
          <t>LT027</t>
        </is>
      </c>
    </row>
    <row r="141">
      <c r="A141" s="12" t="n"/>
      <c r="B141" t="inlineStr">
        <is>
          <t>Price_BOM_LCS_Shaft_135</t>
        </is>
      </c>
      <c r="C141" t="inlineStr">
        <is>
          <t>20953-LCS</t>
        </is>
      </c>
      <c r="D141" t="inlineStr">
        <is>
          <t>ShaftMatl_SS_AISI-303</t>
        </is>
      </c>
      <c r="E141" t="inlineStr">
        <is>
          <t>H303</t>
        </is>
      </c>
      <c r="F141" s="43" t="inlineStr">
        <is>
          <t>Stainless Steel, AISI-303</t>
        </is>
      </c>
      <c r="G141" t="inlineStr">
        <is>
          <t>X4</t>
        </is>
      </c>
      <c r="H141" t="inlineStr">
        <is>
          <t>:324TSC:326TSC:</t>
        </is>
      </c>
      <c r="I141" t="inlineStr">
        <is>
          <t>:MechSealType21:MechSealType2:</t>
        </is>
      </c>
      <c r="J141" t="n">
        <v>1.625</v>
      </c>
      <c r="K141" t="n">
        <v>1.875</v>
      </c>
      <c r="L141" t="n">
        <v>98183505</v>
      </c>
      <c r="M141" t="inlineStr">
        <is>
          <t>SHAFT,VLS,X4,7",284-365,9.5",324-365 TSC</t>
        </is>
      </c>
      <c r="N141" t="inlineStr">
        <is>
          <t>A100195</t>
        </is>
      </c>
      <c r="O141" t="inlineStr">
        <is>
          <t>LT027</t>
        </is>
      </c>
    </row>
    <row r="142">
      <c r="A142" s="12" t="n"/>
      <c r="B142" t="inlineStr">
        <is>
          <t>Price_BOM_LCS_Shaft_136</t>
        </is>
      </c>
      <c r="C142" t="inlineStr">
        <is>
          <t>25123-LCS</t>
        </is>
      </c>
      <c r="D142" t="inlineStr">
        <is>
          <t>ShaftMatl_SS_AISI-303</t>
        </is>
      </c>
      <c r="E142" t="inlineStr">
        <is>
          <t>H303</t>
        </is>
      </c>
      <c r="F142" s="43" t="inlineStr">
        <is>
          <t>Stainless Steel, AISI-303</t>
        </is>
      </c>
      <c r="G142" t="inlineStr">
        <is>
          <t>X3</t>
        </is>
      </c>
      <c r="H142" t="inlineStr">
        <is>
          <t>:254TC:256TC:</t>
        </is>
      </c>
      <c r="I142" t="inlineStr">
        <is>
          <t>:MechSealType21:MechSealType2:</t>
        </is>
      </c>
      <c r="J142" t="n">
        <v>1.125</v>
      </c>
      <c r="K142" t="n">
        <v>1.625</v>
      </c>
      <c r="L142" t="n">
        <v>98132103</v>
      </c>
      <c r="M142" t="inlineStr">
        <is>
          <t>SHAFT,VLS,X3,7/9in,213/5,12in,254/6 TC</t>
        </is>
      </c>
      <c r="N142" t="inlineStr">
        <is>
          <t>A100114</t>
        </is>
      </c>
      <c r="O142" t="inlineStr">
        <is>
          <t>LT027</t>
        </is>
      </c>
    </row>
    <row r="143">
      <c r="A143" s="12" t="n"/>
      <c r="B143" t="inlineStr">
        <is>
          <t>Price_BOM_LCS_Shaft_137</t>
        </is>
      </c>
      <c r="C143" t="inlineStr">
        <is>
          <t>25123-LCS</t>
        </is>
      </c>
      <c r="D143" t="inlineStr">
        <is>
          <t>ShaftMatl_SS_AISI-303</t>
        </is>
      </c>
      <c r="E143" t="inlineStr">
        <is>
          <t>H303</t>
        </is>
      </c>
      <c r="F143" s="43" t="inlineStr">
        <is>
          <t>Stainless Steel, AISI-303</t>
        </is>
      </c>
      <c r="G143" t="inlineStr">
        <is>
          <t>XA</t>
        </is>
      </c>
      <c r="H143" t="inlineStr">
        <is>
          <t>:254TC:256TC:</t>
        </is>
      </c>
      <c r="I143" t="inlineStr">
        <is>
          <t>:MechSealType21:MechSealType2:</t>
        </is>
      </c>
      <c r="J143" t="n">
        <v>1.125</v>
      </c>
      <c r="K143" t="n">
        <v>1.625</v>
      </c>
      <c r="L143" t="n">
        <v>98150635</v>
      </c>
      <c r="M143" t="inlineStr">
        <is>
          <t>SHAFT,VLS,XA,213TC-286TC H303</t>
        </is>
      </c>
      <c r="N143" t="inlineStr">
        <is>
          <t>A100135</t>
        </is>
      </c>
      <c r="O143" t="inlineStr">
        <is>
          <t>LT027</t>
        </is>
      </c>
    </row>
    <row r="144">
      <c r="A144" s="12" t="n"/>
      <c r="B144" t="inlineStr">
        <is>
          <t>Price_BOM_LCS_Shaft_138</t>
        </is>
      </c>
      <c r="C144" t="inlineStr">
        <is>
          <t>25123-LCS</t>
        </is>
      </c>
      <c r="D144" t="inlineStr">
        <is>
          <t>ShaftMatl_SS_AISI-303</t>
        </is>
      </c>
      <c r="E144" t="inlineStr">
        <is>
          <t>H303</t>
        </is>
      </c>
      <c r="F144" s="43" t="inlineStr">
        <is>
          <t>Stainless Steel, AISI-303</t>
        </is>
      </c>
      <c r="G144" t="inlineStr">
        <is>
          <t>X3</t>
        </is>
      </c>
      <c r="H144" t="inlineStr">
        <is>
          <t>:213TC:215TC:</t>
        </is>
      </c>
      <c r="I144" t="inlineStr">
        <is>
          <t>:MechSealType21:MechSealType2:</t>
        </is>
      </c>
      <c r="J144" t="n">
        <v>1.125</v>
      </c>
      <c r="K144" t="n">
        <v>1.375</v>
      </c>
      <c r="L144" t="n">
        <v>98183501</v>
      </c>
      <c r="M144" t="inlineStr">
        <is>
          <t>SHAFT,VLS,X3,25-4012,213/5 TC</t>
        </is>
      </c>
      <c r="N144" t="inlineStr">
        <is>
          <t>A100170</t>
        </is>
      </c>
      <c r="O144" t="inlineStr">
        <is>
          <t>LT027</t>
        </is>
      </c>
    </row>
    <row r="145">
      <c r="A145" s="12" t="n"/>
      <c r="B145" t="inlineStr">
        <is>
          <t>Price_BOM_LCS_Shaft_139</t>
        </is>
      </c>
      <c r="C145" t="inlineStr">
        <is>
          <t>25123-LCS</t>
        </is>
      </c>
      <c r="D145" t="inlineStr">
        <is>
          <t>ShaftMatl_SS_AISI-303</t>
        </is>
      </c>
      <c r="E145" t="inlineStr">
        <is>
          <t>H303</t>
        </is>
      </c>
      <c r="F145" s="43" t="inlineStr">
        <is>
          <t>Stainless Steel, AISI-303</t>
        </is>
      </c>
      <c r="G145" t="inlineStr">
        <is>
          <t>X3</t>
        </is>
      </c>
      <c r="H145" t="inlineStr">
        <is>
          <t>:182TC:184TC:</t>
        </is>
      </c>
      <c r="I145" t="inlineStr">
        <is>
          <t>:MechSealType21:MechSealType2:</t>
        </is>
      </c>
      <c r="J145" t="n">
        <v>1.125</v>
      </c>
      <c r="K145" t="n">
        <v>1.125</v>
      </c>
      <c r="L145" t="n">
        <v>98366610</v>
      </c>
      <c r="M145" t="inlineStr">
        <is>
          <t>SHAFT,VLS,X3,12" 25-4012,182/4 TC</t>
        </is>
      </c>
      <c r="N145" t="inlineStr">
        <is>
          <t>A100228</t>
        </is>
      </c>
      <c r="O145" t="inlineStr">
        <is>
          <t>LT027</t>
        </is>
      </c>
    </row>
    <row r="146">
      <c r="A146" s="12" t="n"/>
      <c r="B146" t="inlineStr">
        <is>
          <t>Price_BOM_LCS_Shaft_140</t>
        </is>
      </c>
      <c r="C146" t="inlineStr">
        <is>
          <t>25707-LCS</t>
        </is>
      </c>
      <c r="D146" t="inlineStr">
        <is>
          <t>ShaftMatl_SS_AISI-303</t>
        </is>
      </c>
      <c r="E146" t="inlineStr">
        <is>
          <t>H303</t>
        </is>
      </c>
      <c r="F146" s="43" t="inlineStr">
        <is>
          <t>Stainless Steel, AISI-303</t>
        </is>
      </c>
      <c r="G146" t="inlineStr">
        <is>
          <t>X3</t>
        </is>
      </c>
      <c r="H146" t="inlineStr">
        <is>
          <t>:213TC:215TC:</t>
        </is>
      </c>
      <c r="I146" t="inlineStr">
        <is>
          <t>:MechSealType21:MechSealType2:</t>
        </is>
      </c>
      <c r="J146" t="n">
        <v>1.125</v>
      </c>
      <c r="K146" t="n">
        <v>1.375</v>
      </c>
      <c r="L146" t="n">
        <v>98132103</v>
      </c>
      <c r="M146" t="inlineStr">
        <is>
          <t>SHAFT,VLS,X3,7/9in,213/5,12in,254/6 TC</t>
        </is>
      </c>
      <c r="N146" t="inlineStr">
        <is>
          <t>A100114</t>
        </is>
      </c>
      <c r="O146" t="inlineStr">
        <is>
          <t>LT027</t>
        </is>
      </c>
    </row>
    <row r="147">
      <c r="A147" s="12" t="n"/>
      <c r="B147" t="inlineStr">
        <is>
          <t>Price_BOM_LCS_Shaft_141</t>
        </is>
      </c>
      <c r="C147" t="inlineStr">
        <is>
          <t>25707-LCS</t>
        </is>
      </c>
      <c r="D147" t="inlineStr">
        <is>
          <t>ShaftMatl_SS_AISI-303</t>
        </is>
      </c>
      <c r="E147" t="inlineStr">
        <is>
          <t>H303</t>
        </is>
      </c>
      <c r="F147" s="43" t="inlineStr">
        <is>
          <t>Stainless Steel, AISI-303</t>
        </is>
      </c>
      <c r="G147" t="inlineStr">
        <is>
          <t>X3</t>
        </is>
      </c>
      <c r="H147" t="inlineStr">
        <is>
          <t>:182TC:184TC:</t>
        </is>
      </c>
      <c r="I147" t="inlineStr">
        <is>
          <t>:MechSealType21:MechSealType2:</t>
        </is>
      </c>
      <c r="J147" t="n">
        <v>1.125</v>
      </c>
      <c r="K147" t="n">
        <v>1.125</v>
      </c>
      <c r="L147" t="n">
        <v>98183502</v>
      </c>
      <c r="M147" t="inlineStr">
        <is>
          <t>SHAFT,VLS,X3,182/4TC 304</t>
        </is>
      </c>
      <c r="N147" t="inlineStr">
        <is>
          <t>A100168</t>
        </is>
      </c>
      <c r="O147" t="inlineStr">
        <is>
          <t>LT027</t>
        </is>
      </c>
    </row>
    <row r="148">
      <c r="A148" s="12" t="n"/>
      <c r="B148" t="inlineStr">
        <is>
          <t>Price_BOM_LCS_Shaft_142</t>
        </is>
      </c>
      <c r="C148" t="inlineStr">
        <is>
          <t>25707-LCS</t>
        </is>
      </c>
      <c r="D148" t="inlineStr">
        <is>
          <t>ShaftMatl_SS_AISI-303</t>
        </is>
      </c>
      <c r="E148" t="inlineStr">
        <is>
          <t>H303</t>
        </is>
      </c>
      <c r="F148" s="43" t="inlineStr">
        <is>
          <t>Stainless Steel, AISI-303</t>
        </is>
      </c>
      <c r="G148" t="inlineStr">
        <is>
          <t>X3</t>
        </is>
      </c>
      <c r="H148" t="inlineStr">
        <is>
          <t>:254TC:256TC:</t>
        </is>
      </c>
      <c r="I148" t="inlineStr">
        <is>
          <t>:MechSealType21:MechSealType2:</t>
        </is>
      </c>
      <c r="J148" t="n">
        <v>1.125</v>
      </c>
      <c r="K148" t="n">
        <v>1.625</v>
      </c>
      <c r="L148" t="n">
        <v>98183503</v>
      </c>
      <c r="M148" t="inlineStr">
        <is>
          <t>SHAFT,VLS,X3,12-5070,20-6095,254/6 TC</t>
        </is>
      </c>
      <c r="N148" t="inlineStr">
        <is>
          <t>A100114</t>
        </is>
      </c>
      <c r="O148" t="inlineStr">
        <is>
          <t>LT027</t>
        </is>
      </c>
    </row>
    <row r="149">
      <c r="A149" s="12" t="n"/>
      <c r="B149" t="inlineStr">
        <is>
          <t>Price_BOM_LCS_Shaft_143</t>
        </is>
      </c>
      <c r="C149" t="inlineStr">
        <is>
          <t>25707-LCS</t>
        </is>
      </c>
      <c r="D149" t="inlineStr">
        <is>
          <t>ShaftMatl_SS_AISI-303</t>
        </is>
      </c>
      <c r="E149" t="inlineStr">
        <is>
          <t>H303</t>
        </is>
      </c>
      <c r="F149" s="43" t="inlineStr">
        <is>
          <t>Stainless Steel, AISI-303</t>
        </is>
      </c>
      <c r="G149" t="inlineStr">
        <is>
          <t>X4</t>
        </is>
      </c>
      <c r="H149" t="inlineStr">
        <is>
          <t>:284TSC:286TSC:</t>
        </is>
      </c>
      <c r="I149" t="inlineStr">
        <is>
          <t>:MechSealType21:MechSealType2:</t>
        </is>
      </c>
      <c r="J149" t="n">
        <v>1.625</v>
      </c>
      <c r="K149" t="n">
        <v>1.625</v>
      </c>
      <c r="L149" t="n">
        <v>98183505</v>
      </c>
      <c r="M149" t="inlineStr">
        <is>
          <t>SHAFT,VLS,X4,7",284-365,9.5",324-365 TSC</t>
        </is>
      </c>
      <c r="N149" t="inlineStr">
        <is>
          <t>A100195</t>
        </is>
      </c>
      <c r="O149" t="inlineStr">
        <is>
          <t>LT027</t>
        </is>
      </c>
    </row>
    <row r="150">
      <c r="A150" s="12" t="n"/>
      <c r="B150" t="inlineStr">
        <is>
          <t>Price_BOM_LCS_Shaft_144</t>
        </is>
      </c>
      <c r="C150" t="inlineStr">
        <is>
          <t>25707-LCS</t>
        </is>
      </c>
      <c r="D150" t="inlineStr">
        <is>
          <t>ShaftMatl_SS_AISI-303</t>
        </is>
      </c>
      <c r="E150" t="inlineStr">
        <is>
          <t>H303</t>
        </is>
      </c>
      <c r="F150" s="43" t="inlineStr">
        <is>
          <t>Stainless Steel, AISI-303</t>
        </is>
      </c>
      <c r="G150" t="inlineStr">
        <is>
          <t>X4</t>
        </is>
      </c>
      <c r="H150" t="inlineStr">
        <is>
          <t>:324TSC:326TSC:</t>
        </is>
      </c>
      <c r="I150" t="inlineStr">
        <is>
          <t>:MechSealType21:MechSealType2:</t>
        </is>
      </c>
      <c r="J150" t="n">
        <v>1.625</v>
      </c>
      <c r="K150" t="n">
        <v>1.875</v>
      </c>
      <c r="L150" t="n">
        <v>98183505</v>
      </c>
      <c r="M150" t="inlineStr">
        <is>
          <t>SHAFT,VLS,X4,7",284-365,9.5",324-365 TSC</t>
        </is>
      </c>
      <c r="N150" t="inlineStr">
        <is>
          <t>A100195</t>
        </is>
      </c>
      <c r="O150" t="inlineStr">
        <is>
          <t>LT027</t>
        </is>
      </c>
    </row>
    <row r="151">
      <c r="A151" s="12" t="n"/>
      <c r="B151" t="inlineStr">
        <is>
          <t>Price_BOM_LCS_Shaft_145</t>
        </is>
      </c>
      <c r="C151" t="inlineStr">
        <is>
          <t>25707-LCS</t>
        </is>
      </c>
      <c r="D151" t="inlineStr">
        <is>
          <t>ShaftMatl_SS_AISI-303</t>
        </is>
      </c>
      <c r="E151" t="inlineStr">
        <is>
          <t>H303</t>
        </is>
      </c>
      <c r="F151" s="43" t="inlineStr">
        <is>
          <t>Stainless Steel, AISI-303</t>
        </is>
      </c>
      <c r="G151" t="inlineStr">
        <is>
          <t>X4</t>
        </is>
      </c>
      <c r="H151" t="inlineStr">
        <is>
          <t>:364TSC:365TSC:</t>
        </is>
      </c>
      <c r="I151" t="inlineStr">
        <is>
          <t>:MechSealType21:MechSealType2:</t>
        </is>
      </c>
      <c r="J151" t="n">
        <v>1.625</v>
      </c>
      <c r="K151" t="n">
        <v>1.875</v>
      </c>
      <c r="L151" t="n">
        <v>98183505</v>
      </c>
      <c r="M151" t="inlineStr">
        <is>
          <t>SHAFT,VLS,X4,7",284-365,9.5",324-365 TSC</t>
        </is>
      </c>
      <c r="N151" t="inlineStr">
        <is>
          <t>A100195</t>
        </is>
      </c>
      <c r="O151" t="inlineStr">
        <is>
          <t>LT027</t>
        </is>
      </c>
    </row>
    <row r="152">
      <c r="A152" s="12" t="n"/>
      <c r="B152" t="inlineStr">
        <is>
          <t>Price_BOM_LCS_Shaft_146</t>
        </is>
      </c>
      <c r="C152" t="inlineStr">
        <is>
          <t>25707-LCS</t>
        </is>
      </c>
      <c r="D152" t="inlineStr">
        <is>
          <t>ShaftMatl_SS_AISI-303</t>
        </is>
      </c>
      <c r="E152" t="inlineStr">
        <is>
          <t>H303</t>
        </is>
      </c>
      <c r="F152" s="43" t="inlineStr">
        <is>
          <t>Stainless Steel, AISI-303</t>
        </is>
      </c>
      <c r="G152" t="inlineStr">
        <is>
          <t>X3</t>
        </is>
      </c>
      <c r="H152" t="inlineStr">
        <is>
          <t>:284TSC:286TSC:</t>
        </is>
      </c>
      <c r="I152" t="inlineStr">
        <is>
          <t>:MechSealType21:MechSealType2:</t>
        </is>
      </c>
      <c r="J152" t="n">
        <v>1.125</v>
      </c>
      <c r="K152" t="n">
        <v>1.625</v>
      </c>
      <c r="L152" s="4" t="inlineStr">
        <is>
          <t>RTF</t>
        </is>
      </c>
      <c r="N152" t="inlineStr">
        <is>
          <t>A100135</t>
        </is>
      </c>
      <c r="O152" t="inlineStr">
        <is>
          <t>LT027</t>
        </is>
      </c>
    </row>
    <row r="153">
      <c r="A153" s="12" t="n"/>
      <c r="B153" t="inlineStr">
        <is>
          <t>Price_BOM_LCS_Shaft_147</t>
        </is>
      </c>
      <c r="C153" t="inlineStr">
        <is>
          <t>25957-LCS</t>
        </is>
      </c>
      <c r="D153" t="inlineStr">
        <is>
          <t>ShaftMatl_SS_AISI-303</t>
        </is>
      </c>
      <c r="E153" t="inlineStr">
        <is>
          <t>H303</t>
        </is>
      </c>
      <c r="F153" s="43" t="inlineStr">
        <is>
          <t>Stainless Steel, AISI-303</t>
        </is>
      </c>
      <c r="G153" t="inlineStr">
        <is>
          <t>X3</t>
        </is>
      </c>
      <c r="H153" t="inlineStr">
        <is>
          <t>:213TC:215TC:</t>
        </is>
      </c>
      <c r="I153" t="inlineStr">
        <is>
          <t>:MechSealType21:MechSealType2:</t>
        </is>
      </c>
      <c r="J153" t="n">
        <v>1.125</v>
      </c>
      <c r="K153" t="n">
        <v>1.375</v>
      </c>
      <c r="L153" t="n">
        <v>98132103</v>
      </c>
      <c r="M153" t="inlineStr">
        <is>
          <t>SHAFT,VLS,X3,7/9in,213/5,12in,254/6 TC</t>
        </is>
      </c>
      <c r="N153" t="inlineStr">
        <is>
          <t>A100114</t>
        </is>
      </c>
      <c r="O153" t="inlineStr">
        <is>
          <t>LT027</t>
        </is>
      </c>
    </row>
    <row r="154">
      <c r="A154" s="12" t="n"/>
      <c r="B154" t="inlineStr">
        <is>
          <t>Price_BOM_LCS_Shaft_148</t>
        </is>
      </c>
      <c r="C154" t="inlineStr">
        <is>
          <t>25957-LCS</t>
        </is>
      </c>
      <c r="D154" t="inlineStr">
        <is>
          <t>ShaftMatl_SS_AISI-303</t>
        </is>
      </c>
      <c r="E154" t="inlineStr">
        <is>
          <t>H303</t>
        </is>
      </c>
      <c r="F154" s="43" t="inlineStr">
        <is>
          <t>Stainless Steel, AISI-303</t>
        </is>
      </c>
      <c r="G154" t="inlineStr">
        <is>
          <t>X4</t>
        </is>
      </c>
      <c r="H154" t="inlineStr">
        <is>
          <t>:213TC:215TC:</t>
        </is>
      </c>
      <c r="I154" t="inlineStr">
        <is>
          <t>:MechSealType21:MechSealType2:</t>
        </is>
      </c>
      <c r="J154" t="n">
        <v>1.125</v>
      </c>
      <c r="K154" t="n">
        <v>1.375</v>
      </c>
      <c r="L154" t="n">
        <v>98183103</v>
      </c>
      <c r="M154" t="inlineStr">
        <is>
          <t>SHAFT,VLS,X4,7,9.5"213-286TC</t>
        </is>
      </c>
      <c r="N154" t="inlineStr">
        <is>
          <t>A100164</t>
        </is>
      </c>
      <c r="O154" t="inlineStr">
        <is>
          <t>LT027</t>
        </is>
      </c>
    </row>
    <row r="155">
      <c r="A155" s="12" t="n"/>
      <c r="B155" t="inlineStr">
        <is>
          <t>Price_BOM_LCS_Shaft_149</t>
        </is>
      </c>
      <c r="C155" t="inlineStr">
        <is>
          <t>25957-LCS</t>
        </is>
      </c>
      <c r="D155" t="inlineStr">
        <is>
          <t>ShaftMatl_SS_AISI-303</t>
        </is>
      </c>
      <c r="E155" t="inlineStr">
        <is>
          <t>H303</t>
        </is>
      </c>
      <c r="F155" s="43" t="inlineStr">
        <is>
          <t>Stainless Steel, AISI-303</t>
        </is>
      </c>
      <c r="G155" t="inlineStr">
        <is>
          <t>X4</t>
        </is>
      </c>
      <c r="H155" t="inlineStr">
        <is>
          <t>:254TC:256TC:</t>
        </is>
      </c>
      <c r="I155" t="inlineStr">
        <is>
          <t>:MechSealType21:MechSealType2:</t>
        </is>
      </c>
      <c r="J155" t="n">
        <v>1.125</v>
      </c>
      <c r="K155" t="n">
        <v>1.625</v>
      </c>
      <c r="L155" t="n">
        <v>98183103</v>
      </c>
      <c r="M155" t="inlineStr">
        <is>
          <t>SHAFT,VLS,X4,7,9.5"213-286TC</t>
        </is>
      </c>
      <c r="N155" t="inlineStr">
        <is>
          <t>A100164</t>
        </is>
      </c>
      <c r="O155" t="inlineStr">
        <is>
          <t>LT027</t>
        </is>
      </c>
    </row>
    <row r="156">
      <c r="A156" s="12" t="n"/>
      <c r="B156" t="inlineStr">
        <is>
          <t>Price_BOM_LCS_Shaft_150</t>
        </is>
      </c>
      <c r="C156" t="inlineStr">
        <is>
          <t>25957-LCS</t>
        </is>
      </c>
      <c r="D156" t="inlineStr">
        <is>
          <t>ShaftMatl_SS_AISI-303</t>
        </is>
      </c>
      <c r="E156" t="inlineStr">
        <is>
          <t>H303</t>
        </is>
      </c>
      <c r="F156" s="43" t="inlineStr">
        <is>
          <t>Stainless Steel, AISI-303</t>
        </is>
      </c>
      <c r="G156" t="inlineStr">
        <is>
          <t>X3</t>
        </is>
      </c>
      <c r="H156" t="inlineStr">
        <is>
          <t>:182TC:184TC:</t>
        </is>
      </c>
      <c r="I156" t="inlineStr">
        <is>
          <t>:MechSealType21:MechSealType2:</t>
        </is>
      </c>
      <c r="J156" t="n">
        <v>1.125</v>
      </c>
      <c r="K156" t="n">
        <v>1.125</v>
      </c>
      <c r="L156" t="n">
        <v>98183502</v>
      </c>
      <c r="M156" t="inlineStr">
        <is>
          <t>SHAFT,VLS,X3,182/4TC 304</t>
        </is>
      </c>
      <c r="N156" t="inlineStr">
        <is>
          <t>A100168</t>
        </is>
      </c>
      <c r="O156" t="inlineStr">
        <is>
          <t>LT027</t>
        </is>
      </c>
    </row>
    <row r="157">
      <c r="A157" s="12" t="n"/>
      <c r="B157" t="inlineStr">
        <is>
          <t>Price_BOM_LCS_Shaft_151</t>
        </is>
      </c>
      <c r="C157" t="inlineStr">
        <is>
          <t>25957-LCS</t>
        </is>
      </c>
      <c r="D157" t="inlineStr">
        <is>
          <t>ShaftMatl_SS_AISI-303</t>
        </is>
      </c>
      <c r="E157" t="inlineStr">
        <is>
          <t>H303</t>
        </is>
      </c>
      <c r="F157" s="43" t="inlineStr">
        <is>
          <t>Stainless Steel, AISI-303</t>
        </is>
      </c>
      <c r="G157" t="inlineStr">
        <is>
          <t>X3</t>
        </is>
      </c>
      <c r="H157" t="inlineStr">
        <is>
          <t>:254TC:256TC:</t>
        </is>
      </c>
      <c r="I157" t="inlineStr">
        <is>
          <t>:MechSealType21:MechSealType2:</t>
        </is>
      </c>
      <c r="J157" t="n">
        <v>1.125</v>
      </c>
      <c r="K157" t="n">
        <v>1.625</v>
      </c>
      <c r="L157" t="n">
        <v>98183503</v>
      </c>
      <c r="M157" t="inlineStr">
        <is>
          <t>SHAFT,VLS,X3,12-5070,20-6095,254/6 TC</t>
        </is>
      </c>
      <c r="N157" t="inlineStr">
        <is>
          <t>A100173</t>
        </is>
      </c>
      <c r="O157" t="inlineStr">
        <is>
          <t>LT027</t>
        </is>
      </c>
    </row>
    <row r="158">
      <c r="A158" s="12" t="n"/>
      <c r="B158" t="inlineStr">
        <is>
          <t>Price_BOM_LCS_Shaft_152</t>
        </is>
      </c>
      <c r="C158" t="inlineStr">
        <is>
          <t>25957-LCS</t>
        </is>
      </c>
      <c r="D158" t="inlineStr">
        <is>
          <t>ShaftMatl_SS_AISI-303</t>
        </is>
      </c>
      <c r="E158" t="inlineStr">
        <is>
          <t>H303</t>
        </is>
      </c>
      <c r="F158" s="43" t="inlineStr">
        <is>
          <t>Stainless Steel, AISI-303</t>
        </is>
      </c>
      <c r="G158" t="inlineStr">
        <is>
          <t>X4</t>
        </is>
      </c>
      <c r="H158" t="inlineStr">
        <is>
          <t>:284TSC:286TSC:</t>
        </is>
      </c>
      <c r="I158" t="inlineStr">
        <is>
          <t>:MechSealType21:MechSealType2:</t>
        </is>
      </c>
      <c r="J158" t="n">
        <v>1.125</v>
      </c>
      <c r="K158" t="n">
        <v>1.625</v>
      </c>
      <c r="L158" t="n">
        <v>98183504</v>
      </c>
      <c r="M158" t="inlineStr">
        <is>
          <t>SHAFT,VLS,X4,20-5095,284TC/286 TC</t>
        </is>
      </c>
      <c r="N158" t="inlineStr">
        <is>
          <t>A100249</t>
        </is>
      </c>
      <c r="O158" t="inlineStr">
        <is>
          <t>LT027</t>
        </is>
      </c>
    </row>
    <row r="159">
      <c r="A159" s="12" t="n"/>
      <c r="B159" t="inlineStr">
        <is>
          <t>Price_BOM_LCS_Shaft_153</t>
        </is>
      </c>
      <c r="C159" t="inlineStr">
        <is>
          <t>25957-LCS</t>
        </is>
      </c>
      <c r="D159" t="inlineStr">
        <is>
          <t>ShaftMatl_SS_AISI-303</t>
        </is>
      </c>
      <c r="E159" t="inlineStr">
        <is>
          <t>H303</t>
        </is>
      </c>
      <c r="F159" s="43" t="inlineStr">
        <is>
          <t>Stainless Steel, AISI-303</t>
        </is>
      </c>
      <c r="G159" t="inlineStr">
        <is>
          <t>X4</t>
        </is>
      </c>
      <c r="H159" t="inlineStr">
        <is>
          <t>:324TSC:326TSC:</t>
        </is>
      </c>
      <c r="I159" t="inlineStr">
        <is>
          <t>:MechSealType21:MechSealType2:</t>
        </is>
      </c>
      <c r="J159" t="n">
        <v>1.625</v>
      </c>
      <c r="K159" t="n">
        <v>1.875</v>
      </c>
      <c r="L159" t="n">
        <v>98183505</v>
      </c>
      <c r="M159" t="inlineStr">
        <is>
          <t>SHAFT,VLS,X4,7",284-365,9.5",324-365 TSC</t>
        </is>
      </c>
      <c r="N159" t="inlineStr">
        <is>
          <t>A100195</t>
        </is>
      </c>
      <c r="O159" t="inlineStr">
        <is>
          <t>LT027</t>
        </is>
      </c>
    </row>
    <row r="160">
      <c r="A160" s="12" t="n"/>
      <c r="B160" t="inlineStr">
        <is>
          <t>Price_BOM_LCS_Shaft_154</t>
        </is>
      </c>
      <c r="C160" t="inlineStr">
        <is>
          <t>25957-LCS</t>
        </is>
      </c>
      <c r="D160" t="inlineStr">
        <is>
          <t>ShaftMatl_SS_AISI-303</t>
        </is>
      </c>
      <c r="E160" t="inlineStr">
        <is>
          <t>H303</t>
        </is>
      </c>
      <c r="F160" s="43" t="inlineStr">
        <is>
          <t>Stainless Steel, AISI-303</t>
        </is>
      </c>
      <c r="G160" t="inlineStr">
        <is>
          <t>X4</t>
        </is>
      </c>
      <c r="H160" t="inlineStr">
        <is>
          <t>:364TSC:365TSC:</t>
        </is>
      </c>
      <c r="I160" t="inlineStr">
        <is>
          <t>:MechSealType21:MechSealType2:</t>
        </is>
      </c>
      <c r="J160" t="n">
        <v>1.625</v>
      </c>
      <c r="K160" t="n">
        <v>1.875</v>
      </c>
      <c r="L160" t="n">
        <v>98183505</v>
      </c>
      <c r="M160" t="inlineStr">
        <is>
          <t>SHAFT,VLS,X4,7",284-365,9.5",324-365 TSC</t>
        </is>
      </c>
      <c r="N160" t="inlineStr">
        <is>
          <t>A100195</t>
        </is>
      </c>
      <c r="O160" t="inlineStr">
        <is>
          <t>LT027</t>
        </is>
      </c>
    </row>
    <row r="161">
      <c r="A161" s="12" t="n"/>
      <c r="B161" t="inlineStr">
        <is>
          <t>Price_BOM_LCS_Shaft_155</t>
        </is>
      </c>
      <c r="C161" t="inlineStr">
        <is>
          <t>30121-LCS</t>
        </is>
      </c>
      <c r="D161" t="inlineStr">
        <is>
          <t>ShaftMatl_SS_AISI-303</t>
        </is>
      </c>
      <c r="E161" t="inlineStr">
        <is>
          <t>H303</t>
        </is>
      </c>
      <c r="F161" s="43" t="inlineStr">
        <is>
          <t>Stainless Steel, AISI-303</t>
        </is>
      </c>
      <c r="G161" t="inlineStr">
        <is>
          <t>X3</t>
        </is>
      </c>
      <c r="H161" t="inlineStr">
        <is>
          <t>:254TC:256TC:</t>
        </is>
      </c>
      <c r="I161" t="inlineStr">
        <is>
          <t>:MechSealType21:MechSealType2:</t>
        </is>
      </c>
      <c r="J161" t="n">
        <v>1.125</v>
      </c>
      <c r="K161" t="n">
        <v>1.625</v>
      </c>
      <c r="L161" t="n">
        <v>98132103</v>
      </c>
      <c r="M161" t="inlineStr">
        <is>
          <t>SHAFT,VLS,X3,7/9in,213/5,12in,254/6 TC</t>
        </is>
      </c>
      <c r="N161" t="inlineStr">
        <is>
          <t>A100114</t>
        </is>
      </c>
      <c r="O161" t="inlineStr">
        <is>
          <t>LT027</t>
        </is>
      </c>
    </row>
    <row r="162">
      <c r="A162" s="12" t="n"/>
      <c r="B162" t="inlineStr">
        <is>
          <t>Price_BOM_LCS_Shaft_156</t>
        </is>
      </c>
      <c r="C162" t="inlineStr">
        <is>
          <t>30121-LCS</t>
        </is>
      </c>
      <c r="D162" t="inlineStr">
        <is>
          <t>ShaftMatl_SS_AISI-303</t>
        </is>
      </c>
      <c r="E162" t="inlineStr">
        <is>
          <t>H303</t>
        </is>
      </c>
      <c r="F162" s="43" t="inlineStr">
        <is>
          <t>Stainless Steel, AISI-303</t>
        </is>
      </c>
      <c r="G162" t="inlineStr">
        <is>
          <t>XA</t>
        </is>
      </c>
      <c r="H162" t="inlineStr">
        <is>
          <t>:254TC:256TC:</t>
        </is>
      </c>
      <c r="I162" t="inlineStr">
        <is>
          <t>:MechSealType21:MechSealType2:</t>
        </is>
      </c>
      <c r="J162" t="n">
        <v>1.125</v>
      </c>
      <c r="K162" t="n">
        <v>1.625</v>
      </c>
      <c r="L162" t="n">
        <v>98150635</v>
      </c>
      <c r="M162" t="inlineStr">
        <is>
          <t>SHAFT,VLS,XA,213TC-286TC H303</t>
        </is>
      </c>
      <c r="N162" t="inlineStr">
        <is>
          <t>A100135</t>
        </is>
      </c>
      <c r="O162" t="inlineStr">
        <is>
          <t>LT027</t>
        </is>
      </c>
    </row>
    <row r="163">
      <c r="A163" s="12" t="n"/>
      <c r="B163" t="inlineStr">
        <is>
          <t>Price_BOM_LCS_Shaft_157</t>
        </is>
      </c>
      <c r="C163" t="inlineStr">
        <is>
          <t>30121-LCS</t>
        </is>
      </c>
      <c r="D163" t="inlineStr">
        <is>
          <t>ShaftMatl_SS_AISI-303</t>
        </is>
      </c>
      <c r="E163" t="inlineStr">
        <is>
          <t>H303</t>
        </is>
      </c>
      <c r="F163" s="43" t="inlineStr">
        <is>
          <t>Stainless Steel, AISI-303</t>
        </is>
      </c>
      <c r="G163" t="inlineStr">
        <is>
          <t>XA</t>
        </is>
      </c>
      <c r="H163" t="inlineStr">
        <is>
          <t>:284TC:286TC:</t>
        </is>
      </c>
      <c r="I163" t="inlineStr">
        <is>
          <t>:MechSealType21:MechSealType2:</t>
        </is>
      </c>
      <c r="J163" t="n">
        <v>1.125</v>
      </c>
      <c r="K163" t="n">
        <v>1.875</v>
      </c>
      <c r="L163" t="n">
        <v>98150635</v>
      </c>
      <c r="M163" t="inlineStr">
        <is>
          <t>SHAFT,VLS,XA,213TC-286TC H303</t>
        </is>
      </c>
      <c r="N163" t="inlineStr">
        <is>
          <t>A100135</t>
        </is>
      </c>
      <c r="O163" t="inlineStr">
        <is>
          <t>LT027</t>
        </is>
      </c>
    </row>
    <row r="164">
      <c r="A164" s="12" t="n"/>
      <c r="B164" t="inlineStr">
        <is>
          <t>Price_BOM_LCS_Shaft_158</t>
        </is>
      </c>
      <c r="C164" t="inlineStr">
        <is>
          <t>30121-LCS</t>
        </is>
      </c>
      <c r="D164" t="inlineStr">
        <is>
          <t>ShaftMatl_SS_AISI-303</t>
        </is>
      </c>
      <c r="E164" t="inlineStr">
        <is>
          <t>H303</t>
        </is>
      </c>
      <c r="F164" s="43" t="inlineStr">
        <is>
          <t>Stainless Steel, AISI-303</t>
        </is>
      </c>
      <c r="G164" t="inlineStr">
        <is>
          <t>XA</t>
        </is>
      </c>
      <c r="H164" t="inlineStr">
        <is>
          <t>:324TC:326TC:</t>
        </is>
      </c>
      <c r="I164" t="inlineStr">
        <is>
          <t>:MechSealType21:MechSealType2:</t>
        </is>
      </c>
      <c r="J164" t="n">
        <v>1.625</v>
      </c>
      <c r="K164" t="n">
        <v>2.125</v>
      </c>
      <c r="L164" t="n">
        <v>98174051</v>
      </c>
      <c r="M164" t="inlineStr">
        <is>
          <t>SHAFT,VLS,XA,4-8012,324/6,6-8012,364/5TC</t>
        </is>
      </c>
      <c r="N164" t="inlineStr">
        <is>
          <t>A100157</t>
        </is>
      </c>
      <c r="O164" t="inlineStr">
        <is>
          <t>LT027</t>
        </is>
      </c>
    </row>
    <row r="165">
      <c r="A165" s="12" t="n"/>
      <c r="B165" t="inlineStr">
        <is>
          <t>Price_BOM_LCS_Shaft_159</t>
        </is>
      </c>
      <c r="C165" t="inlineStr">
        <is>
          <t>30121-LCS</t>
        </is>
      </c>
      <c r="D165" t="inlineStr">
        <is>
          <t>ShaftMatl_SS_AISI-303</t>
        </is>
      </c>
      <c r="E165" t="inlineStr">
        <is>
          <t>H303</t>
        </is>
      </c>
      <c r="F165" s="43" t="inlineStr">
        <is>
          <t>Stainless Steel, AISI-303</t>
        </is>
      </c>
      <c r="G165" t="inlineStr">
        <is>
          <t>X3</t>
        </is>
      </c>
      <c r="H165" t="inlineStr">
        <is>
          <t>:213TC:215TC:</t>
        </is>
      </c>
      <c r="I165" t="inlineStr">
        <is>
          <t>:MechSealType21:MechSealType2:</t>
        </is>
      </c>
      <c r="J165" t="n">
        <v>1.125</v>
      </c>
      <c r="K165" t="n">
        <v>1.375</v>
      </c>
      <c r="L165" t="n">
        <v>98183501</v>
      </c>
      <c r="M165" t="inlineStr">
        <is>
          <t>SHAFT,VLS,X3,25-4012,213/5 TC</t>
        </is>
      </c>
      <c r="N165" t="inlineStr">
        <is>
          <t>A100170</t>
        </is>
      </c>
      <c r="O165" t="inlineStr">
        <is>
          <t>LT027</t>
        </is>
      </c>
    </row>
    <row r="166">
      <c r="A166" s="12" t="n"/>
      <c r="B166" t="inlineStr">
        <is>
          <t>Price_BOM_LCS_Shaft_160</t>
        </is>
      </c>
      <c r="C166" t="inlineStr">
        <is>
          <t>30121-LCS</t>
        </is>
      </c>
      <c r="D166" t="inlineStr">
        <is>
          <t>ShaftMatl_SS_AISI-303</t>
        </is>
      </c>
      <c r="E166" t="inlineStr">
        <is>
          <t>H303</t>
        </is>
      </c>
      <c r="F166" s="43" t="inlineStr">
        <is>
          <t>Stainless Steel, AISI-303</t>
        </is>
      </c>
      <c r="G166" t="inlineStr">
        <is>
          <t>X3</t>
        </is>
      </c>
      <c r="H166" t="inlineStr">
        <is>
          <t>:182TC:184TC:</t>
        </is>
      </c>
      <c r="I166" t="inlineStr">
        <is>
          <t>:MechSealType21:MechSealType2:</t>
        </is>
      </c>
      <c r="J166" t="n">
        <v>1.125</v>
      </c>
      <c r="K166" t="n">
        <v>1.125</v>
      </c>
      <c r="L166" t="n">
        <v>98366610</v>
      </c>
      <c r="M166" t="inlineStr">
        <is>
          <t>SHAFT,VLS,X3,12" 25-4012,182/4 TC</t>
        </is>
      </c>
      <c r="N166" t="inlineStr">
        <is>
          <t>A100228</t>
        </is>
      </c>
      <c r="O166" t="inlineStr">
        <is>
          <t>LT027</t>
        </is>
      </c>
    </row>
    <row r="167">
      <c r="A167" s="12" t="n"/>
      <c r="B167" t="inlineStr">
        <is>
          <t>Price_BOM_LCS_Shaft_161</t>
        </is>
      </c>
      <c r="C167" t="inlineStr">
        <is>
          <t>30121-LCS</t>
        </is>
      </c>
      <c r="D167" t="inlineStr">
        <is>
          <t>ShaftMatl_SS_AISI-303</t>
        </is>
      </c>
      <c r="E167" t="inlineStr">
        <is>
          <t>H303</t>
        </is>
      </c>
      <c r="F167" s="43" t="inlineStr">
        <is>
          <t>Stainless Steel, AISI-303</t>
        </is>
      </c>
      <c r="G167" t="inlineStr">
        <is>
          <t>XA</t>
        </is>
      </c>
      <c r="H167" t="inlineStr">
        <is>
          <t>:182TC:184TC:</t>
        </is>
      </c>
      <c r="I167" t="inlineStr">
        <is>
          <t>:MechSealType21:MechSealType2:</t>
        </is>
      </c>
      <c r="J167" t="n">
        <v>1.125</v>
      </c>
      <c r="K167" t="n">
        <v>1.125</v>
      </c>
      <c r="L167" t="n">
        <v>98366622</v>
      </c>
      <c r="M167" t="inlineStr">
        <is>
          <t>SHAFT,VLS,XA,40-6012,182/4 TC</t>
        </is>
      </c>
      <c r="N167" t="inlineStr">
        <is>
          <t>A100233</t>
        </is>
      </c>
      <c r="O167" t="inlineStr">
        <is>
          <t>LT027</t>
        </is>
      </c>
    </row>
    <row r="168">
      <c r="A168" s="12" t="n"/>
      <c r="B168" t="inlineStr">
        <is>
          <t>Price_BOM_LCS_Shaft_162</t>
        </is>
      </c>
      <c r="C168" t="inlineStr">
        <is>
          <t>30121-LCS</t>
        </is>
      </c>
      <c r="D168" t="inlineStr">
        <is>
          <t>ShaftMatl_SS_AISI-303</t>
        </is>
      </c>
      <c r="E168" t="inlineStr">
        <is>
          <t>H303</t>
        </is>
      </c>
      <c r="F168" s="43" t="inlineStr">
        <is>
          <t>Stainless Steel, AISI-303</t>
        </is>
      </c>
      <c r="G168" t="inlineStr">
        <is>
          <t>XA</t>
        </is>
      </c>
      <c r="H168" t="inlineStr">
        <is>
          <t>:213TC:215TC:</t>
        </is>
      </c>
      <c r="I168" t="inlineStr">
        <is>
          <t>:MechSealType21:MechSealType2:</t>
        </is>
      </c>
      <c r="J168" t="n">
        <v>1.125</v>
      </c>
      <c r="K168" t="n">
        <v>1.375</v>
      </c>
      <c r="L168" t="inlineStr">
        <is>
          <t>RTF-98366625</t>
        </is>
      </c>
      <c r="M168" t="inlineStr">
        <is>
          <t>SHAFT,VLS,XA,30-6012,213/5 TC</t>
        </is>
      </c>
      <c r="N168" t="inlineStr">
        <is>
          <t>A100240</t>
        </is>
      </c>
      <c r="O168" t="inlineStr">
        <is>
          <t>LT027</t>
        </is>
      </c>
    </row>
    <row r="169">
      <c r="A169" s="12" t="n"/>
      <c r="B169" t="inlineStr">
        <is>
          <t>Price_BOM_LCS_Shaft_163</t>
        </is>
      </c>
      <c r="C169" t="inlineStr">
        <is>
          <t>30127-LCS</t>
        </is>
      </c>
      <c r="D169" t="inlineStr">
        <is>
          <t>ShaftMatl_SS_AISI-303</t>
        </is>
      </c>
      <c r="E169" t="inlineStr">
        <is>
          <t>H303</t>
        </is>
      </c>
      <c r="F169" s="43" t="inlineStr">
        <is>
          <t>Stainless Steel, AISI-303</t>
        </is>
      </c>
      <c r="G169" t="inlineStr">
        <is>
          <t>X3</t>
        </is>
      </c>
      <c r="H169" t="inlineStr">
        <is>
          <t>:254TC:256TC:</t>
        </is>
      </c>
      <c r="I169" t="inlineStr">
        <is>
          <t>:MechSealType21:MechSealType2:</t>
        </is>
      </c>
      <c r="J169" t="n">
        <v>1.125</v>
      </c>
      <c r="K169" t="n">
        <v>1.625</v>
      </c>
      <c r="L169" t="n">
        <v>98132103</v>
      </c>
      <c r="M169" t="inlineStr">
        <is>
          <t>SHAFT,VLS,X3,7/9in,213/5,12in,254/6 TC</t>
        </is>
      </c>
      <c r="N169" t="inlineStr">
        <is>
          <t>A100114</t>
        </is>
      </c>
      <c r="O169" t="inlineStr">
        <is>
          <t>LT027</t>
        </is>
      </c>
    </row>
    <row r="170">
      <c r="A170" s="12" t="n"/>
      <c r="B170" t="inlineStr">
        <is>
          <t>Price_BOM_LCS_Shaft_164</t>
        </is>
      </c>
      <c r="C170" t="inlineStr">
        <is>
          <t>30127-LCS</t>
        </is>
      </c>
      <c r="D170" t="inlineStr">
        <is>
          <t>ShaftMatl_SS_AISI-303</t>
        </is>
      </c>
      <c r="E170" t="inlineStr">
        <is>
          <t>H303</t>
        </is>
      </c>
      <c r="F170" s="43" t="inlineStr">
        <is>
          <t>Stainless Steel, AISI-303</t>
        </is>
      </c>
      <c r="G170" t="inlineStr">
        <is>
          <t>XA</t>
        </is>
      </c>
      <c r="H170" t="inlineStr">
        <is>
          <t>:254TC:256TC:</t>
        </is>
      </c>
      <c r="I170" t="inlineStr">
        <is>
          <t>:MechSealType21:MechSealType2:</t>
        </is>
      </c>
      <c r="J170" t="n">
        <v>1.125</v>
      </c>
      <c r="K170" t="n">
        <v>1.625</v>
      </c>
      <c r="L170" t="n">
        <v>98150635</v>
      </c>
      <c r="M170" t="inlineStr">
        <is>
          <t>SHAFT,VLS,XA,213TC-286TC H303</t>
        </is>
      </c>
      <c r="N170" t="inlineStr">
        <is>
          <t>A100135</t>
        </is>
      </c>
      <c r="O170" t="inlineStr">
        <is>
          <t>LT027</t>
        </is>
      </c>
    </row>
    <row r="171">
      <c r="A171" s="12" t="n"/>
      <c r="B171" t="inlineStr">
        <is>
          <t>Price_BOM_LCS_Shaft_165</t>
        </is>
      </c>
      <c r="C171" t="inlineStr">
        <is>
          <t>30127-LCS</t>
        </is>
      </c>
      <c r="D171" t="inlineStr">
        <is>
          <t>ShaftMatl_SS_AISI-303</t>
        </is>
      </c>
      <c r="E171" t="inlineStr">
        <is>
          <t>H303</t>
        </is>
      </c>
      <c r="F171" s="43" t="inlineStr">
        <is>
          <t>Stainless Steel, AISI-303</t>
        </is>
      </c>
      <c r="G171" t="inlineStr">
        <is>
          <t>XA</t>
        </is>
      </c>
      <c r="H171" t="inlineStr">
        <is>
          <t>:284TC:286TC:</t>
        </is>
      </c>
      <c r="I171" t="inlineStr">
        <is>
          <t>:MechSealType21:MechSealType2:</t>
        </is>
      </c>
      <c r="J171" t="n">
        <v>1.125</v>
      </c>
      <c r="K171" t="n">
        <v>1.875</v>
      </c>
      <c r="L171" t="n">
        <v>98150635</v>
      </c>
      <c r="M171" t="inlineStr">
        <is>
          <t>SHAFT,VLS,XA,213TC-286TC H303</t>
        </is>
      </c>
      <c r="N171" t="inlineStr">
        <is>
          <t>A100135</t>
        </is>
      </c>
      <c r="O171" t="inlineStr">
        <is>
          <t>LT027</t>
        </is>
      </c>
    </row>
    <row r="172">
      <c r="A172" s="12" t="n"/>
      <c r="B172" t="inlineStr">
        <is>
          <t>Price_BOM_LCS_Shaft_166</t>
        </is>
      </c>
      <c r="C172" t="inlineStr">
        <is>
          <t>30127-LCS</t>
        </is>
      </c>
      <c r="D172" t="inlineStr">
        <is>
          <t>ShaftMatl_SS_AISI-303</t>
        </is>
      </c>
      <c r="E172" t="inlineStr">
        <is>
          <t>H303</t>
        </is>
      </c>
      <c r="F172" s="43" t="inlineStr">
        <is>
          <t>Stainless Steel, AISI-303</t>
        </is>
      </c>
      <c r="G172" t="inlineStr">
        <is>
          <t>XA</t>
        </is>
      </c>
      <c r="H172" t="inlineStr">
        <is>
          <t>:324TC:326TC:</t>
        </is>
      </c>
      <c r="I172" t="inlineStr">
        <is>
          <t>:MechSealType21:MechSealType2:</t>
        </is>
      </c>
      <c r="J172" t="n">
        <v>1.625</v>
      </c>
      <c r="K172" t="n">
        <v>2.125</v>
      </c>
      <c r="L172" t="n">
        <v>98174051</v>
      </c>
      <c r="M172" t="inlineStr">
        <is>
          <t>SHAFT,VLS,XA,4-8012,324/6,6-8012,364/5TC</t>
        </is>
      </c>
      <c r="N172" t="inlineStr">
        <is>
          <t>A100157</t>
        </is>
      </c>
      <c r="O172" t="inlineStr">
        <is>
          <t>LT027</t>
        </is>
      </c>
    </row>
    <row r="173">
      <c r="A173" s="12" t="n"/>
      <c r="B173" t="inlineStr">
        <is>
          <t>Price_BOM_LCS_Shaft_167</t>
        </is>
      </c>
      <c r="C173" t="inlineStr">
        <is>
          <t>30127-LCS</t>
        </is>
      </c>
      <c r="D173" t="inlineStr">
        <is>
          <t>ShaftMatl_SS_AISI-303</t>
        </is>
      </c>
      <c r="E173" t="inlineStr">
        <is>
          <t>H303</t>
        </is>
      </c>
      <c r="F173" s="43" t="inlineStr">
        <is>
          <t>Stainless Steel, AISI-303</t>
        </is>
      </c>
      <c r="G173" t="inlineStr">
        <is>
          <t>X3</t>
        </is>
      </c>
      <c r="H173" t="inlineStr">
        <is>
          <t>:213TC:215TC:</t>
        </is>
      </c>
      <c r="I173" t="inlineStr">
        <is>
          <t>:MechSealType21:MechSealType2:</t>
        </is>
      </c>
      <c r="J173" t="n">
        <v>1.125</v>
      </c>
      <c r="K173" t="n">
        <v>1.375</v>
      </c>
      <c r="L173" t="n">
        <v>98183501</v>
      </c>
      <c r="M173" t="inlineStr">
        <is>
          <t>SHAFT,VLS,X3,25-4012,213/5 TC</t>
        </is>
      </c>
      <c r="N173" t="inlineStr">
        <is>
          <t>A100170</t>
        </is>
      </c>
      <c r="O173" t="inlineStr">
        <is>
          <t>LT027</t>
        </is>
      </c>
    </row>
    <row r="174">
      <c r="A174" s="12" t="n"/>
      <c r="B174" t="inlineStr">
        <is>
          <t>Price_BOM_LCS_Shaft_168</t>
        </is>
      </c>
      <c r="C174" t="inlineStr">
        <is>
          <t>30127-LCS</t>
        </is>
      </c>
      <c r="D174" t="inlineStr">
        <is>
          <t>ShaftMatl_SS_AISI-303</t>
        </is>
      </c>
      <c r="E174" t="inlineStr">
        <is>
          <t>H303</t>
        </is>
      </c>
      <c r="F174" s="43" t="inlineStr">
        <is>
          <t>Stainless Steel, AISI-303</t>
        </is>
      </c>
      <c r="G174" t="inlineStr">
        <is>
          <t>X3</t>
        </is>
      </c>
      <c r="H174" t="inlineStr">
        <is>
          <t>:182TC:184TC:</t>
        </is>
      </c>
      <c r="I174" t="inlineStr">
        <is>
          <t>:MechSealType21:MechSealType2:</t>
        </is>
      </c>
      <c r="J174" t="n">
        <v>1.125</v>
      </c>
      <c r="K174" t="n">
        <v>1.125</v>
      </c>
      <c r="L174" t="n">
        <v>98366610</v>
      </c>
      <c r="M174" t="inlineStr">
        <is>
          <t>SHAFT,VLS,X3,12" 25-4012,182/4 TC</t>
        </is>
      </c>
      <c r="N174" t="inlineStr">
        <is>
          <t>A100228</t>
        </is>
      </c>
      <c r="O174" t="inlineStr">
        <is>
          <t>LT027</t>
        </is>
      </c>
    </row>
    <row r="175">
      <c r="A175" s="12" t="n"/>
      <c r="B175" t="inlineStr">
        <is>
          <t>Price_BOM_LCS_Shaft_169</t>
        </is>
      </c>
      <c r="C175" t="inlineStr">
        <is>
          <t>30127-LCS</t>
        </is>
      </c>
      <c r="D175" t="inlineStr">
        <is>
          <t>ShaftMatl_SS_AISI-303</t>
        </is>
      </c>
      <c r="E175" t="inlineStr">
        <is>
          <t>H303</t>
        </is>
      </c>
      <c r="F175" s="43" t="inlineStr">
        <is>
          <t>Stainless Steel, AISI-303</t>
        </is>
      </c>
      <c r="G175" t="inlineStr">
        <is>
          <t>XA</t>
        </is>
      </c>
      <c r="H175" t="inlineStr">
        <is>
          <t>:182TC:184TC:</t>
        </is>
      </c>
      <c r="I175" t="inlineStr">
        <is>
          <t>:MechSealType21:MechSealType2:</t>
        </is>
      </c>
      <c r="J175" t="n">
        <v>1.125</v>
      </c>
      <c r="K175" t="n">
        <v>1.125</v>
      </c>
      <c r="L175" t="n">
        <v>98366622</v>
      </c>
      <c r="M175" t="inlineStr">
        <is>
          <t>SHAFT,VLS,XA,40-6012,182/4 TC</t>
        </is>
      </c>
      <c r="N175" t="inlineStr">
        <is>
          <t>A100233</t>
        </is>
      </c>
      <c r="O175" t="inlineStr">
        <is>
          <t>LT027</t>
        </is>
      </c>
    </row>
    <row r="176">
      <c r="A176" s="12" t="n"/>
      <c r="B176" t="inlineStr">
        <is>
          <t>Price_BOM_LCS_Shaft_170</t>
        </is>
      </c>
      <c r="C176" t="inlineStr">
        <is>
          <t>30127-LCS</t>
        </is>
      </c>
      <c r="D176" t="inlineStr">
        <is>
          <t>ShaftMatl_SS_AISI-303</t>
        </is>
      </c>
      <c r="E176" t="inlineStr">
        <is>
          <t>H303</t>
        </is>
      </c>
      <c r="F176" s="43" t="inlineStr">
        <is>
          <t>Stainless Steel, AISI-303</t>
        </is>
      </c>
      <c r="G176" t="inlineStr">
        <is>
          <t>XA</t>
        </is>
      </c>
      <c r="H176" t="inlineStr">
        <is>
          <t>:213TC:215TC:</t>
        </is>
      </c>
      <c r="I176" t="inlineStr">
        <is>
          <t>:MechSealType21:MechSealType2:</t>
        </is>
      </c>
      <c r="J176" t="n">
        <v>1.125</v>
      </c>
      <c r="K176" t="n">
        <v>1.375</v>
      </c>
      <c r="L176" t="inlineStr">
        <is>
          <t>RTF-98366625</t>
        </is>
      </c>
      <c r="M176" t="inlineStr">
        <is>
          <t>SHAFT,VLS,XA,30-6012,213/5 TC</t>
        </is>
      </c>
      <c r="N176" t="inlineStr">
        <is>
          <t>A100240</t>
        </is>
      </c>
      <c r="O176" t="inlineStr">
        <is>
          <t>LT027</t>
        </is>
      </c>
    </row>
    <row r="177">
      <c r="A177" s="12" t="n"/>
      <c r="B177" t="inlineStr">
        <is>
          <t>Price_BOM_LCS_Shaft_171</t>
        </is>
      </c>
      <c r="C177" t="inlineStr">
        <is>
          <t>30157-LCS</t>
        </is>
      </c>
      <c r="D177" t="inlineStr">
        <is>
          <t>ShaftMatl_SS_AISI-303</t>
        </is>
      </c>
      <c r="E177" t="inlineStr">
        <is>
          <t>H303</t>
        </is>
      </c>
      <c r="F177" s="43" t="inlineStr">
        <is>
          <t>Stainless Steel, AISI-303</t>
        </is>
      </c>
      <c r="G177" t="inlineStr">
        <is>
          <t>XA</t>
        </is>
      </c>
      <c r="H177" t="inlineStr">
        <is>
          <t>:284TC:286TC:</t>
        </is>
      </c>
      <c r="I177" t="inlineStr">
        <is>
          <t>:MechSealType21:MechSealType2:</t>
        </is>
      </c>
      <c r="J177" t="n">
        <v>1.125</v>
      </c>
      <c r="K177" t="n">
        <v>1.875</v>
      </c>
      <c r="L177" t="n">
        <v>98150633</v>
      </c>
      <c r="M177" t="inlineStr">
        <is>
          <t>SHAFT,VLS,XA,4/5095,4015,284,8012,213 TC</t>
        </is>
      </c>
      <c r="N177" t="inlineStr">
        <is>
          <t>A100126</t>
        </is>
      </c>
      <c r="O177" t="inlineStr">
        <is>
          <t>LT027</t>
        </is>
      </c>
    </row>
    <row r="178">
      <c r="A178" s="12" t="n"/>
      <c r="B178" t="inlineStr">
        <is>
          <t>Price_BOM_LCS_Shaft_172</t>
        </is>
      </c>
      <c r="C178" t="inlineStr">
        <is>
          <t>30157-LCS</t>
        </is>
      </c>
      <c r="D178" t="inlineStr">
        <is>
          <t>ShaftMatl_SS_AISI-303</t>
        </is>
      </c>
      <c r="E178" t="inlineStr">
        <is>
          <t>H303</t>
        </is>
      </c>
      <c r="F178" s="43" t="inlineStr">
        <is>
          <t>Stainless Steel, AISI-303</t>
        </is>
      </c>
      <c r="G178" t="inlineStr">
        <is>
          <t>XA</t>
        </is>
      </c>
      <c r="H178" t="inlineStr">
        <is>
          <t>:213TC:215TC:</t>
        </is>
      </c>
      <c r="I178" t="inlineStr">
        <is>
          <t>:MechSealType21:MechSealType2:</t>
        </is>
      </c>
      <c r="J178" t="n">
        <v>1.125</v>
      </c>
      <c r="K178" t="n">
        <v>1.375</v>
      </c>
      <c r="L178" t="n">
        <v>98150634</v>
      </c>
      <c r="M178" t="inlineStr">
        <is>
          <t>SHAFT,VLS,XA,4015,213/5 TC</t>
        </is>
      </c>
      <c r="N178" t="inlineStr">
        <is>
          <t>A100190</t>
        </is>
      </c>
      <c r="O178" t="inlineStr">
        <is>
          <t>LT027</t>
        </is>
      </c>
    </row>
    <row r="179">
      <c r="A179" s="12" t="n"/>
      <c r="B179" t="inlineStr">
        <is>
          <t>Price_BOM_LCS_Shaft_173</t>
        </is>
      </c>
      <c r="C179" t="inlineStr">
        <is>
          <t>30157-LCS</t>
        </is>
      </c>
      <c r="D179" t="inlineStr">
        <is>
          <t>ShaftMatl_SS_AISI-303</t>
        </is>
      </c>
      <c r="E179" t="inlineStr">
        <is>
          <t>H303</t>
        </is>
      </c>
      <c r="F179" s="43" t="inlineStr">
        <is>
          <t>Stainless Steel, AISI-303</t>
        </is>
      </c>
      <c r="G179" t="inlineStr">
        <is>
          <t>XA</t>
        </is>
      </c>
      <c r="H179" t="inlineStr">
        <is>
          <t>:254TC:256TC:</t>
        </is>
      </c>
      <c r="I179" t="inlineStr">
        <is>
          <t>:MechSealType21:MechSealType2:</t>
        </is>
      </c>
      <c r="J179" t="n">
        <v>1.125</v>
      </c>
      <c r="K179" t="n">
        <v>1.625</v>
      </c>
      <c r="L179" t="n">
        <v>98150635</v>
      </c>
      <c r="M179" t="inlineStr">
        <is>
          <t>SHAFT,VLS,XA,213TC-286TC H303</t>
        </is>
      </c>
      <c r="N179" t="inlineStr">
        <is>
          <t>A100135</t>
        </is>
      </c>
      <c r="O179" t="inlineStr">
        <is>
          <t>LT027</t>
        </is>
      </c>
    </row>
    <row r="180">
      <c r="A180" s="12" t="n"/>
      <c r="B180" t="inlineStr">
        <is>
          <t>Price_BOM_LCS_Shaft_174</t>
        </is>
      </c>
      <c r="C180" t="inlineStr">
        <is>
          <t>30157-LCS</t>
        </is>
      </c>
      <c r="D180" t="inlineStr">
        <is>
          <t>ShaftMatl_SS_AISI-303</t>
        </is>
      </c>
      <c r="E180" t="inlineStr">
        <is>
          <t>H303</t>
        </is>
      </c>
      <c r="F180" s="43" t="inlineStr">
        <is>
          <t>Stainless Steel, AISI-303</t>
        </is>
      </c>
      <c r="G180" t="inlineStr">
        <is>
          <t>XA</t>
        </is>
      </c>
      <c r="H180" t="inlineStr">
        <is>
          <t>:324TC:326TC:</t>
        </is>
      </c>
      <c r="I180" t="inlineStr">
        <is>
          <t>:MechSealType21:MechSealType2:</t>
        </is>
      </c>
      <c r="J180" t="n">
        <v>1.625</v>
      </c>
      <c r="K180" t="n">
        <v>2.125</v>
      </c>
      <c r="L180" t="n">
        <v>98150636</v>
      </c>
      <c r="M180" t="inlineStr">
        <is>
          <t>SHAFT,VLS,XA,4015,324-365 TC</t>
        </is>
      </c>
      <c r="N180" t="inlineStr">
        <is>
          <t>A100152</t>
        </is>
      </c>
      <c r="O180" t="inlineStr">
        <is>
          <t>LT027</t>
        </is>
      </c>
    </row>
    <row r="181">
      <c r="A181" s="12" t="n"/>
      <c r="B181" t="inlineStr">
        <is>
          <t>Price_BOM_LCS_Shaft_175</t>
        </is>
      </c>
      <c r="C181" t="inlineStr">
        <is>
          <t>30157-LCS</t>
        </is>
      </c>
      <c r="D181" t="inlineStr">
        <is>
          <t>ShaftMatl_SS_AISI-303</t>
        </is>
      </c>
      <c r="E181" t="inlineStr">
        <is>
          <t>H303</t>
        </is>
      </c>
      <c r="F181" s="43" t="inlineStr">
        <is>
          <t>Stainless Steel, AISI-303</t>
        </is>
      </c>
      <c r="G181" t="inlineStr">
        <is>
          <t>XA</t>
        </is>
      </c>
      <c r="H181" t="inlineStr">
        <is>
          <t>:364TC:365TC:</t>
        </is>
      </c>
      <c r="I181" t="inlineStr">
        <is>
          <t>:MechSealType21:MechSealType2:</t>
        </is>
      </c>
      <c r="J181" t="n">
        <v>1.625</v>
      </c>
      <c r="K181" t="n">
        <v>2.375</v>
      </c>
      <c r="L181" t="n">
        <v>98150636</v>
      </c>
      <c r="M181" t="inlineStr">
        <is>
          <t>SHAFT,VLS,XA,4015,324-365 TC</t>
        </is>
      </c>
      <c r="N181" t="inlineStr">
        <is>
          <t>A100152</t>
        </is>
      </c>
      <c r="O181" t="inlineStr">
        <is>
          <t>LT027</t>
        </is>
      </c>
    </row>
    <row r="182">
      <c r="A182" s="12" t="n"/>
      <c r="B182" t="inlineStr">
        <is>
          <t>Price_BOM_LCS_Shaft_176</t>
        </is>
      </c>
      <c r="C182" t="inlineStr">
        <is>
          <t>30707-LCS</t>
        </is>
      </c>
      <c r="D182" t="inlineStr">
        <is>
          <t>ShaftMatl_SS_AISI-303</t>
        </is>
      </c>
      <c r="E182" t="inlineStr">
        <is>
          <t>H303</t>
        </is>
      </c>
      <c r="F182" s="43" t="inlineStr">
        <is>
          <t>Stainless Steel, AISI-303</t>
        </is>
      </c>
      <c r="G182" t="inlineStr">
        <is>
          <t>X3</t>
        </is>
      </c>
      <c r="H182" t="inlineStr">
        <is>
          <t>:213TC:215TC:</t>
        </is>
      </c>
      <c r="I182" t="inlineStr">
        <is>
          <t>:MechSealType21:MechSealType2:</t>
        </is>
      </c>
      <c r="J182" t="n">
        <v>1.125</v>
      </c>
      <c r="K182" t="n">
        <v>1.375</v>
      </c>
      <c r="L182" t="n">
        <v>98132103</v>
      </c>
      <c r="M182" t="inlineStr">
        <is>
          <t>SHAFT,VLS,X3,7/9in,213/5,12in,254/6 TC</t>
        </is>
      </c>
      <c r="N182" t="inlineStr">
        <is>
          <t>A100114</t>
        </is>
      </c>
      <c r="O182" t="inlineStr">
        <is>
          <t>LT027</t>
        </is>
      </c>
    </row>
    <row r="183">
      <c r="A183" s="12" t="n"/>
      <c r="B183" t="inlineStr">
        <is>
          <t>Price_BOM_LCS_Shaft_177</t>
        </is>
      </c>
      <c r="C183" t="inlineStr">
        <is>
          <t>30707-LCS</t>
        </is>
      </c>
      <c r="D183" t="inlineStr">
        <is>
          <t>ShaftMatl_SS_AISI-303</t>
        </is>
      </c>
      <c r="E183" t="inlineStr">
        <is>
          <t>H303</t>
        </is>
      </c>
      <c r="F183" s="43" t="inlineStr">
        <is>
          <t>Stainless Steel, AISI-303</t>
        </is>
      </c>
      <c r="G183" t="inlineStr">
        <is>
          <t>X3</t>
        </is>
      </c>
      <c r="H183" t="inlineStr">
        <is>
          <t>:182TC:184TC:</t>
        </is>
      </c>
      <c r="I183" t="inlineStr">
        <is>
          <t>:MechSealType21:MechSealType2:</t>
        </is>
      </c>
      <c r="J183" t="n">
        <v>1.125</v>
      </c>
      <c r="K183" t="n">
        <v>1.125</v>
      </c>
      <c r="L183" t="n">
        <v>98183502</v>
      </c>
      <c r="M183" t="inlineStr">
        <is>
          <t>SHAFT,VLS,X3,182/4TC 304</t>
        </is>
      </c>
      <c r="N183" t="inlineStr">
        <is>
          <t>A100168</t>
        </is>
      </c>
      <c r="O183" t="inlineStr">
        <is>
          <t>LT027</t>
        </is>
      </c>
    </row>
    <row r="184">
      <c r="A184" s="12" t="n"/>
      <c r="B184" t="inlineStr">
        <is>
          <t>Price_BOM_LCS_Shaft_178</t>
        </is>
      </c>
      <c r="C184" t="inlineStr">
        <is>
          <t>30707-LCS</t>
        </is>
      </c>
      <c r="D184" t="inlineStr">
        <is>
          <t>ShaftMatl_SS_AISI-303</t>
        </is>
      </c>
      <c r="E184" t="inlineStr">
        <is>
          <t>H303</t>
        </is>
      </c>
      <c r="F184" s="43" t="inlineStr">
        <is>
          <t>Stainless Steel, AISI-303</t>
        </is>
      </c>
      <c r="G184" t="inlineStr">
        <is>
          <t>X3</t>
        </is>
      </c>
      <c r="H184" t="inlineStr">
        <is>
          <t>:254TC:256TC:</t>
        </is>
      </c>
      <c r="I184" t="inlineStr">
        <is>
          <t>:MechSealType21:MechSealType2:</t>
        </is>
      </c>
      <c r="J184" t="n">
        <v>1.125</v>
      </c>
      <c r="K184" t="n">
        <v>1.625</v>
      </c>
      <c r="L184" t="n">
        <v>98183503</v>
      </c>
      <c r="M184" t="inlineStr">
        <is>
          <t>SHAFT,VLS,X3,12-5070,20-6095,254/6 TC</t>
        </is>
      </c>
      <c r="N184" t="inlineStr">
        <is>
          <t>A100114</t>
        </is>
      </c>
      <c r="O184" t="inlineStr">
        <is>
          <t>LT027</t>
        </is>
      </c>
    </row>
    <row r="185">
      <c r="A185" s="12" t="n"/>
      <c r="B185" t="inlineStr">
        <is>
          <t>Price_BOM_LCS_Shaft_179</t>
        </is>
      </c>
      <c r="C185" t="inlineStr">
        <is>
          <t>30707-LCS</t>
        </is>
      </c>
      <c r="D185" t="inlineStr">
        <is>
          <t>ShaftMatl_SS_AISI-303</t>
        </is>
      </c>
      <c r="E185" t="inlineStr">
        <is>
          <t>H303</t>
        </is>
      </c>
      <c r="F185" s="43" t="inlineStr">
        <is>
          <t>Stainless Steel, AISI-303</t>
        </is>
      </c>
      <c r="G185" t="inlineStr">
        <is>
          <t>X4</t>
        </is>
      </c>
      <c r="H185" t="inlineStr">
        <is>
          <t>:284TSC:286TSC:</t>
        </is>
      </c>
      <c r="I185" t="inlineStr">
        <is>
          <t>:MechSealType21:MechSealType2:</t>
        </is>
      </c>
      <c r="J185" t="n">
        <v>1.625</v>
      </c>
      <c r="K185" t="n">
        <v>1.625</v>
      </c>
      <c r="L185" t="n">
        <v>98183505</v>
      </c>
      <c r="M185" t="inlineStr">
        <is>
          <t>SHAFT,VLS,X4,7",284-365,9.5",324-365 TSC</t>
        </is>
      </c>
      <c r="N185" t="inlineStr">
        <is>
          <t>A100195</t>
        </is>
      </c>
      <c r="O185" t="inlineStr">
        <is>
          <t>LT027</t>
        </is>
      </c>
    </row>
    <row r="186">
      <c r="A186" s="12" t="n"/>
      <c r="B186" t="inlineStr">
        <is>
          <t>Price_BOM_LCS_Shaft_180</t>
        </is>
      </c>
      <c r="C186" t="inlineStr">
        <is>
          <t>30707-LCS</t>
        </is>
      </c>
      <c r="D186" t="inlineStr">
        <is>
          <t>ShaftMatl_SS_AISI-303</t>
        </is>
      </c>
      <c r="E186" t="inlineStr">
        <is>
          <t>H303</t>
        </is>
      </c>
      <c r="F186" s="43" t="inlineStr">
        <is>
          <t>Stainless Steel, AISI-303</t>
        </is>
      </c>
      <c r="G186" t="inlineStr">
        <is>
          <t>X4</t>
        </is>
      </c>
      <c r="H186" t="inlineStr">
        <is>
          <t>:324TSC:326TSC:</t>
        </is>
      </c>
      <c r="I186" t="inlineStr">
        <is>
          <t>:MechSealType21:MechSealType2:</t>
        </is>
      </c>
      <c r="J186" t="n">
        <v>1.625</v>
      </c>
      <c r="K186" t="n">
        <v>1.875</v>
      </c>
      <c r="L186" t="n">
        <v>98183505</v>
      </c>
      <c r="M186" t="inlineStr">
        <is>
          <t>SHAFT,VLS,X4,7",284-365,9.5",324-365 TSC</t>
        </is>
      </c>
      <c r="N186" t="inlineStr">
        <is>
          <t>A100195</t>
        </is>
      </c>
      <c r="O186" t="inlineStr">
        <is>
          <t>LT027</t>
        </is>
      </c>
    </row>
    <row r="187">
      <c r="A187" s="12" t="n"/>
      <c r="B187" t="inlineStr">
        <is>
          <t>Price_BOM_LCS_Shaft_181</t>
        </is>
      </c>
      <c r="C187" t="inlineStr">
        <is>
          <t>30707-LCS</t>
        </is>
      </c>
      <c r="D187" t="inlineStr">
        <is>
          <t>ShaftMatl_SS_AISI-303</t>
        </is>
      </c>
      <c r="E187" t="inlineStr">
        <is>
          <t>H303</t>
        </is>
      </c>
      <c r="F187" s="43" t="inlineStr">
        <is>
          <t>Stainless Steel, AISI-303</t>
        </is>
      </c>
      <c r="G187" t="inlineStr">
        <is>
          <t>X4</t>
        </is>
      </c>
      <c r="H187" t="inlineStr">
        <is>
          <t>:364TSC:365TSC:</t>
        </is>
      </c>
      <c r="I187" t="inlineStr">
        <is>
          <t>:MechSealType21:MechSealType2:</t>
        </is>
      </c>
      <c r="J187" t="n">
        <v>1.625</v>
      </c>
      <c r="K187" t="n">
        <v>1.875</v>
      </c>
      <c r="L187" t="n">
        <v>98183505</v>
      </c>
      <c r="M187" t="inlineStr">
        <is>
          <t>SHAFT,VLS,X4,7",284-365,9.5",324-365 TSC</t>
        </is>
      </c>
      <c r="N187" t="inlineStr">
        <is>
          <t>A100195</t>
        </is>
      </c>
      <c r="O187" t="inlineStr">
        <is>
          <t>LT027</t>
        </is>
      </c>
    </row>
    <row r="188">
      <c r="A188" s="12" t="n"/>
      <c r="B188" t="inlineStr">
        <is>
          <t>Price_BOM_LCS_Shaft_182</t>
        </is>
      </c>
      <c r="C188" t="inlineStr">
        <is>
          <t>30957-LCS</t>
        </is>
      </c>
      <c r="D188" t="inlineStr">
        <is>
          <t>ShaftMatl_SS_AISI-303</t>
        </is>
      </c>
      <c r="E188" t="inlineStr">
        <is>
          <t>H303</t>
        </is>
      </c>
      <c r="F188" s="43" t="inlineStr">
        <is>
          <t>Stainless Steel, AISI-303</t>
        </is>
      </c>
      <c r="G188" t="inlineStr">
        <is>
          <t>X3</t>
        </is>
      </c>
      <c r="H188" t="inlineStr">
        <is>
          <t>:213TC:215TC:</t>
        </is>
      </c>
      <c r="I188" t="inlineStr">
        <is>
          <t>:MechSealType21:MechSealType2:</t>
        </is>
      </c>
      <c r="J188" t="n">
        <v>1.125</v>
      </c>
      <c r="K188" t="n">
        <v>1.375</v>
      </c>
      <c r="L188" t="n">
        <v>98132103</v>
      </c>
      <c r="M188" t="inlineStr">
        <is>
          <t>SHAFT,VLS,X3,7/9in,213/5,12in,254/6 TC</t>
        </is>
      </c>
      <c r="N188" t="inlineStr">
        <is>
          <t>A100114</t>
        </is>
      </c>
      <c r="O188" t="inlineStr">
        <is>
          <t>LT027</t>
        </is>
      </c>
    </row>
    <row r="189">
      <c r="A189" s="12" t="n"/>
      <c r="B189" t="inlineStr">
        <is>
          <t>Price_BOM_LCS_Shaft_183</t>
        </is>
      </c>
      <c r="C189" t="inlineStr">
        <is>
          <t>30957-LCS</t>
        </is>
      </c>
      <c r="D189" t="inlineStr">
        <is>
          <t>ShaftMatl_SS_AISI-303</t>
        </is>
      </c>
      <c r="E189" t="inlineStr">
        <is>
          <t>H303</t>
        </is>
      </c>
      <c r="F189" s="43" t="inlineStr">
        <is>
          <t>Stainless Steel, AISI-303</t>
        </is>
      </c>
      <c r="G189" t="inlineStr">
        <is>
          <t>XA</t>
        </is>
      </c>
      <c r="H189" t="inlineStr">
        <is>
          <t>:284TSC:286TSC:</t>
        </is>
      </c>
      <c r="I189" t="inlineStr">
        <is>
          <t>:MechSealType21:MechSealType2:</t>
        </is>
      </c>
      <c r="J189" t="n">
        <v>1.125</v>
      </c>
      <c r="K189" t="n">
        <v>1.625</v>
      </c>
      <c r="L189" t="n">
        <v>98150633</v>
      </c>
      <c r="M189" t="inlineStr">
        <is>
          <t>SHAFT,VLS,XA,4/5095,4015,284,8012,213 TC</t>
        </is>
      </c>
      <c r="N189" t="inlineStr">
        <is>
          <t>A100266</t>
        </is>
      </c>
      <c r="O189" t="inlineStr">
        <is>
          <t>LT027</t>
        </is>
      </c>
    </row>
    <row r="190">
      <c r="A190" s="12" t="n"/>
      <c r="B190" t="inlineStr">
        <is>
          <t>Price_BOM_LCS_Shaft_184</t>
        </is>
      </c>
      <c r="C190" t="inlineStr">
        <is>
          <t>30957-LCS</t>
        </is>
      </c>
      <c r="D190" t="inlineStr">
        <is>
          <t>ShaftMatl_SS_AISI-303</t>
        </is>
      </c>
      <c r="E190" t="inlineStr">
        <is>
          <t>H303</t>
        </is>
      </c>
      <c r="F190" s="43" t="inlineStr">
        <is>
          <t>Stainless Steel, AISI-303</t>
        </is>
      </c>
      <c r="G190" t="inlineStr">
        <is>
          <t>X3</t>
        </is>
      </c>
      <c r="H190" t="inlineStr">
        <is>
          <t>:182TC:184TC:</t>
        </is>
      </c>
      <c r="I190" t="inlineStr">
        <is>
          <t>:MechSealType21:MechSealType2:</t>
        </is>
      </c>
      <c r="J190" t="n">
        <v>1.125</v>
      </c>
      <c r="K190" t="n">
        <v>1.125</v>
      </c>
      <c r="L190" t="n">
        <v>98183502</v>
      </c>
      <c r="M190" t="inlineStr">
        <is>
          <t>SHAFT,VLS,X3,182/4TC 304</t>
        </is>
      </c>
      <c r="N190" t="inlineStr">
        <is>
          <t>A100168</t>
        </is>
      </c>
      <c r="O190" t="inlineStr">
        <is>
          <t>LT027</t>
        </is>
      </c>
    </row>
    <row r="191">
      <c r="A191" s="12" t="n"/>
      <c r="B191" t="inlineStr">
        <is>
          <t>Price_BOM_LCS_Shaft_185</t>
        </is>
      </c>
      <c r="C191" t="inlineStr">
        <is>
          <t>30957-LCS</t>
        </is>
      </c>
      <c r="D191" t="inlineStr">
        <is>
          <t>ShaftMatl_SS_AISI-303</t>
        </is>
      </c>
      <c r="E191" t="inlineStr">
        <is>
          <t>H303</t>
        </is>
      </c>
      <c r="F191" s="43" t="inlineStr">
        <is>
          <t>Stainless Steel, AISI-303</t>
        </is>
      </c>
      <c r="G191" t="inlineStr">
        <is>
          <t>X3</t>
        </is>
      </c>
      <c r="H191" t="inlineStr">
        <is>
          <t>:254TC:256TC:</t>
        </is>
      </c>
      <c r="I191" t="inlineStr">
        <is>
          <t>:MechSealType21:MechSealType2:</t>
        </is>
      </c>
      <c r="J191" t="n">
        <v>1.125</v>
      </c>
      <c r="K191" t="n">
        <v>1.625</v>
      </c>
      <c r="L191" t="n">
        <v>98183503</v>
      </c>
      <c r="M191" t="inlineStr">
        <is>
          <t>SHAFT,VLS,X3,12-5070,20-6095,254/6 TC</t>
        </is>
      </c>
      <c r="N191" t="inlineStr">
        <is>
          <t>A100173</t>
        </is>
      </c>
      <c r="O191" t="inlineStr">
        <is>
          <t>LT027</t>
        </is>
      </c>
    </row>
    <row r="192">
      <c r="A192" s="12" t="n"/>
      <c r="B192" t="inlineStr">
        <is>
          <t>Price_BOM_LCS_Shaft_186</t>
        </is>
      </c>
      <c r="C192" t="inlineStr">
        <is>
          <t>30957-LCS</t>
        </is>
      </c>
      <c r="D192" t="inlineStr">
        <is>
          <t>ShaftMatl_SS_AISI-303</t>
        </is>
      </c>
      <c r="E192" t="inlineStr">
        <is>
          <t>H303</t>
        </is>
      </c>
      <c r="F192" s="43" t="inlineStr">
        <is>
          <t>Stainless Steel, AISI-303</t>
        </is>
      </c>
      <c r="G192" t="inlineStr">
        <is>
          <t>XA</t>
        </is>
      </c>
      <c r="H192" t="inlineStr">
        <is>
          <t>:324TSC:326TSC:</t>
        </is>
      </c>
      <c r="I192" t="inlineStr">
        <is>
          <t>:MechSealType21:MechSealType2:</t>
        </is>
      </c>
      <c r="J192" t="n">
        <v>1.625</v>
      </c>
      <c r="K192" t="n">
        <v>1.875</v>
      </c>
      <c r="L192" t="n">
        <v>98363590</v>
      </c>
      <c r="M192" t="inlineStr">
        <is>
          <t>SHAFT,VLS,XA,4-5095,324-365,8012,404/5TC</t>
        </is>
      </c>
      <c r="N192" t="inlineStr">
        <is>
          <t>A100304</t>
        </is>
      </c>
      <c r="O192" t="inlineStr">
        <is>
          <t>LT027</t>
        </is>
      </c>
    </row>
    <row r="193">
      <c r="A193" s="12" t="n"/>
      <c r="B193" t="inlineStr">
        <is>
          <t>Price_BOM_LCS_Shaft_187</t>
        </is>
      </c>
      <c r="C193" t="inlineStr">
        <is>
          <t>30957-LCS</t>
        </is>
      </c>
      <c r="D193" t="inlineStr">
        <is>
          <t>ShaftMatl_SS_AISI-303</t>
        </is>
      </c>
      <c r="E193" t="inlineStr">
        <is>
          <t>H303</t>
        </is>
      </c>
      <c r="F193" s="43" t="inlineStr">
        <is>
          <t>Stainless Steel, AISI-303</t>
        </is>
      </c>
      <c r="G193" t="inlineStr">
        <is>
          <t>XA</t>
        </is>
      </c>
      <c r="H193" t="inlineStr">
        <is>
          <t>:364TSC:365TSC:</t>
        </is>
      </c>
      <c r="I193" t="inlineStr">
        <is>
          <t>:MechSealType21:MechSealType2:</t>
        </is>
      </c>
      <c r="J193" t="n">
        <v>1.625</v>
      </c>
      <c r="K193" t="n">
        <v>1.875</v>
      </c>
      <c r="L193" t="n">
        <v>98363590</v>
      </c>
      <c r="M193" t="inlineStr">
        <is>
          <t>SHAFT,VLS,XA,4-5095,324-365,8012,404/5TC</t>
        </is>
      </c>
      <c r="N193" t="inlineStr">
        <is>
          <t>A100325</t>
        </is>
      </c>
      <c r="O193" t="inlineStr">
        <is>
          <t>LT027</t>
        </is>
      </c>
    </row>
    <row r="194">
      <c r="A194" s="12" t="n"/>
      <c r="B194" t="inlineStr">
        <is>
          <t>Price_BOM_LCS_Shaft_188</t>
        </is>
      </c>
      <c r="C194" t="inlineStr">
        <is>
          <t>30957-LCS</t>
        </is>
      </c>
      <c r="D194" t="inlineStr">
        <is>
          <t>ShaftMatl_SS_AISI-303</t>
        </is>
      </c>
      <c r="E194" t="inlineStr">
        <is>
          <t>H303</t>
        </is>
      </c>
      <c r="F194" s="43" t="inlineStr">
        <is>
          <t>Stainless Steel, AISI-303</t>
        </is>
      </c>
      <c r="G194" t="inlineStr">
        <is>
          <t>XA</t>
        </is>
      </c>
      <c r="H194" t="inlineStr">
        <is>
          <t>:254TC:256TC:</t>
        </is>
      </c>
      <c r="I194" t="inlineStr">
        <is>
          <t>:MechSealType21:MechSealType2:</t>
        </is>
      </c>
      <c r="J194" t="n">
        <v>1.125</v>
      </c>
      <c r="K194" t="n">
        <v>1.625</v>
      </c>
      <c r="L194" t="n">
        <v>98425578</v>
      </c>
      <c r="M194" t="inlineStr">
        <is>
          <t>SHAFT,VLS,XA,5095/8095,254/6 TC</t>
        </is>
      </c>
      <c r="N194" t="inlineStr">
        <is>
          <t>A100135</t>
        </is>
      </c>
      <c r="O194" t="inlineStr">
        <is>
          <t>LT027</t>
        </is>
      </c>
    </row>
    <row r="195">
      <c r="A195" s="12" t="n"/>
      <c r="B195" t="inlineStr">
        <is>
          <t>Price_BOM_LCS_Shaft_189</t>
        </is>
      </c>
      <c r="C195" t="inlineStr">
        <is>
          <t>30957-LCS</t>
        </is>
      </c>
      <c r="D195" t="inlineStr">
        <is>
          <t>ShaftMatl_SS_AISI-303</t>
        </is>
      </c>
      <c r="E195" t="inlineStr">
        <is>
          <t>H303</t>
        </is>
      </c>
      <c r="F195" s="43" t="inlineStr">
        <is>
          <t>Stainless Steel, AISI-303</t>
        </is>
      </c>
      <c r="G195" t="inlineStr">
        <is>
          <t>XA</t>
        </is>
      </c>
      <c r="H195" t="inlineStr">
        <is>
          <t>:404TSC:405TSC:</t>
        </is>
      </c>
      <c r="I195" t="inlineStr">
        <is>
          <t>:MechSealType21:MechSealType2:</t>
        </is>
      </c>
      <c r="J195" t="n">
        <v>1.625</v>
      </c>
      <c r="K195" t="n">
        <v>2.125</v>
      </c>
      <c r="L195" s="4" t="inlineStr">
        <is>
          <t>RTF</t>
        </is>
      </c>
      <c r="N195" t="inlineStr">
        <is>
          <t>A100244</t>
        </is>
      </c>
      <c r="O195" t="inlineStr">
        <is>
          <t>LT027</t>
        </is>
      </c>
    </row>
    <row r="196">
      <c r="A196" s="12" t="n"/>
      <c r="B196" t="inlineStr">
        <is>
          <t>Price_BOM_LCS_Shaft_190</t>
        </is>
      </c>
      <c r="C196" t="inlineStr">
        <is>
          <t>40129-LCS</t>
        </is>
      </c>
      <c r="D196" t="inlineStr">
        <is>
          <t>ShaftMatl_SS_AISI-303</t>
        </is>
      </c>
      <c r="E196" t="inlineStr">
        <is>
          <t>H303</t>
        </is>
      </c>
      <c r="F196" s="43" t="inlineStr">
        <is>
          <t>Stainless Steel, AISI-303</t>
        </is>
      </c>
      <c r="G196" t="inlineStr">
        <is>
          <t>XA</t>
        </is>
      </c>
      <c r="H196" t="inlineStr">
        <is>
          <t>:254TC:256TC:</t>
        </is>
      </c>
      <c r="I196" t="inlineStr">
        <is>
          <t>:MechSealType21:MechSealType2:</t>
        </is>
      </c>
      <c r="J196" t="n">
        <v>1.125</v>
      </c>
      <c r="K196" t="n">
        <v>1.625</v>
      </c>
      <c r="L196" t="n">
        <v>98150635</v>
      </c>
      <c r="M196" t="inlineStr">
        <is>
          <t>SHAFT,VLS,XA,213TC-286TC H303</t>
        </is>
      </c>
      <c r="N196" t="inlineStr">
        <is>
          <t>A100135</t>
        </is>
      </c>
      <c r="O196" t="inlineStr">
        <is>
          <t>LT027</t>
        </is>
      </c>
    </row>
    <row r="197">
      <c r="A197" s="12" t="n"/>
      <c r="B197" t="inlineStr">
        <is>
          <t>Price_BOM_LCS_Shaft_191</t>
        </is>
      </c>
      <c r="C197" t="inlineStr">
        <is>
          <t>40129-LCS</t>
        </is>
      </c>
      <c r="D197" t="inlineStr">
        <is>
          <t>ShaftMatl_SS_AISI-303</t>
        </is>
      </c>
      <c r="E197" t="inlineStr">
        <is>
          <t>H303</t>
        </is>
      </c>
      <c r="F197" s="43" t="inlineStr">
        <is>
          <t>Stainless Steel, AISI-303</t>
        </is>
      </c>
      <c r="G197" t="inlineStr">
        <is>
          <t>XA</t>
        </is>
      </c>
      <c r="H197" t="inlineStr">
        <is>
          <t>:284TC:286TC:</t>
        </is>
      </c>
      <c r="I197" t="inlineStr">
        <is>
          <t>:MechSealType21:MechSealType2:</t>
        </is>
      </c>
      <c r="J197" t="n">
        <v>1.125</v>
      </c>
      <c r="K197" t="n">
        <v>1.875</v>
      </c>
      <c r="L197" t="n">
        <v>98150635</v>
      </c>
      <c r="M197" t="inlineStr">
        <is>
          <t>SHAFT,VLS,XA,213TC-286TC H303</t>
        </is>
      </c>
      <c r="N197" t="inlineStr">
        <is>
          <t>A100135</t>
        </is>
      </c>
      <c r="O197" t="inlineStr">
        <is>
          <t>LT027</t>
        </is>
      </c>
    </row>
    <row r="198">
      <c r="A198" s="12" t="n"/>
      <c r="B198" t="inlineStr">
        <is>
          <t>Price_BOM_LCS_Shaft_192</t>
        </is>
      </c>
      <c r="C198" t="inlineStr">
        <is>
          <t>40129-LCS</t>
        </is>
      </c>
      <c r="D198" t="inlineStr">
        <is>
          <t>ShaftMatl_SS_AISI-303</t>
        </is>
      </c>
      <c r="E198" t="inlineStr">
        <is>
          <t>H303</t>
        </is>
      </c>
      <c r="F198" s="43" t="inlineStr">
        <is>
          <t>Stainless Steel, AISI-303</t>
        </is>
      </c>
      <c r="G198" t="inlineStr">
        <is>
          <t>XA</t>
        </is>
      </c>
      <c r="H198" t="inlineStr">
        <is>
          <t>:324TC:326TC:</t>
        </is>
      </c>
      <c r="I198" t="inlineStr">
        <is>
          <t>:MechSealType21:MechSealType2:</t>
        </is>
      </c>
      <c r="J198" t="n">
        <v>1.625</v>
      </c>
      <c r="K198" t="n">
        <v>2.125</v>
      </c>
      <c r="L198" t="n">
        <v>99898115</v>
      </c>
      <c r="M198" t="inlineStr">
        <is>
          <t>SHAFT,LCS,XA,4012,324/6,4012,364/5TC</t>
        </is>
      </c>
      <c r="N198" t="inlineStr">
        <is>
          <t>A100157</t>
        </is>
      </c>
      <c r="O198" t="inlineStr">
        <is>
          <t>LT027</t>
        </is>
      </c>
    </row>
    <row r="199">
      <c r="A199" s="12" t="n"/>
      <c r="B199" t="inlineStr">
        <is>
          <t>Price_BOM_LCS_Shaft_193</t>
        </is>
      </c>
      <c r="C199" t="inlineStr">
        <is>
          <t>40129-LCS</t>
        </is>
      </c>
      <c r="D199" t="inlineStr">
        <is>
          <t>ShaftMatl_SS_AISI-303</t>
        </is>
      </c>
      <c r="E199" t="inlineStr">
        <is>
          <t>H303</t>
        </is>
      </c>
      <c r="F199" s="43" t="inlineStr">
        <is>
          <t>Stainless Steel, AISI-303</t>
        </is>
      </c>
      <c r="G199" t="inlineStr">
        <is>
          <t>XA</t>
        </is>
      </c>
      <c r="H199" t="inlineStr">
        <is>
          <t>:182TC:184TC:</t>
        </is>
      </c>
      <c r="I199" t="inlineStr">
        <is>
          <t>:MechSealType21:MechSealType2:</t>
        </is>
      </c>
      <c r="J199" t="n">
        <v>1.125</v>
      </c>
      <c r="K199" t="n">
        <v>1.125</v>
      </c>
      <c r="L199" t="n">
        <v>98366622</v>
      </c>
      <c r="M199" t="inlineStr">
        <is>
          <t>SHAFT,VLS,XA,40-6012,182/4 TC</t>
        </is>
      </c>
      <c r="N199" t="inlineStr">
        <is>
          <t>A100233</t>
        </is>
      </c>
      <c r="O199" t="inlineStr">
        <is>
          <t>LT027</t>
        </is>
      </c>
    </row>
    <row r="200">
      <c r="A200" s="12" t="n"/>
      <c r="B200" t="inlineStr">
        <is>
          <t>Price_BOM_LCS_Shaft_194</t>
        </is>
      </c>
      <c r="C200" t="inlineStr">
        <is>
          <t>40129-LCS</t>
        </is>
      </c>
      <c r="D200" t="inlineStr">
        <is>
          <t>ShaftMatl_SS_AISI-303</t>
        </is>
      </c>
      <c r="E200" t="inlineStr">
        <is>
          <t>H303</t>
        </is>
      </c>
      <c r="F200" s="43" t="inlineStr">
        <is>
          <t>Stainless Steel, AISI-303</t>
        </is>
      </c>
      <c r="G200" t="inlineStr">
        <is>
          <t>XA</t>
        </is>
      </c>
      <c r="H200" t="inlineStr">
        <is>
          <t>:213TC:215TC:</t>
        </is>
      </c>
      <c r="I200" t="inlineStr">
        <is>
          <t>:MechSealType21:MechSealType2:</t>
        </is>
      </c>
      <c r="J200" t="n">
        <v>1.125</v>
      </c>
      <c r="K200" t="n">
        <v>1.375</v>
      </c>
      <c r="L200" t="n">
        <v>98150633</v>
      </c>
      <c r="M200" t="inlineStr">
        <is>
          <t>SHAFT,VLS,XA,4/5095,4015,284,8012,213 TC</t>
        </is>
      </c>
      <c r="N200" t="inlineStr">
        <is>
          <t>A100240</t>
        </is>
      </c>
      <c r="O200" t="inlineStr">
        <is>
          <t>LT027</t>
        </is>
      </c>
    </row>
    <row r="201">
      <c r="A201" s="12" t="n"/>
      <c r="B201" t="inlineStr">
        <is>
          <t>Price_BOM_LCS_Shaft_195</t>
        </is>
      </c>
      <c r="C201" t="inlineStr">
        <is>
          <t>40129-LCS</t>
        </is>
      </c>
      <c r="D201" t="inlineStr">
        <is>
          <t>ShaftMatl_SS_AISI-303</t>
        </is>
      </c>
      <c r="E201" t="inlineStr">
        <is>
          <t>H303</t>
        </is>
      </c>
      <c r="F201" s="43" t="inlineStr">
        <is>
          <t>Stainless Steel, AISI-303</t>
        </is>
      </c>
      <c r="G201" t="inlineStr">
        <is>
          <t>XA</t>
        </is>
      </c>
      <c r="H201" s="43" t="inlineStr">
        <is>
          <t>:364TC:365TC:</t>
        </is>
      </c>
      <c r="I201" t="inlineStr">
        <is>
          <t>:MechSealType21:MechSealType2:</t>
        </is>
      </c>
      <c r="J201" t="n">
        <v>1.625</v>
      </c>
      <c r="K201" t="n">
        <v>2.375</v>
      </c>
      <c r="L201" t="n">
        <v>99898115</v>
      </c>
      <c r="M201" t="inlineStr">
        <is>
          <t>SHAFT,LCS,XA,4012,324/6,4012,364/5TC</t>
        </is>
      </c>
      <c r="N201" t="inlineStr">
        <is>
          <t>A100157</t>
        </is>
      </c>
      <c r="O201" t="inlineStr">
        <is>
          <t>LT027</t>
        </is>
      </c>
    </row>
    <row r="202">
      <c r="A202" s="12" t="n"/>
      <c r="B202" t="inlineStr">
        <is>
          <t>Price_BOM_LCS_Shaft_196</t>
        </is>
      </c>
      <c r="C202" t="inlineStr">
        <is>
          <t>4012A-LCS</t>
        </is>
      </c>
      <c r="D202" t="inlineStr">
        <is>
          <t>ShaftMatl_SS_AISI-303</t>
        </is>
      </c>
      <c r="E202" t="inlineStr">
        <is>
          <t>H303</t>
        </is>
      </c>
      <c r="F202" s="43" t="inlineStr">
        <is>
          <t>Stainless Steel, AISI-303</t>
        </is>
      </c>
      <c r="G202" t="inlineStr">
        <is>
          <t>XA</t>
        </is>
      </c>
      <c r="H202" t="inlineStr">
        <is>
          <t>:254TC:256TC:</t>
        </is>
      </c>
      <c r="I202" t="inlineStr">
        <is>
          <t>:MechSealType21:MechSealType2:</t>
        </is>
      </c>
      <c r="J202" t="n">
        <v>1.125</v>
      </c>
      <c r="K202" t="n">
        <v>1.625</v>
      </c>
      <c r="L202" t="n">
        <v>98150635</v>
      </c>
      <c r="M202" t="inlineStr">
        <is>
          <t>SHAFT,VLS,XA,213TC-286TC H303</t>
        </is>
      </c>
      <c r="N202" t="inlineStr">
        <is>
          <t>A100135</t>
        </is>
      </c>
      <c r="O202" t="inlineStr">
        <is>
          <t>LT027</t>
        </is>
      </c>
    </row>
    <row r="203">
      <c r="A203" s="12" t="n"/>
      <c r="B203" t="inlineStr">
        <is>
          <t>Price_BOM_LCS_Shaft_197</t>
        </is>
      </c>
      <c r="C203" t="inlineStr">
        <is>
          <t>4012A-LCS</t>
        </is>
      </c>
      <c r="D203" t="inlineStr">
        <is>
          <t>ShaftMatl_SS_AISI-303</t>
        </is>
      </c>
      <c r="E203" t="inlineStr">
        <is>
          <t>H303</t>
        </is>
      </c>
      <c r="F203" s="43" t="inlineStr">
        <is>
          <t>Stainless Steel, AISI-303</t>
        </is>
      </c>
      <c r="G203" t="inlineStr">
        <is>
          <t>XA</t>
        </is>
      </c>
      <c r="H203" t="inlineStr">
        <is>
          <t>:284TC:286TC:</t>
        </is>
      </c>
      <c r="I203" t="inlineStr">
        <is>
          <t>:MechSealType21:MechSealType2:</t>
        </is>
      </c>
      <c r="J203" t="n">
        <v>1.125</v>
      </c>
      <c r="K203" t="n">
        <v>1.875</v>
      </c>
      <c r="L203" t="n">
        <v>98150635</v>
      </c>
      <c r="M203" t="inlineStr">
        <is>
          <t>SHAFT,VLS,XA,213TC-286TC H303</t>
        </is>
      </c>
      <c r="N203" t="inlineStr">
        <is>
          <t>A100135</t>
        </is>
      </c>
      <c r="O203" t="inlineStr">
        <is>
          <t>LT027</t>
        </is>
      </c>
    </row>
    <row r="204">
      <c r="A204" s="12" t="n"/>
      <c r="B204" t="inlineStr">
        <is>
          <t>Price_BOM_LCS_Shaft_198</t>
        </is>
      </c>
      <c r="C204" t="inlineStr">
        <is>
          <t>4012A-LCS</t>
        </is>
      </c>
      <c r="D204" t="inlineStr">
        <is>
          <t>ShaftMatl_SS_AISI-303</t>
        </is>
      </c>
      <c r="E204" t="inlineStr">
        <is>
          <t>H303</t>
        </is>
      </c>
      <c r="F204" s="43" t="inlineStr">
        <is>
          <t>Stainless Steel, AISI-303</t>
        </is>
      </c>
      <c r="G204" t="inlineStr">
        <is>
          <t>XA</t>
        </is>
      </c>
      <c r="H204" t="inlineStr">
        <is>
          <t>:324TC:326TC:</t>
        </is>
      </c>
      <c r="I204" t="inlineStr">
        <is>
          <t>:MechSealType21:MechSealType2:</t>
        </is>
      </c>
      <c r="J204" t="n">
        <v>1.625</v>
      </c>
      <c r="K204" t="n">
        <v>2.125</v>
      </c>
      <c r="L204" t="n">
        <v>98174051</v>
      </c>
      <c r="M204" t="inlineStr">
        <is>
          <t>SHAFT,VLS,XA,4-8012,324/6,6-8012,364/5TC</t>
        </is>
      </c>
      <c r="N204" t="inlineStr">
        <is>
          <t>A100157</t>
        </is>
      </c>
      <c r="O204" t="inlineStr">
        <is>
          <t>LT027</t>
        </is>
      </c>
    </row>
    <row r="205">
      <c r="A205" s="12" t="n"/>
      <c r="B205" t="inlineStr">
        <is>
          <t>Price_BOM_LCS_Shaft_199</t>
        </is>
      </c>
      <c r="C205" t="inlineStr">
        <is>
          <t>4012A-LCS</t>
        </is>
      </c>
      <c r="D205" t="inlineStr">
        <is>
          <t>ShaftMatl_SS_AISI-303</t>
        </is>
      </c>
      <c r="E205" t="inlineStr">
        <is>
          <t>H303</t>
        </is>
      </c>
      <c r="F205" s="43" t="inlineStr">
        <is>
          <t>Stainless Steel, AISI-303</t>
        </is>
      </c>
      <c r="G205" t="inlineStr">
        <is>
          <t>XA</t>
        </is>
      </c>
      <c r="H205" t="inlineStr">
        <is>
          <t>:182TC:184TC:</t>
        </is>
      </c>
      <c r="I205" t="inlineStr">
        <is>
          <t>:MechSealType21:MechSealType2:</t>
        </is>
      </c>
      <c r="J205" t="n">
        <v>1.125</v>
      </c>
      <c r="K205" t="n">
        <v>1.125</v>
      </c>
      <c r="L205" t="n">
        <v>98366622</v>
      </c>
      <c r="M205" t="inlineStr">
        <is>
          <t>SHAFT,VLS,XA,40-6012,182/4 TC</t>
        </is>
      </c>
      <c r="N205" t="inlineStr">
        <is>
          <t>A100233</t>
        </is>
      </c>
      <c r="O205" t="inlineStr">
        <is>
          <t>LT027</t>
        </is>
      </c>
    </row>
    <row r="206">
      <c r="A206" s="12" t="n"/>
      <c r="B206" t="inlineStr">
        <is>
          <t>Price_BOM_LCS_Shaft_200</t>
        </is>
      </c>
      <c r="C206" t="inlineStr">
        <is>
          <t>4012A-LCS</t>
        </is>
      </c>
      <c r="D206" t="inlineStr">
        <is>
          <t>ShaftMatl_SS_AISI-303</t>
        </is>
      </c>
      <c r="E206" t="inlineStr">
        <is>
          <t>H303</t>
        </is>
      </c>
      <c r="F206" s="43" t="inlineStr">
        <is>
          <t>Stainless Steel, AISI-303</t>
        </is>
      </c>
      <c r="G206" t="inlineStr">
        <is>
          <t>XA</t>
        </is>
      </c>
      <c r="H206" t="inlineStr">
        <is>
          <t>:213TC:215TC:</t>
        </is>
      </c>
      <c r="I206" t="inlineStr">
        <is>
          <t>:MechSealType21:MechSealType2:</t>
        </is>
      </c>
      <c r="J206" t="n">
        <v>1.125</v>
      </c>
      <c r="K206" t="n">
        <v>1.375</v>
      </c>
      <c r="L206" t="n">
        <v>98150633</v>
      </c>
      <c r="M206" t="inlineStr">
        <is>
          <t>SHAFT,VLS,XA,4/5095,4015,284,8012,213 TC</t>
        </is>
      </c>
      <c r="N206" t="inlineStr">
        <is>
          <t>A100240</t>
        </is>
      </c>
      <c r="O206" t="inlineStr">
        <is>
          <t>LT027</t>
        </is>
      </c>
    </row>
    <row r="207">
      <c r="A207" s="12" t="n"/>
      <c r="B207" t="inlineStr">
        <is>
          <t>Price_BOM_LCS_Shaft_201</t>
        </is>
      </c>
      <c r="C207" t="inlineStr">
        <is>
          <t>4012A-LCS</t>
        </is>
      </c>
      <c r="D207" t="inlineStr">
        <is>
          <t>ShaftMatl_SS_AISI-303</t>
        </is>
      </c>
      <c r="E207" t="inlineStr">
        <is>
          <t>H303</t>
        </is>
      </c>
      <c r="F207" s="43" t="inlineStr">
        <is>
          <t>Stainless Steel, AISI-303</t>
        </is>
      </c>
      <c r="G207" t="inlineStr">
        <is>
          <t>XA</t>
        </is>
      </c>
      <c r="H207" s="43" t="inlineStr">
        <is>
          <t>:364TC:365TC:</t>
        </is>
      </c>
      <c r="I207" t="inlineStr">
        <is>
          <t>:MechSealType21:MechSealType2:</t>
        </is>
      </c>
      <c r="J207" t="n">
        <v>1.625</v>
      </c>
      <c r="K207" t="n">
        <v>2.375</v>
      </c>
      <c r="L207" t="n">
        <v>98174051</v>
      </c>
      <c r="M207" t="inlineStr">
        <is>
          <t>SHAFT,VLS,XA,4-8012,324/6,6-8012,364/5TC</t>
        </is>
      </c>
      <c r="N207" t="inlineStr">
        <is>
          <t>A100157</t>
        </is>
      </c>
      <c r="O207" t="inlineStr">
        <is>
          <t>LT027</t>
        </is>
      </c>
    </row>
    <row r="208">
      <c r="A208" s="12" t="n"/>
      <c r="B208" t="inlineStr">
        <is>
          <t>Price_BOM_LCS_Shaft_202</t>
        </is>
      </c>
      <c r="C208" t="inlineStr">
        <is>
          <t>40157-LCS</t>
        </is>
      </c>
      <c r="D208" t="inlineStr">
        <is>
          <t>ShaftMatl_SS_AISI-303</t>
        </is>
      </c>
      <c r="E208" t="inlineStr">
        <is>
          <t>H303</t>
        </is>
      </c>
      <c r="F208" s="43" t="inlineStr">
        <is>
          <t>Stainless Steel, AISI-303</t>
        </is>
      </c>
      <c r="G208" t="inlineStr">
        <is>
          <t>X5</t>
        </is>
      </c>
      <c r="H208" t="inlineStr">
        <is>
          <t>:404TC:405TC:444TC:445TC:</t>
        </is>
      </c>
      <c r="I208" t="inlineStr">
        <is>
          <t>:MechSealType21:MechSealType2:</t>
        </is>
      </c>
      <c r="J208" t="n">
        <v>2.125</v>
      </c>
      <c r="K208" t="n">
        <v>2.875</v>
      </c>
      <c r="L208" t="n">
        <v>98150632</v>
      </c>
      <c r="M208" t="inlineStr">
        <is>
          <t>SHAFT,VLS,X5,5015/6015,404/5-444/5 TC</t>
        </is>
      </c>
      <c r="N208" t="inlineStr">
        <is>
          <t>A100119</t>
        </is>
      </c>
      <c r="O208" t="inlineStr">
        <is>
          <t>LT027</t>
        </is>
      </c>
    </row>
    <row r="209">
      <c r="A209" s="12" t="n"/>
      <c r="B209" t="inlineStr">
        <is>
          <t>Price_BOM_LCS_Shaft_203</t>
        </is>
      </c>
      <c r="C209" t="inlineStr">
        <is>
          <t>40157-LCS</t>
        </is>
      </c>
      <c r="D209" t="inlineStr">
        <is>
          <t>ShaftMatl_SS_AISI-303</t>
        </is>
      </c>
      <c r="E209" t="inlineStr">
        <is>
          <t>H303</t>
        </is>
      </c>
      <c r="F209" s="43" t="inlineStr">
        <is>
          <t>Stainless Steel, AISI-303</t>
        </is>
      </c>
      <c r="G209" t="inlineStr">
        <is>
          <t>X5</t>
        </is>
      </c>
      <c r="H209" t="inlineStr">
        <is>
          <t>:364TC:365TC:</t>
        </is>
      </c>
      <c r="I209" t="inlineStr">
        <is>
          <t>:MechSealType21:MechSealType2:</t>
        </is>
      </c>
      <c r="J209" t="n">
        <v>2.125</v>
      </c>
      <c r="K209" t="n">
        <v>2.375</v>
      </c>
      <c r="L209" t="n">
        <v>98409251</v>
      </c>
      <c r="M209" t="inlineStr">
        <is>
          <t>SHAFT,VLS,XA,4-8012,324/6,6-8012,364/5TC</t>
        </is>
      </c>
      <c r="N209" t="inlineStr">
        <is>
          <t>A100157</t>
        </is>
      </c>
      <c r="O209" t="inlineStr">
        <is>
          <t>LT027</t>
        </is>
      </c>
    </row>
    <row r="210">
      <c r="A210" s="12" t="n"/>
      <c r="B210" t="inlineStr">
        <is>
          <t>Price_BOM_LCS_Shaft_204</t>
        </is>
      </c>
      <c r="C210" t="inlineStr">
        <is>
          <t>40157-LCS</t>
        </is>
      </c>
      <c r="D210" t="inlineStr">
        <is>
          <t>ShaftMatl_SS_AISI-303</t>
        </is>
      </c>
      <c r="E210" t="inlineStr">
        <is>
          <t>H303</t>
        </is>
      </c>
      <c r="F210" s="43" t="inlineStr">
        <is>
          <t>Stainless Steel, AISI-303</t>
        </is>
      </c>
      <c r="G210" t="inlineStr">
        <is>
          <t>X5</t>
        </is>
      </c>
      <c r="H210" t="inlineStr">
        <is>
          <t>:324TC:326TC:</t>
        </is>
      </c>
      <c r="I210" t="inlineStr">
        <is>
          <t>:MechSealType21:MechSealType2:</t>
        </is>
      </c>
      <c r="J210" t="n">
        <v>2.125</v>
      </c>
      <c r="K210" t="n">
        <v>2.125</v>
      </c>
      <c r="L210" t="n">
        <v>98410849</v>
      </c>
      <c r="M210" t="inlineStr">
        <is>
          <t>SHAFT,VLS,X5,5-6015,324/6,8015,324-365TC</t>
        </is>
      </c>
      <c r="N210" t="inlineStr">
        <is>
          <t>A100195</t>
        </is>
      </c>
      <c r="O210" t="inlineStr">
        <is>
          <t>LT027</t>
        </is>
      </c>
    </row>
    <row r="211">
      <c r="A211" s="12" t="n"/>
      <c r="B211" t="inlineStr">
        <is>
          <t>Price_BOM_LCS_Shaft_205</t>
        </is>
      </c>
      <c r="C211" t="inlineStr">
        <is>
          <t>40157-LCS</t>
        </is>
      </c>
      <c r="D211" t="inlineStr">
        <is>
          <t>ShaftMatl_SS_AISI-303</t>
        </is>
      </c>
      <c r="E211" t="inlineStr">
        <is>
          <t>H303</t>
        </is>
      </c>
      <c r="F211" s="43" t="inlineStr">
        <is>
          <t>Stainless Steel, AISI-303</t>
        </is>
      </c>
      <c r="G211" t="inlineStr">
        <is>
          <t>X5</t>
        </is>
      </c>
      <c r="H211" t="inlineStr">
        <is>
          <t>:284TC:286TC:</t>
        </is>
      </c>
      <c r="I211" t="inlineStr">
        <is>
          <t>:MechSealType21:MechSealType2:</t>
        </is>
      </c>
      <c r="J211" t="n">
        <v>1.125</v>
      </c>
      <c r="K211" t="n">
        <v>1.875</v>
      </c>
      <c r="L211" t="n">
        <v>98411611</v>
      </c>
      <c r="M211" t="inlineStr">
        <is>
          <t>SHAFT,VLS,X5,8012,213-286,1012,254-286TC</t>
        </is>
      </c>
      <c r="N211" t="inlineStr">
        <is>
          <t>A100130</t>
        </is>
      </c>
      <c r="O211" t="inlineStr">
        <is>
          <t>LT027</t>
        </is>
      </c>
    </row>
    <row r="212">
      <c r="A212" s="12" t="n"/>
      <c r="B212" t="inlineStr">
        <is>
          <t>Price_BOM_LCS_Shaft_206</t>
        </is>
      </c>
      <c r="C212" t="inlineStr">
        <is>
          <t>40157-LCS</t>
        </is>
      </c>
      <c r="D212" t="inlineStr">
        <is>
          <t>ShaftMatl_SS_AISI-303</t>
        </is>
      </c>
      <c r="E212" t="inlineStr">
        <is>
          <t>H303</t>
        </is>
      </c>
      <c r="F212" s="43" t="inlineStr">
        <is>
          <t>Stainless Steel, AISI-303</t>
        </is>
      </c>
      <c r="G212" t="inlineStr">
        <is>
          <t>XA</t>
        </is>
      </c>
      <c r="H212" t="inlineStr">
        <is>
          <t>:254TC:256TC:</t>
        </is>
      </c>
      <c r="I212" t="inlineStr">
        <is>
          <t>:MechSealType21:MechSealType2:</t>
        </is>
      </c>
      <c r="J212" t="n">
        <v>1.125</v>
      </c>
      <c r="K212" t="n">
        <v>1.625</v>
      </c>
      <c r="L212" s="4" t="inlineStr">
        <is>
          <t>RTF</t>
        </is>
      </c>
      <c r="N212" t="inlineStr">
        <is>
          <t>A100135</t>
        </is>
      </c>
      <c r="O212" t="inlineStr">
        <is>
          <t>LT027</t>
        </is>
      </c>
    </row>
    <row r="213">
      <c r="A213" s="12" t="n"/>
      <c r="B213" t="inlineStr">
        <is>
          <t>Price_BOM_LCS_Shaft_207</t>
        </is>
      </c>
      <c r="C213" t="inlineStr">
        <is>
          <t>40157-LCS</t>
        </is>
      </c>
      <c r="D213" t="inlineStr">
        <is>
          <t>ShaftMatl_SS_AISI-303</t>
        </is>
      </c>
      <c r="E213" t="inlineStr">
        <is>
          <t>H303</t>
        </is>
      </c>
      <c r="F213" s="43" t="inlineStr">
        <is>
          <t>Stainless Steel, AISI-303</t>
        </is>
      </c>
      <c r="G213" t="inlineStr">
        <is>
          <t>XA</t>
        </is>
      </c>
      <c r="H213" t="inlineStr">
        <is>
          <t>:284TC:286TC:</t>
        </is>
      </c>
      <c r="I213" t="inlineStr">
        <is>
          <t>:MechSealType21:MechSealType2:</t>
        </is>
      </c>
      <c r="J213" t="n">
        <v>1.125</v>
      </c>
      <c r="K213" t="n">
        <v>1.875</v>
      </c>
      <c r="L213" s="4" t="inlineStr">
        <is>
          <t>RTF</t>
        </is>
      </c>
      <c r="N213" t="inlineStr">
        <is>
          <t>A100135</t>
        </is>
      </c>
      <c r="O213" t="inlineStr">
        <is>
          <t>LT027</t>
        </is>
      </c>
    </row>
    <row r="214">
      <c r="A214" s="12" t="n"/>
      <c r="B214" t="inlineStr">
        <is>
          <t>Price_BOM_LCS_Shaft_208</t>
        </is>
      </c>
      <c r="C214" t="inlineStr">
        <is>
          <t>40157-LCS</t>
        </is>
      </c>
      <c r="D214" t="inlineStr">
        <is>
          <t>ShaftMatl_SS_AISI-303</t>
        </is>
      </c>
      <c r="E214" t="inlineStr">
        <is>
          <t>H303</t>
        </is>
      </c>
      <c r="F214" s="43" t="inlineStr">
        <is>
          <t>Stainless Steel, AISI-303</t>
        </is>
      </c>
      <c r="G214" t="inlineStr">
        <is>
          <t>XA</t>
        </is>
      </c>
      <c r="H214" t="inlineStr">
        <is>
          <t>:324TC:326TC:</t>
        </is>
      </c>
      <c r="I214" t="inlineStr">
        <is>
          <t>:MechSealType21:MechSealType2:</t>
        </is>
      </c>
      <c r="J214" t="n">
        <v>1.625</v>
      </c>
      <c r="K214" t="n">
        <v>2.125</v>
      </c>
      <c r="L214" s="4" t="inlineStr">
        <is>
          <t>RTF</t>
        </is>
      </c>
      <c r="N214" t="inlineStr">
        <is>
          <t>A100135</t>
        </is>
      </c>
      <c r="O214" t="inlineStr">
        <is>
          <t>LT027</t>
        </is>
      </c>
    </row>
    <row r="215">
      <c r="A215" s="12" t="n"/>
      <c r="B215" t="inlineStr">
        <is>
          <t>Price_BOM_LCS_Shaft_209</t>
        </is>
      </c>
      <c r="C215" t="inlineStr">
        <is>
          <t>40157-LCS</t>
        </is>
      </c>
      <c r="D215" t="inlineStr">
        <is>
          <t>ShaftMatl_SS_AISI-303</t>
        </is>
      </c>
      <c r="E215" t="inlineStr">
        <is>
          <t>H303</t>
        </is>
      </c>
      <c r="F215" s="43" t="inlineStr">
        <is>
          <t>Stainless Steel, AISI-303</t>
        </is>
      </c>
      <c r="G215" t="inlineStr">
        <is>
          <t>XA</t>
        </is>
      </c>
      <c r="H215" t="inlineStr">
        <is>
          <t>:364TC:365TC:</t>
        </is>
      </c>
      <c r="I215" t="inlineStr">
        <is>
          <t>:MechSealType21:MechSealType2:</t>
        </is>
      </c>
      <c r="J215" t="n">
        <v>1.625</v>
      </c>
      <c r="K215" t="n">
        <v>2.375</v>
      </c>
      <c r="L215" s="4" t="inlineStr">
        <is>
          <t>RTF</t>
        </is>
      </c>
      <c r="N215" t="inlineStr">
        <is>
          <t>A100135</t>
        </is>
      </c>
      <c r="O215" t="inlineStr">
        <is>
          <t>LT027</t>
        </is>
      </c>
    </row>
    <row r="216">
      <c r="A216" s="12" t="n"/>
      <c r="B216" t="inlineStr">
        <is>
          <t>Price_BOM_LCS_Shaft_210</t>
        </is>
      </c>
      <c r="C216" t="inlineStr">
        <is>
          <t>40707-LCS</t>
        </is>
      </c>
      <c r="D216" t="inlineStr">
        <is>
          <t>ShaftMatl_SS_AISI-303</t>
        </is>
      </c>
      <c r="E216" t="inlineStr">
        <is>
          <t>H303</t>
        </is>
      </c>
      <c r="F216" s="43" t="inlineStr">
        <is>
          <t>Stainless Steel, AISI-303</t>
        </is>
      </c>
      <c r="G216" t="inlineStr">
        <is>
          <t>X3</t>
        </is>
      </c>
      <c r="H216" t="inlineStr">
        <is>
          <t>:213TC:215TC:</t>
        </is>
      </c>
      <c r="I216" t="inlineStr">
        <is>
          <t>:MechSealType21:MechSealType2:</t>
        </is>
      </c>
      <c r="J216" t="n">
        <v>1.125</v>
      </c>
      <c r="K216" t="n">
        <v>1.375</v>
      </c>
      <c r="L216" t="n">
        <v>98132103</v>
      </c>
      <c r="M216" t="inlineStr">
        <is>
          <t>SHAFT,VLS,X3,7/9in,213/5,12in,254/6 TC</t>
        </is>
      </c>
      <c r="N216" t="inlineStr">
        <is>
          <t>A100114</t>
        </is>
      </c>
      <c r="O216" t="inlineStr">
        <is>
          <t>LT027</t>
        </is>
      </c>
    </row>
    <row r="217">
      <c r="A217" s="12" t="n"/>
      <c r="B217" t="inlineStr">
        <is>
          <t>Price_BOM_LCS_Shaft_211</t>
        </is>
      </c>
      <c r="C217" t="inlineStr">
        <is>
          <t>40707-LCS</t>
        </is>
      </c>
      <c r="D217" t="inlineStr">
        <is>
          <t>ShaftMatl_SS_AISI-303</t>
        </is>
      </c>
      <c r="E217" t="inlineStr">
        <is>
          <t>H303</t>
        </is>
      </c>
      <c r="F217" s="43" t="inlineStr">
        <is>
          <t>Stainless Steel, AISI-303</t>
        </is>
      </c>
      <c r="G217" t="inlineStr">
        <is>
          <t>X3</t>
        </is>
      </c>
      <c r="H217" t="inlineStr">
        <is>
          <t>:182TC:184TC:</t>
        </is>
      </c>
      <c r="I217" t="inlineStr">
        <is>
          <t>:MechSealType21:MechSealType2:</t>
        </is>
      </c>
      <c r="J217" t="n">
        <v>1.125</v>
      </c>
      <c r="K217" t="n">
        <v>1.125</v>
      </c>
      <c r="L217" t="n">
        <v>98183502</v>
      </c>
      <c r="M217" t="inlineStr">
        <is>
          <t>SHAFT,VLS,X3,182/4TC 304</t>
        </is>
      </c>
      <c r="N217" t="inlineStr">
        <is>
          <t>A100168</t>
        </is>
      </c>
      <c r="O217" t="inlineStr">
        <is>
          <t>LT027</t>
        </is>
      </c>
    </row>
    <row r="218">
      <c r="A218" s="12" t="n"/>
      <c r="B218" t="inlineStr">
        <is>
          <t>Price_BOM_LCS_Shaft_212</t>
        </is>
      </c>
      <c r="C218" t="inlineStr">
        <is>
          <t>40707-LCS</t>
        </is>
      </c>
      <c r="D218" t="inlineStr">
        <is>
          <t>ShaftMatl_SS_AISI-303</t>
        </is>
      </c>
      <c r="E218" t="inlineStr">
        <is>
          <t>H303</t>
        </is>
      </c>
      <c r="F218" s="43" t="inlineStr">
        <is>
          <t>Stainless Steel, AISI-303</t>
        </is>
      </c>
      <c r="G218" t="inlineStr">
        <is>
          <t>X3</t>
        </is>
      </c>
      <c r="H218" t="inlineStr">
        <is>
          <t>:254TC:256TC:</t>
        </is>
      </c>
      <c r="I218" t="inlineStr">
        <is>
          <t>:MechSealType21:MechSealType2:</t>
        </is>
      </c>
      <c r="J218" t="n">
        <v>1.125</v>
      </c>
      <c r="K218" t="n">
        <v>1.625</v>
      </c>
      <c r="L218" t="n">
        <v>98183503</v>
      </c>
      <c r="M218" t="inlineStr">
        <is>
          <t>SHAFT,VLS,X3,12-5070,20-6095,254/6 TC</t>
        </is>
      </c>
      <c r="N218" t="inlineStr">
        <is>
          <t>A100114</t>
        </is>
      </c>
      <c r="O218" t="inlineStr">
        <is>
          <t>LT027</t>
        </is>
      </c>
    </row>
    <row r="219">
      <c r="A219" s="12" t="n"/>
      <c r="B219" t="inlineStr">
        <is>
          <t>Price_BOM_LCS_Shaft_213</t>
        </is>
      </c>
      <c r="C219" t="inlineStr">
        <is>
          <t>40707-LCS</t>
        </is>
      </c>
      <c r="D219" t="inlineStr">
        <is>
          <t>ShaftMatl_SS_AISI-303</t>
        </is>
      </c>
      <c r="E219" t="inlineStr">
        <is>
          <t>H303</t>
        </is>
      </c>
      <c r="F219" s="43" t="inlineStr">
        <is>
          <t>Stainless Steel, AISI-303</t>
        </is>
      </c>
      <c r="G219" t="inlineStr">
        <is>
          <t>X4</t>
        </is>
      </c>
      <c r="H219" t="inlineStr">
        <is>
          <t>:284TSC:286TSC:</t>
        </is>
      </c>
      <c r="I219" t="inlineStr">
        <is>
          <t>:MechSealType21:MechSealType2:</t>
        </is>
      </c>
      <c r="J219" t="n">
        <v>1.625</v>
      </c>
      <c r="K219" t="n">
        <v>1.625</v>
      </c>
      <c r="L219" t="n">
        <v>98183505</v>
      </c>
      <c r="M219" t="inlineStr">
        <is>
          <t>SHAFT,VLS,X4,7",284-365,9.5",324-365 TSC</t>
        </is>
      </c>
      <c r="N219" t="inlineStr">
        <is>
          <t>A100195</t>
        </is>
      </c>
      <c r="O219" t="inlineStr">
        <is>
          <t>LT027</t>
        </is>
      </c>
    </row>
    <row r="220">
      <c r="A220" s="12" t="n"/>
      <c r="B220" t="inlineStr">
        <is>
          <t>Price_BOM_LCS_Shaft_214</t>
        </is>
      </c>
      <c r="C220" t="inlineStr">
        <is>
          <t>40707-LCS</t>
        </is>
      </c>
      <c r="D220" t="inlineStr">
        <is>
          <t>ShaftMatl_SS_AISI-303</t>
        </is>
      </c>
      <c r="E220" t="inlineStr">
        <is>
          <t>H303</t>
        </is>
      </c>
      <c r="F220" s="43" t="inlineStr">
        <is>
          <t>Stainless Steel, AISI-303</t>
        </is>
      </c>
      <c r="G220" t="inlineStr">
        <is>
          <t>X4</t>
        </is>
      </c>
      <c r="H220" t="inlineStr">
        <is>
          <t>:324TSC:326TSC:</t>
        </is>
      </c>
      <c r="I220" t="inlineStr">
        <is>
          <t>:MechSealType21:MechSealType2:</t>
        </is>
      </c>
      <c r="J220" t="n">
        <v>1.625</v>
      </c>
      <c r="K220" t="n">
        <v>1.875</v>
      </c>
      <c r="L220" t="n">
        <v>98183505</v>
      </c>
      <c r="M220" t="inlineStr">
        <is>
          <t>SHAFT,VLS,X4,7",284-365,9.5",324-365 TSC</t>
        </is>
      </c>
      <c r="N220" t="inlineStr">
        <is>
          <t>A100195</t>
        </is>
      </c>
      <c r="O220" t="inlineStr">
        <is>
          <t>LT027</t>
        </is>
      </c>
    </row>
    <row r="221">
      <c r="A221" s="12" t="n"/>
      <c r="B221" t="inlineStr">
        <is>
          <t>Price_BOM_LCS_Shaft_215</t>
        </is>
      </c>
      <c r="C221" t="inlineStr">
        <is>
          <t>40707-LCS</t>
        </is>
      </c>
      <c r="D221" t="inlineStr">
        <is>
          <t>ShaftMatl_SS_AISI-303</t>
        </is>
      </c>
      <c r="E221" t="inlineStr">
        <is>
          <t>H303</t>
        </is>
      </c>
      <c r="F221" s="43" t="inlineStr">
        <is>
          <t>Stainless Steel, AISI-303</t>
        </is>
      </c>
      <c r="G221" t="inlineStr">
        <is>
          <t>X4</t>
        </is>
      </c>
      <c r="H221" t="inlineStr">
        <is>
          <t>:364TSC:365TSC:</t>
        </is>
      </c>
      <c r="I221" t="inlineStr">
        <is>
          <t>:MechSealType21:MechSealType2:</t>
        </is>
      </c>
      <c r="J221" t="n">
        <v>1.625</v>
      </c>
      <c r="K221" t="n">
        <v>1.875</v>
      </c>
      <c r="L221" t="n">
        <v>98183505</v>
      </c>
      <c r="M221" t="inlineStr">
        <is>
          <t>SHAFT,VLS,X4,7",284-365,9.5",324-365 TSC</t>
        </is>
      </c>
      <c r="N221" t="inlineStr">
        <is>
          <t>A100195</t>
        </is>
      </c>
      <c r="O221" t="inlineStr">
        <is>
          <t>LT027</t>
        </is>
      </c>
    </row>
    <row r="222">
      <c r="A222" s="12" t="n"/>
      <c r="B222" t="inlineStr">
        <is>
          <t>Price_BOM_LCS_Shaft_216</t>
        </is>
      </c>
      <c r="C222" t="inlineStr">
        <is>
          <t>40957-LCS</t>
        </is>
      </c>
      <c r="D222" t="inlineStr">
        <is>
          <t>ShaftMatl_SS_AISI-303</t>
        </is>
      </c>
      <c r="E222" t="inlineStr">
        <is>
          <t>H303</t>
        </is>
      </c>
      <c r="F222" s="43" t="inlineStr">
        <is>
          <t>Stainless Steel, AISI-303</t>
        </is>
      </c>
      <c r="G222" t="inlineStr">
        <is>
          <t>X3</t>
        </is>
      </c>
      <c r="H222" t="inlineStr">
        <is>
          <t>:213TC:215TC:</t>
        </is>
      </c>
      <c r="I222" t="inlineStr">
        <is>
          <t>:MechSealType21:MechSealType2:</t>
        </is>
      </c>
      <c r="J222" t="n">
        <v>1.125</v>
      </c>
      <c r="K222" t="n">
        <v>1.375</v>
      </c>
      <c r="L222" t="n">
        <v>98132103</v>
      </c>
      <c r="M222" t="inlineStr">
        <is>
          <t>SHAFT,VLS,X3,7/9in,213/5,12in,254/6 TC</t>
        </is>
      </c>
      <c r="N222" t="inlineStr">
        <is>
          <t>A100114</t>
        </is>
      </c>
      <c r="O222" t="inlineStr">
        <is>
          <t>LT027</t>
        </is>
      </c>
    </row>
    <row r="223">
      <c r="A223" s="12" t="n"/>
      <c r="B223" t="inlineStr">
        <is>
          <t>Price_BOM_LCS_Shaft_217</t>
        </is>
      </c>
      <c r="C223" t="inlineStr">
        <is>
          <t>40957-LCS</t>
        </is>
      </c>
      <c r="D223" t="inlineStr">
        <is>
          <t>ShaftMatl_SS_AISI-303</t>
        </is>
      </c>
      <c r="E223" t="inlineStr">
        <is>
          <t>H303</t>
        </is>
      </c>
      <c r="F223" s="43" t="inlineStr">
        <is>
          <t>Stainless Steel, AISI-303</t>
        </is>
      </c>
      <c r="G223" t="inlineStr">
        <is>
          <t>X4</t>
        </is>
      </c>
      <c r="H223" t="inlineStr">
        <is>
          <t>:213TC:215TC:</t>
        </is>
      </c>
      <c r="I223" t="inlineStr">
        <is>
          <t>:MechSealType21:MechSealType2:</t>
        </is>
      </c>
      <c r="J223" t="n">
        <v>1.125</v>
      </c>
      <c r="K223" t="n">
        <v>1.375</v>
      </c>
      <c r="L223" t="n">
        <v>98183103</v>
      </c>
      <c r="M223" t="inlineStr">
        <is>
          <t>SHAFT,VLS,X4,7,9.5"213-286TC</t>
        </is>
      </c>
      <c r="N223" t="inlineStr">
        <is>
          <t>A100164</t>
        </is>
      </c>
      <c r="O223" t="inlineStr">
        <is>
          <t>LT027</t>
        </is>
      </c>
    </row>
    <row r="224">
      <c r="A224" s="12" t="n"/>
      <c r="B224" t="inlineStr">
        <is>
          <t>Price_BOM_LCS_Shaft_218</t>
        </is>
      </c>
      <c r="C224" t="inlineStr">
        <is>
          <t>40957-LCS</t>
        </is>
      </c>
      <c r="D224" t="inlineStr">
        <is>
          <t>ShaftMatl_SS_AISI-303</t>
        </is>
      </c>
      <c r="E224" t="inlineStr">
        <is>
          <t>H303</t>
        </is>
      </c>
      <c r="F224" s="43" t="inlineStr">
        <is>
          <t>Stainless Steel, AISI-303</t>
        </is>
      </c>
      <c r="G224" t="inlineStr">
        <is>
          <t>X4</t>
        </is>
      </c>
      <c r="H224" t="inlineStr">
        <is>
          <t>:254TC:256TC:</t>
        </is>
      </c>
      <c r="I224" t="inlineStr">
        <is>
          <t>:MechSealType21:MechSealType2:</t>
        </is>
      </c>
      <c r="J224" t="n">
        <v>1.125</v>
      </c>
      <c r="K224" t="n">
        <v>1.625</v>
      </c>
      <c r="L224" t="n">
        <v>98183103</v>
      </c>
      <c r="M224" t="inlineStr">
        <is>
          <t>SHAFT,VLS,X4,7,9.5"213-286TC</t>
        </is>
      </c>
      <c r="N224" t="inlineStr">
        <is>
          <t>A100164</t>
        </is>
      </c>
      <c r="O224" t="inlineStr">
        <is>
          <t>LT027</t>
        </is>
      </c>
    </row>
    <row r="225">
      <c r="A225" s="12" t="n"/>
      <c r="B225" t="inlineStr">
        <is>
          <t>Price_BOM_LCS_Shaft_219</t>
        </is>
      </c>
      <c r="C225" t="inlineStr">
        <is>
          <t>40957-LCS</t>
        </is>
      </c>
      <c r="D225" t="inlineStr">
        <is>
          <t>ShaftMatl_SS_AISI-303</t>
        </is>
      </c>
      <c r="E225" t="inlineStr">
        <is>
          <t>H303</t>
        </is>
      </c>
      <c r="F225" s="43" t="inlineStr">
        <is>
          <t>Stainless Steel, AISI-303</t>
        </is>
      </c>
      <c r="G225" t="inlineStr">
        <is>
          <t>X3</t>
        </is>
      </c>
      <c r="H225" t="inlineStr">
        <is>
          <t>:254TC:256TC:</t>
        </is>
      </c>
      <c r="I225" t="inlineStr">
        <is>
          <t>:MechSealType21:MechSealType2:</t>
        </is>
      </c>
      <c r="J225" t="n">
        <v>1.125</v>
      </c>
      <c r="K225" t="n">
        <v>1.625</v>
      </c>
      <c r="L225" t="n">
        <v>98183503</v>
      </c>
      <c r="M225" t="inlineStr">
        <is>
          <t>SHAFT,VLS,X3,12-5070,20-6095,254/6 TC</t>
        </is>
      </c>
      <c r="N225" t="inlineStr">
        <is>
          <t>A100173</t>
        </is>
      </c>
      <c r="O225" t="inlineStr">
        <is>
          <t>LT027</t>
        </is>
      </c>
    </row>
    <row r="226">
      <c r="A226" s="12" t="n"/>
      <c r="B226" t="inlineStr">
        <is>
          <t>Price_BOM_LCS_Shaft_220</t>
        </is>
      </c>
      <c r="C226" t="inlineStr">
        <is>
          <t>40957-LCS</t>
        </is>
      </c>
      <c r="D226" t="inlineStr">
        <is>
          <t>ShaftMatl_SS_AISI-303</t>
        </is>
      </c>
      <c r="E226" t="inlineStr">
        <is>
          <t>H303</t>
        </is>
      </c>
      <c r="F226" s="43" t="inlineStr">
        <is>
          <t>Stainless Steel, AISI-303</t>
        </is>
      </c>
      <c r="G226" t="inlineStr">
        <is>
          <t>X4</t>
        </is>
      </c>
      <c r="H226" t="inlineStr">
        <is>
          <t>:284TSC:286TSC:</t>
        </is>
      </c>
      <c r="I226" t="inlineStr">
        <is>
          <t>:MechSealType21:MechSealType2:</t>
        </is>
      </c>
      <c r="J226" t="n">
        <v>1.125</v>
      </c>
      <c r="K226" t="n">
        <v>1.625</v>
      </c>
      <c r="L226" t="n">
        <v>98183504</v>
      </c>
      <c r="M226" t="inlineStr">
        <is>
          <t>SHAFT,VLS,X4,20-5095,284TC/286 TC</t>
        </is>
      </c>
      <c r="N226" t="inlineStr">
        <is>
          <t>A100271</t>
        </is>
      </c>
      <c r="O226" t="inlineStr">
        <is>
          <t>LT027</t>
        </is>
      </c>
    </row>
    <row r="227">
      <c r="A227" s="12" t="n"/>
      <c r="B227" t="inlineStr">
        <is>
          <t>Price_BOM_LCS_Shaft_221</t>
        </is>
      </c>
      <c r="C227" t="inlineStr">
        <is>
          <t>40957-LCS</t>
        </is>
      </c>
      <c r="D227" t="inlineStr">
        <is>
          <t>ShaftMatl_SS_AISI-303</t>
        </is>
      </c>
      <c r="E227" t="inlineStr">
        <is>
          <t>H303</t>
        </is>
      </c>
      <c r="F227" s="43" t="inlineStr">
        <is>
          <t>Stainless Steel, AISI-303</t>
        </is>
      </c>
      <c r="G227" t="inlineStr">
        <is>
          <t>X4</t>
        </is>
      </c>
      <c r="H227" t="inlineStr">
        <is>
          <t>:324TSC:326TSC:</t>
        </is>
      </c>
      <c r="I227" t="inlineStr">
        <is>
          <t>:MechSealType21:MechSealType2:</t>
        </is>
      </c>
      <c r="J227" t="n">
        <v>1.625</v>
      </c>
      <c r="K227" t="n">
        <v>1.875</v>
      </c>
      <c r="L227" t="n">
        <v>98183505</v>
      </c>
      <c r="M227" t="inlineStr">
        <is>
          <t>SHAFT,VLS,X4,7",284-365,9.5",324-365 TSC</t>
        </is>
      </c>
      <c r="N227" t="inlineStr">
        <is>
          <t>A100195</t>
        </is>
      </c>
      <c r="O227" t="inlineStr">
        <is>
          <t>LT027</t>
        </is>
      </c>
    </row>
    <row r="228">
      <c r="A228" s="12" t="n"/>
      <c r="B228" t="inlineStr">
        <is>
          <t>Price_BOM_LCS_Shaft_222</t>
        </is>
      </c>
      <c r="C228" t="inlineStr">
        <is>
          <t>40957-LCS</t>
        </is>
      </c>
      <c r="D228" t="inlineStr">
        <is>
          <t>ShaftMatl_SS_AISI-303</t>
        </is>
      </c>
      <c r="E228" t="inlineStr">
        <is>
          <t>H303</t>
        </is>
      </c>
      <c r="F228" s="43" t="inlineStr">
        <is>
          <t>Stainless Steel, AISI-303</t>
        </is>
      </c>
      <c r="G228" t="inlineStr">
        <is>
          <t>X4</t>
        </is>
      </c>
      <c r="H228" t="inlineStr">
        <is>
          <t>:364TSC:365TSC:</t>
        </is>
      </c>
      <c r="I228" t="inlineStr">
        <is>
          <t>:MechSealType21:MechSealType2:</t>
        </is>
      </c>
      <c r="J228" t="n">
        <v>1.625</v>
      </c>
      <c r="K228" t="n">
        <v>1.875</v>
      </c>
      <c r="L228" t="n">
        <v>98183505</v>
      </c>
      <c r="M228" t="inlineStr">
        <is>
          <t>SHAFT,VLS,X4,7",284-365,9.5",324-365 TSC</t>
        </is>
      </c>
      <c r="N228" t="inlineStr">
        <is>
          <t>A100195</t>
        </is>
      </c>
      <c r="O228" t="inlineStr">
        <is>
          <t>LT027</t>
        </is>
      </c>
    </row>
    <row r="229">
      <c r="A229" s="12" t="n"/>
      <c r="B229" t="inlineStr">
        <is>
          <t>Price_BOM_LCS_Shaft_223</t>
        </is>
      </c>
      <c r="C229" t="inlineStr">
        <is>
          <t>40957-LCS</t>
        </is>
      </c>
      <c r="D229" t="inlineStr">
        <is>
          <t>ShaftMatl_SS_AISI-303</t>
        </is>
      </c>
      <c r="E229" t="inlineStr">
        <is>
          <t>H303</t>
        </is>
      </c>
      <c r="F229" s="43" t="inlineStr">
        <is>
          <t>Stainless Steel, AISI-303</t>
        </is>
      </c>
      <c r="G229" t="inlineStr">
        <is>
          <t>X4</t>
        </is>
      </c>
      <c r="H229" t="inlineStr">
        <is>
          <t>:404TSC:405TSC:</t>
        </is>
      </c>
      <c r="I229" t="inlineStr">
        <is>
          <t>:MechSealType21:MechSealType2:</t>
        </is>
      </c>
      <c r="J229" t="n">
        <v>1.625</v>
      </c>
      <c r="K229" t="n">
        <v>2.125</v>
      </c>
      <c r="L229" t="n">
        <v>98448719</v>
      </c>
      <c r="M229" t="inlineStr">
        <is>
          <t>SHAFT,VLS,X4,6095,324/6,40-5095,404/5 TC</t>
        </is>
      </c>
      <c r="N229" t="inlineStr">
        <is>
          <t>A100401</t>
        </is>
      </c>
      <c r="O229" t="inlineStr">
        <is>
          <t>LT027</t>
        </is>
      </c>
    </row>
    <row r="230">
      <c r="A230" s="12" t="n"/>
      <c r="B230" t="inlineStr">
        <is>
          <t>Price_BOM_LCS_Shaft_224</t>
        </is>
      </c>
      <c r="C230" t="inlineStr">
        <is>
          <t>40959-LCS</t>
        </is>
      </c>
      <c r="D230" t="inlineStr">
        <is>
          <t>ShaftMatl_SS_AISI-303</t>
        </is>
      </c>
      <c r="E230" t="inlineStr">
        <is>
          <t>H303</t>
        </is>
      </c>
      <c r="F230" s="43" t="inlineStr">
        <is>
          <t>Stainless Steel, AISI-303</t>
        </is>
      </c>
      <c r="G230" t="inlineStr">
        <is>
          <t>XA</t>
        </is>
      </c>
      <c r="H230" t="inlineStr">
        <is>
          <t>:324TSC:326TSC:</t>
        </is>
      </c>
      <c r="I230" t="inlineStr">
        <is>
          <t>:MechSealType21:MechSealType2:</t>
        </is>
      </c>
      <c r="J230" t="n">
        <v>1.625</v>
      </c>
      <c r="K230" t="n">
        <v>1.875</v>
      </c>
      <c r="L230" t="n">
        <v>98363590</v>
      </c>
      <c r="M230" t="inlineStr">
        <is>
          <t>SHAFT,VLS,XA,4-5095,324-365,8012,404/5TC</t>
        </is>
      </c>
      <c r="N230" t="inlineStr">
        <is>
          <t>A100304</t>
        </is>
      </c>
      <c r="O230" t="inlineStr">
        <is>
          <t>LT027</t>
        </is>
      </c>
    </row>
    <row r="231">
      <c r="A231" s="12" t="n"/>
      <c r="B231" t="inlineStr">
        <is>
          <t>Price_BOM_LCS_Shaft_225</t>
        </is>
      </c>
      <c r="C231" t="inlineStr">
        <is>
          <t>40959-LCS</t>
        </is>
      </c>
      <c r="D231" t="inlineStr">
        <is>
          <t>ShaftMatl_SS_AISI-303</t>
        </is>
      </c>
      <c r="E231" t="inlineStr">
        <is>
          <t>H303</t>
        </is>
      </c>
      <c r="F231" s="43" t="inlineStr">
        <is>
          <t>Stainless Steel, AISI-303</t>
        </is>
      </c>
      <c r="G231" t="inlineStr">
        <is>
          <t>XA</t>
        </is>
      </c>
      <c r="H231" t="inlineStr">
        <is>
          <t>:364TSC:365TSC:</t>
        </is>
      </c>
      <c r="I231" t="inlineStr">
        <is>
          <t>:MechSealType21:MechSealType2:</t>
        </is>
      </c>
      <c r="J231" t="n">
        <v>1.625</v>
      </c>
      <c r="K231" t="n">
        <v>1.875</v>
      </c>
      <c r="L231" t="n">
        <v>98363590</v>
      </c>
      <c r="M231" t="inlineStr">
        <is>
          <t>SHAFT,VLS,XA,4-5095,324-365,8012,404/5TC</t>
        </is>
      </c>
      <c r="N231" t="inlineStr">
        <is>
          <t>A100325</t>
        </is>
      </c>
      <c r="O231" t="inlineStr">
        <is>
          <t>LT027</t>
        </is>
      </c>
    </row>
    <row r="232">
      <c r="A232" s="12" t="n"/>
      <c r="B232" t="inlineStr">
        <is>
          <t>Price_BOM_LCS_Shaft_226</t>
        </is>
      </c>
      <c r="C232" t="inlineStr">
        <is>
          <t>40959-LCS</t>
        </is>
      </c>
      <c r="D232" t="inlineStr">
        <is>
          <t>ShaftMatl_SS_AISI-303</t>
        </is>
      </c>
      <c r="E232" t="inlineStr">
        <is>
          <t>H303</t>
        </is>
      </c>
      <c r="F232" s="43" t="inlineStr">
        <is>
          <t>Stainless Steel, AISI-303</t>
        </is>
      </c>
      <c r="G232" t="inlineStr">
        <is>
          <t>XA</t>
        </is>
      </c>
      <c r="H232" t="inlineStr">
        <is>
          <t>:324TC:326TC:</t>
        </is>
      </c>
      <c r="I232" t="inlineStr">
        <is>
          <t>:MechSealType21:MechSealType2:</t>
        </is>
      </c>
      <c r="J232" t="n">
        <v>1.625</v>
      </c>
      <c r="K232" t="n">
        <v>2.125</v>
      </c>
      <c r="L232" t="n">
        <v>98450715</v>
      </c>
      <c r="M232" t="inlineStr">
        <is>
          <t>SHAFT,VLS,XA,5095,404/5,8095,324/326TC</t>
        </is>
      </c>
      <c r="N232" t="inlineStr">
        <is>
          <t>A100320</t>
        </is>
      </c>
      <c r="O232" t="inlineStr">
        <is>
          <t>LT027</t>
        </is>
      </c>
    </row>
    <row r="233">
      <c r="A233" s="12" t="n"/>
      <c r="B233" t="inlineStr">
        <is>
          <t>Price_BOM_LCS_Shaft_227</t>
        </is>
      </c>
      <c r="C233" t="inlineStr">
        <is>
          <t>50123-LCS</t>
        </is>
      </c>
      <c r="D233" t="inlineStr">
        <is>
          <t>ShaftMatl_SS_AISI-303</t>
        </is>
      </c>
      <c r="E233" t="inlineStr">
        <is>
          <t>H303</t>
        </is>
      </c>
      <c r="F233" s="43" t="inlineStr">
        <is>
          <t>Stainless Steel, AISI-303</t>
        </is>
      </c>
      <c r="G233" t="inlineStr">
        <is>
          <t>XA</t>
        </is>
      </c>
      <c r="H233" t="inlineStr">
        <is>
          <t>:254TC:256TC:</t>
        </is>
      </c>
      <c r="I233" t="inlineStr">
        <is>
          <t>:MechSealType21:MechSealType2:</t>
        </is>
      </c>
      <c r="J233" t="n">
        <v>1.125</v>
      </c>
      <c r="K233" t="n">
        <v>1.625</v>
      </c>
      <c r="L233" t="n">
        <v>98150635</v>
      </c>
      <c r="M233" t="inlineStr">
        <is>
          <t>SHAFT,VLS,XA,213TC-286TC H303</t>
        </is>
      </c>
      <c r="N233" t="inlineStr">
        <is>
          <t>A100135</t>
        </is>
      </c>
      <c r="O233" t="inlineStr">
        <is>
          <t>LT027</t>
        </is>
      </c>
    </row>
    <row r="234">
      <c r="A234" s="12" t="n"/>
      <c r="B234" t="inlineStr">
        <is>
          <t>Price_BOM_LCS_Shaft_228</t>
        </is>
      </c>
      <c r="C234" t="inlineStr">
        <is>
          <t>50123-LCS</t>
        </is>
      </c>
      <c r="D234" t="inlineStr">
        <is>
          <t>ShaftMatl_SS_AISI-303</t>
        </is>
      </c>
      <c r="E234" t="inlineStr">
        <is>
          <t>H303</t>
        </is>
      </c>
      <c r="F234" s="43" t="inlineStr">
        <is>
          <t>Stainless Steel, AISI-303</t>
        </is>
      </c>
      <c r="G234" t="inlineStr">
        <is>
          <t>XA</t>
        </is>
      </c>
      <c r="H234" t="inlineStr">
        <is>
          <t>:284TC:286TC:</t>
        </is>
      </c>
      <c r="I234" t="inlineStr">
        <is>
          <t>:MechSealType21:MechSealType2:</t>
        </is>
      </c>
      <c r="J234" t="n">
        <v>1.125</v>
      </c>
      <c r="K234" t="n">
        <v>1.875</v>
      </c>
      <c r="L234" t="n">
        <v>98150635</v>
      </c>
      <c r="M234" t="inlineStr">
        <is>
          <t>SHAFT,VLS,XA,213TC-286TC H303</t>
        </is>
      </c>
      <c r="N234" t="inlineStr">
        <is>
          <t>A100135</t>
        </is>
      </c>
      <c r="O234" t="inlineStr">
        <is>
          <t>LT027</t>
        </is>
      </c>
    </row>
    <row r="235">
      <c r="A235" s="12" t="n"/>
      <c r="B235" t="inlineStr">
        <is>
          <t>Price_BOM_LCS_Shaft_229</t>
        </is>
      </c>
      <c r="C235" t="inlineStr">
        <is>
          <t>50123-LCS</t>
        </is>
      </c>
      <c r="D235" t="inlineStr">
        <is>
          <t>ShaftMatl_SS_AISI-303</t>
        </is>
      </c>
      <c r="E235" t="inlineStr">
        <is>
          <t>H303</t>
        </is>
      </c>
      <c r="F235" s="43" t="inlineStr">
        <is>
          <t>Stainless Steel, AISI-303</t>
        </is>
      </c>
      <c r="G235" t="inlineStr">
        <is>
          <t>XA</t>
        </is>
      </c>
      <c r="H235" t="inlineStr">
        <is>
          <t>:324TC:326TC:</t>
        </is>
      </c>
      <c r="I235" t="inlineStr">
        <is>
          <t>:MechSealType21:MechSealType2:</t>
        </is>
      </c>
      <c r="J235" t="n">
        <v>1.625</v>
      </c>
      <c r="K235" t="n">
        <v>2.125</v>
      </c>
      <c r="L235" t="n">
        <v>98174051</v>
      </c>
      <c r="M235" t="inlineStr">
        <is>
          <t>SHAFT,VLS,XA,4-8012,324/6,6-8012,364/5TC</t>
        </is>
      </c>
      <c r="N235" t="inlineStr">
        <is>
          <t>A100157</t>
        </is>
      </c>
      <c r="O235" t="inlineStr">
        <is>
          <t>LT027</t>
        </is>
      </c>
    </row>
    <row r="236">
      <c r="A236" s="12" t="n"/>
      <c r="B236" t="inlineStr">
        <is>
          <t>Price_BOM_LCS_Shaft_230</t>
        </is>
      </c>
      <c r="C236" t="inlineStr">
        <is>
          <t>50123-LCS</t>
        </is>
      </c>
      <c r="D236" t="inlineStr">
        <is>
          <t>ShaftMatl_SS_AISI-303</t>
        </is>
      </c>
      <c r="E236" t="inlineStr">
        <is>
          <t>H303</t>
        </is>
      </c>
      <c r="F236" s="43" t="inlineStr">
        <is>
          <t>Stainless Steel, AISI-303</t>
        </is>
      </c>
      <c r="G236" t="inlineStr">
        <is>
          <t>XA</t>
        </is>
      </c>
      <c r="H236" t="inlineStr">
        <is>
          <t>:364TC:365TC:</t>
        </is>
      </c>
      <c r="I236" t="inlineStr">
        <is>
          <t>:MechSealType21:MechSealType2:</t>
        </is>
      </c>
      <c r="J236" t="n">
        <v>1.625</v>
      </c>
      <c r="K236" t="n">
        <v>2.375</v>
      </c>
      <c r="L236" t="n">
        <v>98174051</v>
      </c>
      <c r="M236" t="inlineStr">
        <is>
          <t>SHAFT,VLS,XA,4-8012,324/6,6-8012,364/5TC</t>
        </is>
      </c>
      <c r="N236" t="inlineStr">
        <is>
          <t>A100157</t>
        </is>
      </c>
      <c r="O236" t="inlineStr">
        <is>
          <t>LT027</t>
        </is>
      </c>
    </row>
    <row r="237">
      <c r="A237" s="12" t="n"/>
      <c r="B237" t="inlineStr">
        <is>
          <t>Price_BOM_LCS_Shaft_231</t>
        </is>
      </c>
      <c r="C237" t="inlineStr">
        <is>
          <t>50123-LCS</t>
        </is>
      </c>
      <c r="D237" t="inlineStr">
        <is>
          <t>ShaftMatl_SS_AISI-303</t>
        </is>
      </c>
      <c r="E237" t="inlineStr">
        <is>
          <t>H303</t>
        </is>
      </c>
      <c r="F237" s="43" t="inlineStr">
        <is>
          <t>Stainless Steel, AISI-303</t>
        </is>
      </c>
      <c r="G237" t="inlineStr">
        <is>
          <t>XA</t>
        </is>
      </c>
      <c r="H237" t="inlineStr">
        <is>
          <t>:182TC:184TC:</t>
        </is>
      </c>
      <c r="I237" t="inlineStr">
        <is>
          <t>:MechSealType21:MechSealType2:</t>
        </is>
      </c>
      <c r="J237" t="n">
        <v>1.125</v>
      </c>
      <c r="K237" t="n">
        <v>1.125</v>
      </c>
      <c r="L237" t="n">
        <v>98366622</v>
      </c>
      <c r="M237" t="inlineStr">
        <is>
          <t>SHAFT,VLS,XA,40-6012,182/4 TC</t>
        </is>
      </c>
      <c r="N237" t="inlineStr">
        <is>
          <t>A100233</t>
        </is>
      </c>
      <c r="O237" t="inlineStr">
        <is>
          <t>LT027</t>
        </is>
      </c>
    </row>
    <row r="238">
      <c r="A238" s="12" t="n"/>
      <c r="B238" t="inlineStr">
        <is>
          <t>Price_BOM_LCS_Shaft_232</t>
        </is>
      </c>
      <c r="C238" t="inlineStr">
        <is>
          <t>50123-LCS</t>
        </is>
      </c>
      <c r="D238" t="inlineStr">
        <is>
          <t>ShaftMatl_SS_AISI-303</t>
        </is>
      </c>
      <c r="E238" t="inlineStr">
        <is>
          <t>H303</t>
        </is>
      </c>
      <c r="F238" s="43" t="inlineStr">
        <is>
          <t>Stainless Steel, AISI-303</t>
        </is>
      </c>
      <c r="G238" t="inlineStr">
        <is>
          <t>XA</t>
        </is>
      </c>
      <c r="H238" t="inlineStr">
        <is>
          <t>:213TC:215TC:</t>
        </is>
      </c>
      <c r="I238" t="inlineStr">
        <is>
          <t>:MechSealType21:MechSealType2:</t>
        </is>
      </c>
      <c r="J238" t="n">
        <v>1.125</v>
      </c>
      <c r="K238" t="n">
        <v>1.375</v>
      </c>
      <c r="L238" t="inlineStr">
        <is>
          <t>RTF-98366625</t>
        </is>
      </c>
      <c r="M238" t="inlineStr">
        <is>
          <t>SHAFT,VLS,XA,30-6012,213/5 TC</t>
        </is>
      </c>
      <c r="N238" t="inlineStr">
        <is>
          <t>A100240</t>
        </is>
      </c>
      <c r="O238" t="inlineStr">
        <is>
          <t>LT027</t>
        </is>
      </c>
    </row>
    <row r="239">
      <c r="A239" s="12" t="n"/>
      <c r="B239" t="inlineStr">
        <is>
          <t>Price_BOM_LCS_Shaft_233</t>
        </is>
      </c>
      <c r="C239" t="inlineStr">
        <is>
          <t>50157-LCS</t>
        </is>
      </c>
      <c r="D239" t="inlineStr">
        <is>
          <t>ShaftMatl_SS_AISI-303</t>
        </is>
      </c>
      <c r="E239" t="inlineStr">
        <is>
          <t>H303</t>
        </is>
      </c>
      <c r="F239" s="43" t="inlineStr">
        <is>
          <t>Stainless Steel, AISI-303</t>
        </is>
      </c>
      <c r="G239" t="inlineStr">
        <is>
          <t>X5</t>
        </is>
      </c>
      <c r="H239" t="inlineStr">
        <is>
          <t>:404TC:405TC:444TC:445TC:</t>
        </is>
      </c>
      <c r="I239" t="inlineStr">
        <is>
          <t>:MechSealType21:MechSealType2:</t>
        </is>
      </c>
      <c r="J239" t="n">
        <v>2.125</v>
      </c>
      <c r="K239" t="n">
        <v>2.875</v>
      </c>
      <c r="L239" t="n">
        <v>98150632</v>
      </c>
      <c r="M239" t="inlineStr">
        <is>
          <t>SHAFT,VLS,X5,5015/6015,404/5-444/5 TC</t>
        </is>
      </c>
      <c r="N239" t="inlineStr">
        <is>
          <t>A100119</t>
        </is>
      </c>
      <c r="O239" t="inlineStr">
        <is>
          <t>LT027</t>
        </is>
      </c>
    </row>
    <row r="240">
      <c r="A240" s="12" t="n"/>
      <c r="B240" t="inlineStr">
        <is>
          <t>Price_BOM_LCS_Shaft_234</t>
        </is>
      </c>
      <c r="C240" t="inlineStr">
        <is>
          <t>50157-LCS</t>
        </is>
      </c>
      <c r="D240" t="inlineStr">
        <is>
          <t>ShaftMatl_SS_AISI-303</t>
        </is>
      </c>
      <c r="E240" t="inlineStr">
        <is>
          <t>H303</t>
        </is>
      </c>
      <c r="F240" s="43" t="inlineStr">
        <is>
          <t>Stainless Steel, AISI-303</t>
        </is>
      </c>
      <c r="G240" t="inlineStr">
        <is>
          <t>X5</t>
        </is>
      </c>
      <c r="H240" t="inlineStr">
        <is>
          <t>:364TC:365TC:</t>
        </is>
      </c>
      <c r="I240" t="inlineStr">
        <is>
          <t>:MechSealType21:MechSealType2:</t>
        </is>
      </c>
      <c r="J240" t="n">
        <v>2.125</v>
      </c>
      <c r="K240" t="n">
        <v>2.375</v>
      </c>
      <c r="L240" t="n">
        <v>98409251</v>
      </c>
      <c r="M240" t="inlineStr">
        <is>
          <t>SHAFT,VLS,XA,4-8012,324/6,6-8012,364/5TC</t>
        </is>
      </c>
      <c r="N240" t="inlineStr">
        <is>
          <t>A100157</t>
        </is>
      </c>
      <c r="O240" t="inlineStr">
        <is>
          <t>LT027</t>
        </is>
      </c>
    </row>
    <row r="241">
      <c r="A241" s="12" t="n"/>
      <c r="B241" t="inlineStr">
        <is>
          <t>Price_BOM_LCS_Shaft_235</t>
        </is>
      </c>
      <c r="C241" t="inlineStr">
        <is>
          <t>50157-LCS</t>
        </is>
      </c>
      <c r="D241" t="inlineStr">
        <is>
          <t>ShaftMatl_SS_AISI-303</t>
        </is>
      </c>
      <c r="E241" t="inlineStr">
        <is>
          <t>H303</t>
        </is>
      </c>
      <c r="F241" s="43" t="inlineStr">
        <is>
          <t>Stainless Steel, AISI-303</t>
        </is>
      </c>
      <c r="G241" t="inlineStr">
        <is>
          <t>X5</t>
        </is>
      </c>
      <c r="H241" t="inlineStr">
        <is>
          <t>:324TC:326TC:</t>
        </is>
      </c>
      <c r="I241" t="inlineStr">
        <is>
          <t>:MechSealType21:MechSealType2:</t>
        </is>
      </c>
      <c r="J241" t="n">
        <v>2.125</v>
      </c>
      <c r="K241" t="n">
        <v>2.125</v>
      </c>
      <c r="L241" t="n">
        <v>98410849</v>
      </c>
      <c r="M241" t="inlineStr">
        <is>
          <t>SHAFT,VLS,X5,5-6015,324/6,8015,324-365TC</t>
        </is>
      </c>
      <c r="N241" t="inlineStr">
        <is>
          <t>A100195</t>
        </is>
      </c>
      <c r="O241" t="inlineStr">
        <is>
          <t>LT027</t>
        </is>
      </c>
    </row>
    <row r="242">
      <c r="A242" s="12" t="n"/>
      <c r="B242" t="inlineStr">
        <is>
          <t>Price_BOM_LCS_Shaft_236</t>
        </is>
      </c>
      <c r="C242" t="inlineStr">
        <is>
          <t>50157-LCS</t>
        </is>
      </c>
      <c r="D242" t="inlineStr">
        <is>
          <t>ShaftMatl_SS_AISI-303</t>
        </is>
      </c>
      <c r="E242" t="inlineStr">
        <is>
          <t>H303</t>
        </is>
      </c>
      <c r="F242" s="43" t="inlineStr">
        <is>
          <t>Stainless Steel, AISI-303</t>
        </is>
      </c>
      <c r="G242" t="inlineStr">
        <is>
          <t>X5</t>
        </is>
      </c>
      <c r="H242" t="inlineStr">
        <is>
          <t>:284TC:286TC:</t>
        </is>
      </c>
      <c r="I242" t="inlineStr">
        <is>
          <t>:MechSealType21:MechSealType2:</t>
        </is>
      </c>
      <c r="J242" t="n">
        <v>1.125</v>
      </c>
      <c r="K242" t="n">
        <v>1.875</v>
      </c>
      <c r="L242" t="n">
        <v>98411611</v>
      </c>
      <c r="M242" t="inlineStr">
        <is>
          <t>SHAFT,VLS,X5,8012,213-286,1012,254-286TC</t>
        </is>
      </c>
      <c r="N242" t="inlineStr">
        <is>
          <t>A100130</t>
        </is>
      </c>
      <c r="O242" t="inlineStr">
        <is>
          <t>LT027</t>
        </is>
      </c>
    </row>
    <row r="243">
      <c r="A243" s="12" t="n"/>
      <c r="B243" t="inlineStr">
        <is>
          <t>Price_BOM_LCS_Shaft_237</t>
        </is>
      </c>
      <c r="C243" t="inlineStr">
        <is>
          <t>50957-LCS</t>
        </is>
      </c>
      <c r="D243" t="inlineStr">
        <is>
          <t>ShaftMatl_SS_AISI-303</t>
        </is>
      </c>
      <c r="E243" t="inlineStr">
        <is>
          <t>H303</t>
        </is>
      </c>
      <c r="F243" s="43" t="inlineStr">
        <is>
          <t>Stainless Steel, AISI-303</t>
        </is>
      </c>
      <c r="G243" t="inlineStr">
        <is>
          <t>X3</t>
        </is>
      </c>
      <c r="H243" t="inlineStr">
        <is>
          <t>:213TC:215TC:</t>
        </is>
      </c>
      <c r="I243" t="inlineStr">
        <is>
          <t>:MechSealType21:MechSealType2:</t>
        </is>
      </c>
      <c r="J243" t="n">
        <v>1.125</v>
      </c>
      <c r="K243" t="n">
        <v>1.375</v>
      </c>
      <c r="L243" t="n">
        <v>98132103</v>
      </c>
      <c r="M243" t="inlineStr">
        <is>
          <t>SHAFT,VLS,X3,7/9in,213/5,12in,254/6 TC</t>
        </is>
      </c>
      <c r="N243" t="inlineStr">
        <is>
          <t>A100114</t>
        </is>
      </c>
      <c r="O243" t="inlineStr">
        <is>
          <t>LT027</t>
        </is>
      </c>
    </row>
    <row r="244">
      <c r="A244" s="12" t="n"/>
      <c r="B244" t="inlineStr">
        <is>
          <t>Price_BOM_LCS_Shaft_238</t>
        </is>
      </c>
      <c r="C244" t="inlineStr">
        <is>
          <t>50957-LCS</t>
        </is>
      </c>
      <c r="D244" t="inlineStr">
        <is>
          <t>ShaftMatl_SS_AISI-303</t>
        </is>
      </c>
      <c r="E244" t="inlineStr">
        <is>
          <t>H303</t>
        </is>
      </c>
      <c r="F244" s="43" t="inlineStr">
        <is>
          <t>Stainless Steel, AISI-303</t>
        </is>
      </c>
      <c r="G244" t="inlineStr">
        <is>
          <t>X4</t>
        </is>
      </c>
      <c r="H244" t="inlineStr">
        <is>
          <t>:213TC:215TC:</t>
        </is>
      </c>
      <c r="I244" t="inlineStr">
        <is>
          <t>:MechSealType21:MechSealType2:</t>
        </is>
      </c>
      <c r="J244" t="n">
        <v>1.125</v>
      </c>
      <c r="K244" t="n">
        <v>1.375</v>
      </c>
      <c r="L244" t="n">
        <v>98183103</v>
      </c>
      <c r="M244" t="inlineStr">
        <is>
          <t>SHAFT,VLS,X4,7,9.5"213-286TC</t>
        </is>
      </c>
      <c r="N244" t="inlineStr">
        <is>
          <t>A100164</t>
        </is>
      </c>
      <c r="O244" t="inlineStr">
        <is>
          <t>LT027</t>
        </is>
      </c>
    </row>
    <row r="245">
      <c r="A245" s="12" t="n"/>
      <c r="B245" t="inlineStr">
        <is>
          <t>Price_BOM_LCS_Shaft_239</t>
        </is>
      </c>
      <c r="C245" t="inlineStr">
        <is>
          <t>50957-LCS</t>
        </is>
      </c>
      <c r="D245" t="inlineStr">
        <is>
          <t>ShaftMatl_SS_AISI-303</t>
        </is>
      </c>
      <c r="E245" t="inlineStr">
        <is>
          <t>H303</t>
        </is>
      </c>
      <c r="F245" s="43" t="inlineStr">
        <is>
          <t>Stainless Steel, AISI-303</t>
        </is>
      </c>
      <c r="G245" t="inlineStr">
        <is>
          <t>X4</t>
        </is>
      </c>
      <c r="H245" t="inlineStr">
        <is>
          <t>:254TC:256TC:</t>
        </is>
      </c>
      <c r="I245" t="inlineStr">
        <is>
          <t>:MechSealType21:MechSealType2:</t>
        </is>
      </c>
      <c r="J245" t="n">
        <v>1.125</v>
      </c>
      <c r="K245" t="n">
        <v>1.625</v>
      </c>
      <c r="L245" t="n">
        <v>98183103</v>
      </c>
      <c r="M245" t="inlineStr">
        <is>
          <t>SHAFT,VLS,X4,7,9.5"213-286TC</t>
        </is>
      </c>
      <c r="N245" t="inlineStr">
        <is>
          <t>A100164</t>
        </is>
      </c>
      <c r="O245" t="inlineStr">
        <is>
          <t>LT027</t>
        </is>
      </c>
    </row>
    <row r="246">
      <c r="A246" s="12" t="n"/>
      <c r="B246" t="inlineStr">
        <is>
          <t>Price_BOM_LCS_Shaft_240</t>
        </is>
      </c>
      <c r="C246" t="inlineStr">
        <is>
          <t>50957-LCS</t>
        </is>
      </c>
      <c r="D246" t="inlineStr">
        <is>
          <t>ShaftMatl_SS_AISI-303</t>
        </is>
      </c>
      <c r="E246" t="inlineStr">
        <is>
          <t>H303</t>
        </is>
      </c>
      <c r="F246" s="43" t="inlineStr">
        <is>
          <t>Stainless Steel, AISI-303</t>
        </is>
      </c>
      <c r="G246" t="inlineStr">
        <is>
          <t>X4</t>
        </is>
      </c>
      <c r="H246" t="inlineStr">
        <is>
          <t>:284TC:286TC:</t>
        </is>
      </c>
      <c r="I246" t="inlineStr">
        <is>
          <t>:MechSealType21:MechSealType2:</t>
        </is>
      </c>
      <c r="J246" t="n">
        <v>1.125</v>
      </c>
      <c r="K246" t="n">
        <v>1.875</v>
      </c>
      <c r="L246" t="n">
        <v>98183103</v>
      </c>
      <c r="M246" t="inlineStr">
        <is>
          <t>SHAFT,VLS,X4,7,9.5"213-286TC</t>
        </is>
      </c>
      <c r="N246" t="inlineStr">
        <is>
          <t>A100278</t>
        </is>
      </c>
      <c r="O246" t="inlineStr">
        <is>
          <t>LT027</t>
        </is>
      </c>
    </row>
    <row r="247">
      <c r="A247" s="12" t="n"/>
      <c r="B247" t="inlineStr">
        <is>
          <t>Price_BOM_LCS_Shaft_241</t>
        </is>
      </c>
      <c r="C247" t="inlineStr">
        <is>
          <t>50957-LCS</t>
        </is>
      </c>
      <c r="D247" t="inlineStr">
        <is>
          <t>ShaftMatl_SS_AISI-303</t>
        </is>
      </c>
      <c r="E247" t="inlineStr">
        <is>
          <t>H303</t>
        </is>
      </c>
      <c r="F247" s="43" t="inlineStr">
        <is>
          <t>Stainless Steel, AISI-303</t>
        </is>
      </c>
      <c r="G247" t="inlineStr">
        <is>
          <t>X3</t>
        </is>
      </c>
      <c r="H247" t="inlineStr">
        <is>
          <t>:254TC:256TC:</t>
        </is>
      </c>
      <c r="I247" t="inlineStr">
        <is>
          <t>:MechSealType21:MechSealType2:</t>
        </is>
      </c>
      <c r="J247" t="n">
        <v>1.125</v>
      </c>
      <c r="K247" t="n">
        <v>1.625</v>
      </c>
      <c r="L247" t="n">
        <v>98183503</v>
      </c>
      <c r="M247" t="inlineStr">
        <is>
          <t>SHAFT,VLS,X3,12-5070,20-6095,254/6 TC</t>
        </is>
      </c>
      <c r="N247" t="inlineStr">
        <is>
          <t>A100173</t>
        </is>
      </c>
      <c r="O247" t="inlineStr">
        <is>
          <t>LT027</t>
        </is>
      </c>
    </row>
    <row r="248">
      <c r="A248" s="12" t="n"/>
      <c r="B248" t="inlineStr">
        <is>
          <t>Price_BOM_LCS_Shaft_242</t>
        </is>
      </c>
      <c r="C248" t="inlineStr">
        <is>
          <t>50957-LCS</t>
        </is>
      </c>
      <c r="D248" t="inlineStr">
        <is>
          <t>ShaftMatl_SS_AISI-303</t>
        </is>
      </c>
      <c r="E248" t="inlineStr">
        <is>
          <t>H303</t>
        </is>
      </c>
      <c r="F248" s="43" t="inlineStr">
        <is>
          <t>Stainless Steel, AISI-303</t>
        </is>
      </c>
      <c r="G248" t="inlineStr">
        <is>
          <t>X4</t>
        </is>
      </c>
      <c r="H248" t="inlineStr">
        <is>
          <t>:324TC:326TC:</t>
        </is>
      </c>
      <c r="I248" t="inlineStr">
        <is>
          <t>:MechSealType21:MechSealType2:</t>
        </is>
      </c>
      <c r="J248" t="n">
        <v>1.625</v>
      </c>
      <c r="K248" t="n">
        <v>2.125</v>
      </c>
      <c r="L248" t="n">
        <v>98448719</v>
      </c>
      <c r="M248" t="inlineStr">
        <is>
          <t>SHAFT,VLS,X4,6095,324/6,40-5095,404/5 TC</t>
        </is>
      </c>
      <c r="N248" t="inlineStr">
        <is>
          <t>A100316</t>
        </is>
      </c>
      <c r="O248" t="inlineStr">
        <is>
          <t>LT027</t>
        </is>
      </c>
    </row>
    <row r="249">
      <c r="A249" s="12" t="n"/>
      <c r="B249" t="inlineStr">
        <is>
          <t>Price_BOM_LCS_Shaft_243</t>
        </is>
      </c>
      <c r="C249" t="inlineStr">
        <is>
          <t>60123-LCS</t>
        </is>
      </c>
      <c r="D249" t="inlineStr">
        <is>
          <t>ShaftMatl_SS_AISI-303</t>
        </is>
      </c>
      <c r="E249" t="inlineStr">
        <is>
          <t>H303</t>
        </is>
      </c>
      <c r="F249" s="43" t="inlineStr">
        <is>
          <t>Stainless Steel, AISI-303</t>
        </is>
      </c>
      <c r="G249" t="inlineStr">
        <is>
          <t>XA</t>
        </is>
      </c>
      <c r="H249" t="inlineStr">
        <is>
          <t>:254TC:256TC:</t>
        </is>
      </c>
      <c r="I249" t="inlineStr">
        <is>
          <t>:MechSealType21:MechSealType2:</t>
        </is>
      </c>
      <c r="J249" t="n">
        <v>1.125</v>
      </c>
      <c r="K249" t="n">
        <v>1.625</v>
      </c>
      <c r="L249" t="n">
        <v>98150635</v>
      </c>
      <c r="M249" t="inlineStr">
        <is>
          <t>SHAFT,VLS,XA,213TC-286TC H303</t>
        </is>
      </c>
      <c r="N249" t="inlineStr">
        <is>
          <t>A100135</t>
        </is>
      </c>
      <c r="O249" t="inlineStr">
        <is>
          <t>LT027</t>
        </is>
      </c>
    </row>
    <row r="250">
      <c r="A250" s="12" t="n"/>
      <c r="B250" t="inlineStr">
        <is>
          <t>Price_BOM_LCS_Shaft_244</t>
        </is>
      </c>
      <c r="C250" t="inlineStr">
        <is>
          <t>60123-LCS</t>
        </is>
      </c>
      <c r="D250" t="inlineStr">
        <is>
          <t>ShaftMatl_SS_AISI-303</t>
        </is>
      </c>
      <c r="E250" t="inlineStr">
        <is>
          <t>H303</t>
        </is>
      </c>
      <c r="F250" s="43" t="inlineStr">
        <is>
          <t>Stainless Steel, AISI-303</t>
        </is>
      </c>
      <c r="G250" t="inlineStr">
        <is>
          <t>XA</t>
        </is>
      </c>
      <c r="H250" t="inlineStr">
        <is>
          <t>:284TC:286TC:</t>
        </is>
      </c>
      <c r="I250" t="inlineStr">
        <is>
          <t>:MechSealType21:MechSealType2:</t>
        </is>
      </c>
      <c r="J250" t="n">
        <v>1.125</v>
      </c>
      <c r="K250" t="n">
        <v>1.875</v>
      </c>
      <c r="L250" t="n">
        <v>98150635</v>
      </c>
      <c r="M250" t="inlineStr">
        <is>
          <t>SHAFT,VLS,XA,213TC-286TC H303</t>
        </is>
      </c>
      <c r="N250" t="inlineStr">
        <is>
          <t>A100135</t>
        </is>
      </c>
      <c r="O250" t="inlineStr">
        <is>
          <t>LT027</t>
        </is>
      </c>
    </row>
    <row r="251">
      <c r="A251" s="12" t="n"/>
      <c r="B251" t="inlineStr">
        <is>
          <t>Price_BOM_LCS_Shaft_245</t>
        </is>
      </c>
      <c r="C251" t="inlineStr">
        <is>
          <t>60123-LCS</t>
        </is>
      </c>
      <c r="D251" t="inlineStr">
        <is>
          <t>ShaftMatl_SS_AISI-303</t>
        </is>
      </c>
      <c r="E251" t="inlineStr">
        <is>
          <t>H303</t>
        </is>
      </c>
      <c r="F251" s="43" t="inlineStr">
        <is>
          <t>Stainless Steel, AISI-303</t>
        </is>
      </c>
      <c r="G251" t="inlineStr">
        <is>
          <t>XA</t>
        </is>
      </c>
      <c r="H251" t="inlineStr">
        <is>
          <t>:324TC:326TC:</t>
        </is>
      </c>
      <c r="I251" t="inlineStr">
        <is>
          <t>:MechSealType21:MechSealType2:</t>
        </is>
      </c>
      <c r="J251" t="n">
        <v>1.625</v>
      </c>
      <c r="K251" t="n">
        <v>2.125</v>
      </c>
      <c r="L251" t="n">
        <v>98174051</v>
      </c>
      <c r="M251" t="inlineStr">
        <is>
          <t>SHAFT,VLS,XA,4-8012,324/6,6-8012,364/5TC</t>
        </is>
      </c>
      <c r="N251" t="inlineStr">
        <is>
          <t>A100157</t>
        </is>
      </c>
      <c r="O251" t="inlineStr">
        <is>
          <t>LT027</t>
        </is>
      </c>
    </row>
    <row r="252">
      <c r="A252" s="12" t="n"/>
      <c r="B252" t="inlineStr">
        <is>
          <t>Price_BOM_LCS_Shaft_246</t>
        </is>
      </c>
      <c r="C252" t="inlineStr">
        <is>
          <t>60123-LCS</t>
        </is>
      </c>
      <c r="D252" t="inlineStr">
        <is>
          <t>ShaftMatl_SS_AISI-303</t>
        </is>
      </c>
      <c r="E252" t="inlineStr">
        <is>
          <t>H303</t>
        </is>
      </c>
      <c r="F252" s="43" t="inlineStr">
        <is>
          <t>Stainless Steel, AISI-303</t>
        </is>
      </c>
      <c r="G252" t="inlineStr">
        <is>
          <t>XA</t>
        </is>
      </c>
      <c r="H252" t="inlineStr">
        <is>
          <t>:364TC:365TC:</t>
        </is>
      </c>
      <c r="I252" t="inlineStr">
        <is>
          <t>:MechSealType21:MechSealType2:</t>
        </is>
      </c>
      <c r="J252" t="n">
        <v>1.625</v>
      </c>
      <c r="K252" t="n">
        <v>2.375</v>
      </c>
      <c r="L252" t="n">
        <v>98174051</v>
      </c>
      <c r="M252" t="inlineStr">
        <is>
          <t>SHAFT,VLS,XA,4-8012,324/6,6-8012,364/5TC</t>
        </is>
      </c>
      <c r="N252" t="inlineStr">
        <is>
          <t>A100157</t>
        </is>
      </c>
      <c r="O252" t="inlineStr">
        <is>
          <t>LT027</t>
        </is>
      </c>
    </row>
    <row r="253">
      <c r="A253" s="12" t="n"/>
      <c r="B253" t="inlineStr">
        <is>
          <t>Price_BOM_LCS_Shaft_247</t>
        </is>
      </c>
      <c r="C253" t="inlineStr">
        <is>
          <t>60123-LCS</t>
        </is>
      </c>
      <c r="D253" t="inlineStr">
        <is>
          <t>ShaftMatl_SS_AISI-303</t>
        </is>
      </c>
      <c r="E253" t="inlineStr">
        <is>
          <t>H303</t>
        </is>
      </c>
      <c r="F253" s="43" t="inlineStr">
        <is>
          <t>Stainless Steel, AISI-303</t>
        </is>
      </c>
      <c r="G253" t="inlineStr">
        <is>
          <t>X5</t>
        </is>
      </c>
      <c r="H253" t="inlineStr">
        <is>
          <t>:404TC:405TC:444TC:445TC:</t>
        </is>
      </c>
      <c r="I253" t="inlineStr">
        <is>
          <t>:MechSealType21:MechSealType2:</t>
        </is>
      </c>
      <c r="J253" t="n">
        <v>2.125</v>
      </c>
      <c r="K253" t="n">
        <v>2.875</v>
      </c>
      <c r="L253" t="n">
        <v>98183590</v>
      </c>
      <c r="M253" t="inlineStr">
        <is>
          <t>SHAFT,VLS,X5,8012/1012,404/5 TC</t>
        </is>
      </c>
      <c r="N253" t="inlineStr">
        <is>
          <t>A100202</t>
        </is>
      </c>
      <c r="O253" t="inlineStr">
        <is>
          <t>LT027</t>
        </is>
      </c>
    </row>
    <row r="254">
      <c r="A254" s="12" t="n"/>
      <c r="B254" t="inlineStr">
        <is>
          <t>Price_BOM_LCS_Shaft_248</t>
        </is>
      </c>
      <c r="C254" t="inlineStr">
        <is>
          <t>60123-LCS</t>
        </is>
      </c>
      <c r="D254" t="inlineStr">
        <is>
          <t>ShaftMatl_SS_AISI-303</t>
        </is>
      </c>
      <c r="E254" t="inlineStr">
        <is>
          <t>H303</t>
        </is>
      </c>
      <c r="F254" s="43" t="inlineStr">
        <is>
          <t>Stainless Steel, AISI-303</t>
        </is>
      </c>
      <c r="G254" t="inlineStr">
        <is>
          <t>X5</t>
        </is>
      </c>
      <c r="H254" t="inlineStr">
        <is>
          <t>:324TC:326TC:</t>
        </is>
      </c>
      <c r="I254" t="inlineStr">
        <is>
          <t>:MechSealType21:MechSealType2:</t>
        </is>
      </c>
      <c r="J254" t="n">
        <v>2.125</v>
      </c>
      <c r="K254" t="n">
        <v>2.125</v>
      </c>
      <c r="L254" t="n">
        <v>98183591</v>
      </c>
      <c r="M254" t="inlineStr">
        <is>
          <t>SHAFT,VLS,X5,8012/1012,324/6 TC</t>
        </is>
      </c>
      <c r="N254" t="inlineStr">
        <is>
          <t>A100206</t>
        </is>
      </c>
      <c r="O254" t="inlineStr">
        <is>
          <t>LT027</t>
        </is>
      </c>
    </row>
    <row r="255">
      <c r="A255" s="12" t="n"/>
      <c r="B255" t="inlineStr">
        <is>
          <t>Price_BOM_LCS_Shaft_249</t>
        </is>
      </c>
      <c r="C255" t="inlineStr">
        <is>
          <t>60123-LCS</t>
        </is>
      </c>
      <c r="D255" t="inlineStr">
        <is>
          <t>ShaftMatl_SS_AISI-303</t>
        </is>
      </c>
      <c r="E255" t="inlineStr">
        <is>
          <t>H303</t>
        </is>
      </c>
      <c r="F255" s="43" t="inlineStr">
        <is>
          <t>Stainless Steel, AISI-303</t>
        </is>
      </c>
      <c r="G255" t="inlineStr">
        <is>
          <t>X5</t>
        </is>
      </c>
      <c r="H255" t="inlineStr">
        <is>
          <t>:364TC:365TC:</t>
        </is>
      </c>
      <c r="I255" t="inlineStr">
        <is>
          <t>:MechSealType21:MechSealType2:</t>
        </is>
      </c>
      <c r="J255" t="n">
        <v>2.125</v>
      </c>
      <c r="K255" t="n">
        <v>2.375</v>
      </c>
      <c r="L255" t="n">
        <v>98183593</v>
      </c>
      <c r="M255" t="inlineStr">
        <is>
          <t>SHAFT,VLS,X5,8012/1012,364/5 TC</t>
        </is>
      </c>
      <c r="N255" t="inlineStr">
        <is>
          <t>A100208</t>
        </is>
      </c>
      <c r="O255" t="inlineStr">
        <is>
          <t>LT027</t>
        </is>
      </c>
    </row>
    <row r="256">
      <c r="A256" s="12" t="n"/>
      <c r="B256" t="inlineStr">
        <is>
          <t>Price_BOM_LCS_Shaft_250</t>
        </is>
      </c>
      <c r="C256" t="inlineStr">
        <is>
          <t>60123-LCS</t>
        </is>
      </c>
      <c r="D256" t="inlineStr">
        <is>
          <t>ShaftMatl_SS_AISI-303</t>
        </is>
      </c>
      <c r="E256" t="inlineStr">
        <is>
          <t>H303</t>
        </is>
      </c>
      <c r="F256" s="43" t="inlineStr">
        <is>
          <t>Stainless Steel, AISI-303</t>
        </is>
      </c>
      <c r="G256" t="inlineStr">
        <is>
          <t>XA</t>
        </is>
      </c>
      <c r="H256" t="inlineStr">
        <is>
          <t>:404TC:405TC:</t>
        </is>
      </c>
      <c r="I256" t="inlineStr">
        <is>
          <t>:MechSealType21:MechSealType2:</t>
        </is>
      </c>
      <c r="J256" t="n">
        <v>1.625</v>
      </c>
      <c r="K256" t="n">
        <v>2.875</v>
      </c>
      <c r="L256" t="n">
        <v>98174051</v>
      </c>
      <c r="M256" t="inlineStr">
        <is>
          <t>SHAFT,VLS,XA,4-8012,324/6,6-8012,364/5TC</t>
        </is>
      </c>
      <c r="N256" t="inlineStr">
        <is>
          <t>A100202</t>
        </is>
      </c>
      <c r="O256" t="inlineStr">
        <is>
          <t>LT027</t>
        </is>
      </c>
    </row>
    <row r="257">
      <c r="A257" s="12" t="n"/>
      <c r="B257" t="inlineStr">
        <is>
          <t>Price_BOM_LCS_Shaft_251</t>
        </is>
      </c>
      <c r="C257" t="inlineStr">
        <is>
          <t>60123-LCS</t>
        </is>
      </c>
      <c r="D257" t="inlineStr">
        <is>
          <t>ShaftMatl_SS_AISI-303</t>
        </is>
      </c>
      <c r="E257" t="inlineStr">
        <is>
          <t>H303</t>
        </is>
      </c>
      <c r="F257" s="43" t="inlineStr">
        <is>
          <t>Stainless Steel, AISI-303</t>
        </is>
      </c>
      <c r="G257" t="inlineStr">
        <is>
          <t>XA</t>
        </is>
      </c>
      <c r="H257" t="inlineStr">
        <is>
          <t>:213TC:215TC:</t>
        </is>
      </c>
      <c r="I257" t="inlineStr">
        <is>
          <t>:MechSealType21:MechSealType2:</t>
        </is>
      </c>
      <c r="J257" t="n">
        <v>1.125</v>
      </c>
      <c r="K257" t="n">
        <v>1.375</v>
      </c>
      <c r="L257" t="n">
        <v>98150633</v>
      </c>
      <c r="M257" t="inlineStr">
        <is>
          <t>SHAFT,VLS,XA,4/5095,4015,284,8012,213 TC</t>
        </is>
      </c>
      <c r="N257" t="inlineStr">
        <is>
          <t>A100240</t>
        </is>
      </c>
      <c r="O257" t="inlineStr">
        <is>
          <t>LT027</t>
        </is>
      </c>
    </row>
    <row r="258">
      <c r="A258" s="12" t="n"/>
      <c r="B258" t="inlineStr">
        <is>
          <t>Price_BOM_LCS_Shaft_252</t>
        </is>
      </c>
      <c r="C258" t="inlineStr">
        <is>
          <t>60123-LCS</t>
        </is>
      </c>
      <c r="D258" t="inlineStr">
        <is>
          <t>ShaftMatl_SS_AISI-303</t>
        </is>
      </c>
      <c r="E258" t="inlineStr">
        <is>
          <t>H303</t>
        </is>
      </c>
      <c r="F258" s="43" t="inlineStr">
        <is>
          <t>Stainless Steel, AISI-303</t>
        </is>
      </c>
      <c r="G258" t="inlineStr">
        <is>
          <t>X5</t>
        </is>
      </c>
      <c r="H258" t="inlineStr">
        <is>
          <t>:213TC:215TC:</t>
        </is>
      </c>
      <c r="I258" t="inlineStr">
        <is>
          <t>:MechSealType21:MechSealType2:</t>
        </is>
      </c>
      <c r="J258" t="n">
        <v>1.125</v>
      </c>
      <c r="K258" t="n">
        <v>1.375</v>
      </c>
      <c r="L258" t="n">
        <v>98411611</v>
      </c>
      <c r="M258" t="inlineStr">
        <is>
          <t>SHAFT,VLS,X5,8012,213-286,1012,254-286TC</t>
        </is>
      </c>
      <c r="N258" t="inlineStr">
        <is>
          <t>A100130</t>
        </is>
      </c>
      <c r="O258" t="inlineStr">
        <is>
          <t>LT027</t>
        </is>
      </c>
    </row>
    <row r="259">
      <c r="A259" s="12" t="n"/>
      <c r="B259" t="inlineStr">
        <is>
          <t>Price_BOM_LCS_Shaft_253</t>
        </is>
      </c>
      <c r="C259" t="inlineStr">
        <is>
          <t>60123-LCS</t>
        </is>
      </c>
      <c r="D259" t="inlineStr">
        <is>
          <t>ShaftMatl_SS_AISI-303</t>
        </is>
      </c>
      <c r="E259" t="inlineStr">
        <is>
          <t>H303</t>
        </is>
      </c>
      <c r="F259" s="43" t="inlineStr">
        <is>
          <t>Stainless Steel, AISI-303</t>
        </is>
      </c>
      <c r="G259" t="inlineStr">
        <is>
          <t>X5</t>
        </is>
      </c>
      <c r="H259" t="inlineStr">
        <is>
          <t>:254TC:256TC:</t>
        </is>
      </c>
      <c r="I259" t="inlineStr">
        <is>
          <t>:MechSealType21:MechSealType2:</t>
        </is>
      </c>
      <c r="J259" t="n">
        <v>1.125</v>
      </c>
      <c r="K259" t="n">
        <v>1.625</v>
      </c>
      <c r="L259" t="n">
        <v>98411611</v>
      </c>
      <c r="M259" t="inlineStr">
        <is>
          <t>SHAFT,VLS,X5,8012,213-286,1012,254-286TC</t>
        </is>
      </c>
      <c r="N259" t="inlineStr">
        <is>
          <t>A100130</t>
        </is>
      </c>
      <c r="O259" t="inlineStr">
        <is>
          <t>LT027</t>
        </is>
      </c>
    </row>
    <row r="260">
      <c r="A260" s="12" t="n"/>
      <c r="B260" t="inlineStr">
        <is>
          <t>Price_BOM_LCS_Shaft_254</t>
        </is>
      </c>
      <c r="C260" t="inlineStr">
        <is>
          <t>60123-LCS</t>
        </is>
      </c>
      <c r="D260" t="inlineStr">
        <is>
          <t>ShaftMatl_SS_AISI-303</t>
        </is>
      </c>
      <c r="E260" t="inlineStr">
        <is>
          <t>H303</t>
        </is>
      </c>
      <c r="F260" s="43" t="inlineStr">
        <is>
          <t>Stainless Steel, AISI-303</t>
        </is>
      </c>
      <c r="G260" t="inlineStr">
        <is>
          <t>X5</t>
        </is>
      </c>
      <c r="H260" t="inlineStr">
        <is>
          <t>:284TC:286TC:</t>
        </is>
      </c>
      <c r="I260" t="inlineStr">
        <is>
          <t>:MechSealType21:MechSealType2:</t>
        </is>
      </c>
      <c r="J260" t="n">
        <v>1.125</v>
      </c>
      <c r="K260" t="n">
        <v>1.875</v>
      </c>
      <c r="L260" t="n">
        <v>98411611</v>
      </c>
      <c r="M260" t="inlineStr">
        <is>
          <t>SHAFT,VLS,X5,8012,213-286,1012,254-286TC</t>
        </is>
      </c>
      <c r="N260" t="inlineStr">
        <is>
          <t>A100130</t>
        </is>
      </c>
      <c r="O260" t="inlineStr">
        <is>
          <t>LT027</t>
        </is>
      </c>
    </row>
    <row r="261">
      <c r="A261" s="12" t="n"/>
      <c r="B261" t="inlineStr">
        <is>
          <t>Price_BOM_LCS_Shaft_255</t>
        </is>
      </c>
      <c r="C261" t="inlineStr">
        <is>
          <t>60157-LCS</t>
        </is>
      </c>
      <c r="D261" t="inlineStr">
        <is>
          <t>ShaftMatl_SS_AISI-303</t>
        </is>
      </c>
      <c r="E261" t="inlineStr">
        <is>
          <t>H303</t>
        </is>
      </c>
      <c r="F261" s="43" t="inlineStr">
        <is>
          <t>Stainless Steel, AISI-303</t>
        </is>
      </c>
      <c r="G261" t="inlineStr">
        <is>
          <t>X5</t>
        </is>
      </c>
      <c r="H261" t="inlineStr">
        <is>
          <t>:404TC:405TC:</t>
        </is>
      </c>
      <c r="I261" t="inlineStr">
        <is>
          <t>:MechSealType21:MechSealType2:</t>
        </is>
      </c>
      <c r="J261" t="n">
        <v>2.125</v>
      </c>
      <c r="K261" t="n">
        <v>2.875</v>
      </c>
      <c r="L261" t="n">
        <v>98409251</v>
      </c>
      <c r="M261" t="inlineStr">
        <is>
          <t>SHAFT,VLS,XA,4-8012,324/6,6-8012,364/5TC</t>
        </is>
      </c>
      <c r="N261" t="inlineStr">
        <is>
          <t>A100157</t>
        </is>
      </c>
      <c r="O261" t="inlineStr">
        <is>
          <t>LT027</t>
        </is>
      </c>
    </row>
    <row r="262">
      <c r="A262" s="12" t="n"/>
      <c r="B262" t="inlineStr">
        <is>
          <t>Price_BOM_LCS_Shaft_256</t>
        </is>
      </c>
      <c r="C262" t="inlineStr">
        <is>
          <t>60157-LCS</t>
        </is>
      </c>
      <c r="D262" t="inlineStr">
        <is>
          <t>ShaftMatl_SS_AISI-303</t>
        </is>
      </c>
      <c r="E262" t="inlineStr">
        <is>
          <t>H303</t>
        </is>
      </c>
      <c r="F262" s="43" t="inlineStr">
        <is>
          <t>Stainless Steel, AISI-303</t>
        </is>
      </c>
      <c r="G262" t="inlineStr">
        <is>
          <t>X5</t>
        </is>
      </c>
      <c r="H262" t="inlineStr">
        <is>
          <t>:444TC:445TC:</t>
        </is>
      </c>
      <c r="I262" t="inlineStr">
        <is>
          <t>:MechSealType21:MechSealType2:</t>
        </is>
      </c>
      <c r="J262" t="n">
        <v>2.125</v>
      </c>
      <c r="K262" t="n">
        <v>3.375</v>
      </c>
      <c r="L262" t="n">
        <v>98409251</v>
      </c>
      <c r="M262" t="inlineStr">
        <is>
          <t>SHAFT,VLS,XA,4-8012,324/6,6-8012,364/5TC</t>
        </is>
      </c>
      <c r="N262" t="inlineStr">
        <is>
          <t>A100157</t>
        </is>
      </c>
      <c r="O262" t="inlineStr">
        <is>
          <t>LT027</t>
        </is>
      </c>
    </row>
    <row r="263">
      <c r="A263" s="12" t="n"/>
      <c r="B263" t="inlineStr">
        <is>
          <t>Price_BOM_LCS_Shaft_257</t>
        </is>
      </c>
      <c r="C263" t="inlineStr">
        <is>
          <t>60157-LCS</t>
        </is>
      </c>
      <c r="D263" t="inlineStr">
        <is>
          <t>ShaftMatl_SS_AISI-303</t>
        </is>
      </c>
      <c r="E263" t="inlineStr">
        <is>
          <t>H303</t>
        </is>
      </c>
      <c r="F263" s="43" t="inlineStr">
        <is>
          <t>Stainless Steel, AISI-303</t>
        </is>
      </c>
      <c r="G263" t="inlineStr">
        <is>
          <t>X5</t>
        </is>
      </c>
      <c r="H263" t="inlineStr">
        <is>
          <t>:324TC:326TC:</t>
        </is>
      </c>
      <c r="I263" t="inlineStr">
        <is>
          <t>:MechSealType21:MechSealType2:</t>
        </is>
      </c>
      <c r="J263" t="n">
        <v>2.125</v>
      </c>
      <c r="K263" t="n">
        <v>2.125</v>
      </c>
      <c r="L263" t="n">
        <v>98410849</v>
      </c>
      <c r="M263" t="inlineStr">
        <is>
          <t>SHAFT,VLS,X5,5-6015,324/6,8015,324-365TC</t>
        </is>
      </c>
      <c r="N263" t="inlineStr">
        <is>
          <t>A100195</t>
        </is>
      </c>
      <c r="O263" t="inlineStr">
        <is>
          <t>LT027</t>
        </is>
      </c>
    </row>
    <row r="264">
      <c r="A264" s="12" t="n"/>
      <c r="B264" t="inlineStr">
        <is>
          <t>Price_BOM_LCS_Shaft_258</t>
        </is>
      </c>
      <c r="C264" t="inlineStr">
        <is>
          <t>60157-LCS</t>
        </is>
      </c>
      <c r="D264" t="inlineStr">
        <is>
          <t>ShaftMatl_SS_AISI-303</t>
        </is>
      </c>
      <c r="E264" t="inlineStr">
        <is>
          <t>H303</t>
        </is>
      </c>
      <c r="F264" s="43" t="inlineStr">
        <is>
          <t>Stainless Steel, AISI-303</t>
        </is>
      </c>
      <c r="G264" t="inlineStr">
        <is>
          <t>X5</t>
        </is>
      </c>
      <c r="H264" t="inlineStr">
        <is>
          <t>:364TC:365TC:</t>
        </is>
      </c>
      <c r="I264" t="inlineStr">
        <is>
          <t>:MechSealType21:MechSealType2:</t>
        </is>
      </c>
      <c r="J264" t="n">
        <v>2.125</v>
      </c>
      <c r="K264" t="n">
        <v>2.375</v>
      </c>
      <c r="L264" t="n">
        <v>98410849</v>
      </c>
      <c r="M264" t="inlineStr">
        <is>
          <t>SHAFT,VLS,X5,5-6015,324/6,8015,324-365TC</t>
        </is>
      </c>
      <c r="N264" t="inlineStr">
        <is>
          <t>A100195</t>
        </is>
      </c>
      <c r="O264" t="inlineStr">
        <is>
          <t>LT027</t>
        </is>
      </c>
    </row>
    <row r="265">
      <c r="A265" s="12" t="n"/>
      <c r="B265" t="inlineStr">
        <is>
          <t>Price_BOM_LCS_Shaft_259</t>
        </is>
      </c>
      <c r="C265" t="inlineStr">
        <is>
          <t>60157-LCS</t>
        </is>
      </c>
      <c r="D265" t="inlineStr">
        <is>
          <t>ShaftMatl_SS_AISI-303</t>
        </is>
      </c>
      <c r="E265" t="inlineStr">
        <is>
          <t>H303</t>
        </is>
      </c>
      <c r="F265" s="43" t="inlineStr">
        <is>
          <t>Stainless Steel, AISI-303</t>
        </is>
      </c>
      <c r="G265" t="inlineStr">
        <is>
          <t>X6</t>
        </is>
      </c>
      <c r="H265" t="inlineStr">
        <is>
          <t>:444TC:445TC:</t>
        </is>
      </c>
      <c r="I265" t="inlineStr">
        <is>
          <t>:MechSealType21:MechSealType2:</t>
        </is>
      </c>
      <c r="J265" t="n">
        <v>2.125</v>
      </c>
      <c r="K265" t="n">
        <v>3.375</v>
      </c>
      <c r="L265" s="4" t="inlineStr">
        <is>
          <t>RTF</t>
        </is>
      </c>
      <c r="N265" t="inlineStr">
        <is>
          <t>A100211</t>
        </is>
      </c>
      <c r="O265" t="inlineStr">
        <is>
          <t>LT027</t>
        </is>
      </c>
    </row>
    <row r="266">
      <c r="A266" s="12" t="n"/>
      <c r="B266" t="inlineStr">
        <is>
          <t>Price_BOM_LCS_Shaft_260</t>
        </is>
      </c>
      <c r="C266" t="inlineStr">
        <is>
          <t>60951-LCS</t>
        </is>
      </c>
      <c r="D266" t="inlineStr">
        <is>
          <t>ShaftMatl_SS_AISI-303</t>
        </is>
      </c>
      <c r="E266" t="inlineStr">
        <is>
          <t>H303</t>
        </is>
      </c>
      <c r="F266" s="43" t="inlineStr">
        <is>
          <t>Stainless Steel, AISI-303</t>
        </is>
      </c>
      <c r="G266" t="inlineStr">
        <is>
          <t>X3</t>
        </is>
      </c>
      <c r="H266" t="inlineStr">
        <is>
          <t>:213TC:215TC:</t>
        </is>
      </c>
      <c r="I266" t="inlineStr">
        <is>
          <t>:MechSealType21:MechSealType2:</t>
        </is>
      </c>
      <c r="J266" t="n">
        <v>1.125</v>
      </c>
      <c r="K266" t="n">
        <v>1.375</v>
      </c>
      <c r="L266" t="n">
        <v>98132103</v>
      </c>
      <c r="M266" t="inlineStr">
        <is>
          <t>SHAFT,VLS,X3,7/9in,213/5,12in,254/6 TC</t>
        </is>
      </c>
      <c r="N266" t="inlineStr">
        <is>
          <t>A100114</t>
        </is>
      </c>
      <c r="O266" t="inlineStr">
        <is>
          <t>LT027</t>
        </is>
      </c>
    </row>
    <row r="267">
      <c r="A267" s="12" t="n"/>
      <c r="B267" t="inlineStr">
        <is>
          <t>Price_BOM_LCS_Shaft_261</t>
        </is>
      </c>
      <c r="C267" t="inlineStr">
        <is>
          <t>60951-LCS</t>
        </is>
      </c>
      <c r="D267" t="inlineStr">
        <is>
          <t>ShaftMatl_SS_AISI-303</t>
        </is>
      </c>
      <c r="E267" t="inlineStr">
        <is>
          <t>H303</t>
        </is>
      </c>
      <c r="F267" s="43" t="inlineStr">
        <is>
          <t>Stainless Steel, AISI-303</t>
        </is>
      </c>
      <c r="G267" t="inlineStr">
        <is>
          <t>XA</t>
        </is>
      </c>
      <c r="H267" t="inlineStr">
        <is>
          <t>:284TC:286TC:</t>
        </is>
      </c>
      <c r="I267" t="inlineStr">
        <is>
          <t>:MechSealType21:MechSealType2:</t>
        </is>
      </c>
      <c r="J267" t="n">
        <v>1.125</v>
      </c>
      <c r="K267" t="n">
        <v>1.875</v>
      </c>
      <c r="L267" t="n">
        <v>98150635</v>
      </c>
      <c r="M267" t="inlineStr">
        <is>
          <t>SHAFT,VLS,XA,213TC-286TC H303</t>
        </is>
      </c>
      <c r="N267" t="inlineStr">
        <is>
          <t>A100135</t>
        </is>
      </c>
      <c r="O267" t="inlineStr">
        <is>
          <t>LT027</t>
        </is>
      </c>
    </row>
    <row r="268">
      <c r="A268" s="12" t="n"/>
      <c r="B268" t="inlineStr">
        <is>
          <t>Price_BOM_LCS_Shaft_262</t>
        </is>
      </c>
      <c r="C268" t="inlineStr">
        <is>
          <t>60951-LCS</t>
        </is>
      </c>
      <c r="D268" t="inlineStr">
        <is>
          <t>ShaftMatl_SS_AISI-303</t>
        </is>
      </c>
      <c r="E268" t="inlineStr">
        <is>
          <t>H303</t>
        </is>
      </c>
      <c r="F268" s="43" t="inlineStr">
        <is>
          <t>Stainless Steel, AISI-303</t>
        </is>
      </c>
      <c r="G268" t="inlineStr">
        <is>
          <t>XA</t>
        </is>
      </c>
      <c r="H268" t="inlineStr">
        <is>
          <t>:213TC:215TC:</t>
        </is>
      </c>
      <c r="I268" t="inlineStr">
        <is>
          <t>:MechSealType21:MechSealType2:</t>
        </is>
      </c>
      <c r="J268" t="n">
        <v>1.125</v>
      </c>
      <c r="K268" t="n">
        <v>1.375</v>
      </c>
      <c r="L268" t="n">
        <v>98150635</v>
      </c>
      <c r="M268" t="inlineStr">
        <is>
          <t>SHAFT,VLS,XA,213TC-286TC H303</t>
        </is>
      </c>
      <c r="N268" t="inlineStr">
        <is>
          <t>A100164</t>
        </is>
      </c>
      <c r="O268" t="inlineStr">
        <is>
          <t>LT027</t>
        </is>
      </c>
    </row>
    <row r="269">
      <c r="A269" s="12" t="n"/>
      <c r="B269" t="inlineStr">
        <is>
          <t>Price_BOM_LCS_Shaft_263</t>
        </is>
      </c>
      <c r="C269" t="inlineStr">
        <is>
          <t>60951-LCS</t>
        </is>
      </c>
      <c r="D269" t="inlineStr">
        <is>
          <t>ShaftMatl_SS_AISI-303</t>
        </is>
      </c>
      <c r="E269" t="inlineStr">
        <is>
          <t>H303</t>
        </is>
      </c>
      <c r="F269" s="43" t="inlineStr">
        <is>
          <t>Stainless Steel, AISI-303</t>
        </is>
      </c>
      <c r="G269" t="inlineStr">
        <is>
          <t>XA</t>
        </is>
      </c>
      <c r="H269" t="inlineStr">
        <is>
          <t>:254TC:256TC:</t>
        </is>
      </c>
      <c r="I269" t="inlineStr">
        <is>
          <t>:MechSealType21:MechSealType2:</t>
        </is>
      </c>
      <c r="J269" t="n">
        <v>1.125</v>
      </c>
      <c r="K269" t="n">
        <v>1.625</v>
      </c>
      <c r="L269" t="n">
        <v>98150635</v>
      </c>
      <c r="M269" t="inlineStr">
        <is>
          <t>SHAFT,VLS,XA,213TC-286TC H303</t>
        </is>
      </c>
      <c r="N269" t="inlineStr">
        <is>
          <t>A100164</t>
        </is>
      </c>
      <c r="O269" t="inlineStr">
        <is>
          <t>LT027</t>
        </is>
      </c>
    </row>
    <row r="270">
      <c r="A270" s="12" t="n"/>
      <c r="B270" t="inlineStr">
        <is>
          <t>Price_BOM_LCS_Shaft_264</t>
        </is>
      </c>
      <c r="C270" t="inlineStr">
        <is>
          <t>60951-LCS</t>
        </is>
      </c>
      <c r="D270" t="inlineStr">
        <is>
          <t>ShaftMatl_SS_AISI-303</t>
        </is>
      </c>
      <c r="E270" t="inlineStr">
        <is>
          <t>H303</t>
        </is>
      </c>
      <c r="F270" s="43" t="inlineStr">
        <is>
          <t>Stainless Steel, AISI-303</t>
        </is>
      </c>
      <c r="G270" t="inlineStr">
        <is>
          <t>X3</t>
        </is>
      </c>
      <c r="H270" t="inlineStr">
        <is>
          <t>:254TC:256TC:</t>
        </is>
      </c>
      <c r="I270" t="inlineStr">
        <is>
          <t>:MechSealType21:MechSealType2:</t>
        </is>
      </c>
      <c r="J270" t="n">
        <v>1.125</v>
      </c>
      <c r="K270" t="n">
        <v>1.625</v>
      </c>
      <c r="L270" t="n">
        <v>98183503</v>
      </c>
      <c r="M270" t="inlineStr">
        <is>
          <t>SHAFT,VLS,X3,12-5070,20-6095,254/6 TC</t>
        </is>
      </c>
      <c r="N270" t="inlineStr">
        <is>
          <t>A100173</t>
        </is>
      </c>
      <c r="O270" t="inlineStr">
        <is>
          <t>LT027</t>
        </is>
      </c>
    </row>
    <row r="271">
      <c r="A271" s="12" t="n"/>
      <c r="B271" t="inlineStr">
        <is>
          <t>Price_BOM_LCS_Shaft_265</t>
        </is>
      </c>
      <c r="C271" t="inlineStr">
        <is>
          <t>60951-LCS</t>
        </is>
      </c>
      <c r="D271" t="inlineStr">
        <is>
          <t>ShaftMatl_SS_AISI-303</t>
        </is>
      </c>
      <c r="E271" t="inlineStr">
        <is>
          <t>H303</t>
        </is>
      </c>
      <c r="F271" s="43" t="inlineStr">
        <is>
          <t>Stainless Steel, AISI-303</t>
        </is>
      </c>
      <c r="G271" t="inlineStr">
        <is>
          <t>XA</t>
        </is>
      </c>
      <c r="H271" t="inlineStr">
        <is>
          <t>:324TC:326TC:</t>
        </is>
      </c>
      <c r="I271" t="inlineStr">
        <is>
          <t>:MechSealType21:MechSealType2:</t>
        </is>
      </c>
      <c r="J271" t="n">
        <v>1.625</v>
      </c>
      <c r="K271" t="n">
        <v>2.125</v>
      </c>
      <c r="L271" t="n">
        <v>98450715</v>
      </c>
      <c r="M271" t="inlineStr">
        <is>
          <t>SHAFT,VLS,XA,5095,404/5,8095,324/326TC</t>
        </is>
      </c>
      <c r="N271" t="inlineStr">
        <is>
          <t>A100320</t>
        </is>
      </c>
      <c r="O271" t="inlineStr">
        <is>
          <t>LT027</t>
        </is>
      </c>
    </row>
    <row r="272">
      <c r="A272" s="12" t="n"/>
      <c r="B272" t="inlineStr">
        <is>
          <t>Price_BOM_LCS_Shaft_266</t>
        </is>
      </c>
      <c r="C272" t="inlineStr">
        <is>
          <t>80123-LCS</t>
        </is>
      </c>
      <c r="D272" t="inlineStr">
        <is>
          <t>ShaftMatl_SS_AISI-303</t>
        </is>
      </c>
      <c r="E272" t="inlineStr">
        <is>
          <t>H303</t>
        </is>
      </c>
      <c r="F272" s="43" t="inlineStr">
        <is>
          <t>Stainless Steel, AISI-303</t>
        </is>
      </c>
      <c r="G272" t="inlineStr">
        <is>
          <t>X5</t>
        </is>
      </c>
      <c r="H272" t="inlineStr">
        <is>
          <t>:404TC:405TC:444TC:445TC:</t>
        </is>
      </c>
      <c r="I272" t="inlineStr">
        <is>
          <t>:MechSealType21:MechSealType2:</t>
        </is>
      </c>
      <c r="J272" t="n">
        <v>2.125</v>
      </c>
      <c r="K272" t="n">
        <v>2.875</v>
      </c>
      <c r="L272" t="n">
        <v>98183590</v>
      </c>
      <c r="M272" t="inlineStr">
        <is>
          <t>SHAFT,VLS,X5,8012/1012,404/5 TC</t>
        </is>
      </c>
      <c r="N272" t="inlineStr">
        <is>
          <t>A100202</t>
        </is>
      </c>
      <c r="O272" t="inlineStr">
        <is>
          <t>LT027</t>
        </is>
      </c>
    </row>
    <row r="273">
      <c r="A273" s="12" t="n"/>
      <c r="B273" t="inlineStr">
        <is>
          <t>Price_BOM_LCS_Shaft_267</t>
        </is>
      </c>
      <c r="C273" t="inlineStr">
        <is>
          <t>80123-LCS</t>
        </is>
      </c>
      <c r="D273" t="inlineStr">
        <is>
          <t>ShaftMatl_SS_AISI-303</t>
        </is>
      </c>
      <c r="E273" t="inlineStr">
        <is>
          <t>H303</t>
        </is>
      </c>
      <c r="F273" s="43" t="inlineStr">
        <is>
          <t>Stainless Steel, AISI-303</t>
        </is>
      </c>
      <c r="G273" t="inlineStr">
        <is>
          <t>X5</t>
        </is>
      </c>
      <c r="H273" t="inlineStr">
        <is>
          <t>:324TC:326TC:</t>
        </is>
      </c>
      <c r="I273" t="inlineStr">
        <is>
          <t>:MechSealType21:MechSealType2:</t>
        </is>
      </c>
      <c r="J273" t="n">
        <v>2.125</v>
      </c>
      <c r="K273" t="n">
        <v>2.125</v>
      </c>
      <c r="L273" t="n">
        <v>98183591</v>
      </c>
      <c r="M273" t="inlineStr">
        <is>
          <t>SHAFT,VLS,X5,8012/1012,324/6 TC</t>
        </is>
      </c>
      <c r="N273" t="inlineStr">
        <is>
          <t>A100206</t>
        </is>
      </c>
      <c r="O273" t="inlineStr">
        <is>
          <t>LT027</t>
        </is>
      </c>
    </row>
    <row r="274">
      <c r="A274" s="12" t="n"/>
      <c r="B274" t="inlineStr">
        <is>
          <t>Price_BOM_LCS_Shaft_268</t>
        </is>
      </c>
      <c r="C274" t="inlineStr">
        <is>
          <t>80123-LCS</t>
        </is>
      </c>
      <c r="D274" t="inlineStr">
        <is>
          <t>ShaftMatl_SS_AISI-303</t>
        </is>
      </c>
      <c r="E274" t="inlineStr">
        <is>
          <t>H303</t>
        </is>
      </c>
      <c r="F274" s="43" t="inlineStr">
        <is>
          <t>Stainless Steel, AISI-303</t>
        </is>
      </c>
      <c r="G274" t="inlineStr">
        <is>
          <t>X5</t>
        </is>
      </c>
      <c r="H274" t="inlineStr">
        <is>
          <t>:364TC:365TC:</t>
        </is>
      </c>
      <c r="I274" t="inlineStr">
        <is>
          <t>:MechSealType21:MechSealType2:</t>
        </is>
      </c>
      <c r="J274" t="n">
        <v>2.125</v>
      </c>
      <c r="K274" t="n">
        <v>2.375</v>
      </c>
      <c r="L274" t="n">
        <v>98183593</v>
      </c>
      <c r="M274" t="inlineStr">
        <is>
          <t>SHAFT,VLS,X5,8012/1012,364/5 TC</t>
        </is>
      </c>
      <c r="N274" t="inlineStr">
        <is>
          <t>A100208</t>
        </is>
      </c>
      <c r="O274" t="inlineStr">
        <is>
          <t>LT027</t>
        </is>
      </c>
    </row>
    <row r="275">
      <c r="A275" s="12" t="n"/>
      <c r="B275" t="inlineStr">
        <is>
          <t>Price_BOM_LCS_Shaft_269</t>
        </is>
      </c>
      <c r="C275" t="inlineStr">
        <is>
          <t>80123-LCS</t>
        </is>
      </c>
      <c r="D275" t="inlineStr">
        <is>
          <t>ShaftMatl_SS_AISI-303</t>
        </is>
      </c>
      <c r="E275" t="inlineStr">
        <is>
          <t>H303</t>
        </is>
      </c>
      <c r="F275" s="43" t="inlineStr">
        <is>
          <t>Stainless Steel, AISI-303</t>
        </is>
      </c>
      <c r="G275" t="inlineStr">
        <is>
          <t>X5</t>
        </is>
      </c>
      <c r="H275" t="inlineStr">
        <is>
          <t>:254TC:256TC:</t>
        </is>
      </c>
      <c r="I275" t="inlineStr">
        <is>
          <t>:MechSealType21:MechSealType2:</t>
        </is>
      </c>
      <c r="J275" t="n">
        <v>1.125</v>
      </c>
      <c r="K275" t="n">
        <v>1.625</v>
      </c>
      <c r="L275" t="n">
        <v>98411611</v>
      </c>
      <c r="M275" t="inlineStr">
        <is>
          <t>SHAFT,VLS,X5,8012,213-286,1012,254-286TC</t>
        </is>
      </c>
      <c r="N275" t="inlineStr">
        <is>
          <t>A100130</t>
        </is>
      </c>
      <c r="O275" t="inlineStr">
        <is>
          <t>LT027</t>
        </is>
      </c>
    </row>
    <row r="276">
      <c r="A276" s="12" t="n"/>
      <c r="B276" t="inlineStr">
        <is>
          <t>Price_BOM_LCS_Shaft_270</t>
        </is>
      </c>
      <c r="C276" t="inlineStr">
        <is>
          <t>80123-LCS</t>
        </is>
      </c>
      <c r="D276" t="inlineStr">
        <is>
          <t>ShaftMatl_SS_AISI-303</t>
        </is>
      </c>
      <c r="E276" t="inlineStr">
        <is>
          <t>H303</t>
        </is>
      </c>
      <c r="F276" s="43" t="inlineStr">
        <is>
          <t>Stainless Steel, AISI-303</t>
        </is>
      </c>
      <c r="G276" t="inlineStr">
        <is>
          <t>X5</t>
        </is>
      </c>
      <c r="H276" t="inlineStr">
        <is>
          <t>:284TC:286TC:</t>
        </is>
      </c>
      <c r="I276" t="inlineStr">
        <is>
          <t>:MechSealType21:MechSealType2:</t>
        </is>
      </c>
      <c r="J276" t="n">
        <v>1.125</v>
      </c>
      <c r="K276" t="n">
        <v>1.875</v>
      </c>
      <c r="L276" t="n">
        <v>98411611</v>
      </c>
      <c r="M276" t="inlineStr">
        <is>
          <t>SHAFT,VLS,X5,8012,213-286,1012,254-286TC</t>
        </is>
      </c>
      <c r="N276" t="inlineStr">
        <is>
          <t>A100130</t>
        </is>
      </c>
      <c r="O276" t="inlineStr">
        <is>
          <t>LT027</t>
        </is>
      </c>
    </row>
    <row r="277">
      <c r="A277" s="12" t="n"/>
      <c r="B277" t="inlineStr">
        <is>
          <t>Price_BOM_LCS_Shaft_271</t>
        </is>
      </c>
      <c r="C277" t="inlineStr">
        <is>
          <t>40959-LCS</t>
        </is>
      </c>
      <c r="D277" t="inlineStr">
        <is>
          <t>ShaftMatl_SS_AISI-303</t>
        </is>
      </c>
      <c r="E277" t="inlineStr">
        <is>
          <t>H303</t>
        </is>
      </c>
      <c r="F277" s="43" t="inlineStr">
        <is>
          <t>Stainless Steel, AISI-303</t>
        </is>
      </c>
      <c r="G277" t="inlineStr">
        <is>
          <t>XA</t>
        </is>
      </c>
      <c r="H277" t="inlineStr">
        <is>
          <t>:404TSC:405TSC:</t>
        </is>
      </c>
      <c r="I277" t="inlineStr">
        <is>
          <t>:MechSealType21:MechSealType2:</t>
        </is>
      </c>
      <c r="J277" t="n">
        <v>1.625</v>
      </c>
      <c r="K277" t="n">
        <v>2.125</v>
      </c>
      <c r="L277" s="4" t="inlineStr">
        <is>
          <t>RTF</t>
        </is>
      </c>
      <c r="N277" t="inlineStr">
        <is>
          <t>A100244</t>
        </is>
      </c>
      <c r="O277" t="inlineStr">
        <is>
          <t>LT027</t>
        </is>
      </c>
    </row>
    <row r="278">
      <c r="A278" s="12" t="n"/>
      <c r="B278" t="inlineStr">
        <is>
          <t>Price_BOM_LCS_Shaft_272</t>
        </is>
      </c>
      <c r="C278" s="23" t="inlineStr">
        <is>
          <t>15951-2P-20HP-LCSE</t>
        </is>
      </c>
      <c r="D278" t="inlineStr">
        <is>
          <t>ShaftMatl_SS_AISI-303</t>
        </is>
      </c>
      <c r="E278" t="inlineStr">
        <is>
          <t>H303</t>
        </is>
      </c>
      <c r="F278" s="43" t="inlineStr">
        <is>
          <t>Stainless Steel, AISI-303</t>
        </is>
      </c>
      <c r="G278" s="71" t="inlineStr">
        <is>
          <t>X4</t>
        </is>
      </c>
      <c r="H278" t="inlineStr">
        <is>
          <t>:254TC:256TC:</t>
        </is>
      </c>
      <c r="I278" t="inlineStr">
        <is>
          <t>:MechSealType21:MechSealType2:</t>
        </is>
      </c>
      <c r="J278" t="n">
        <v>1.125</v>
      </c>
      <c r="K278" t="n">
        <v>1.625</v>
      </c>
      <c r="L278" t="n">
        <v>98183103</v>
      </c>
      <c r="M278" t="inlineStr">
        <is>
          <t>SHAFT,VLS,X4,7,9.5"213-286TC</t>
        </is>
      </c>
      <c r="N278" t="inlineStr">
        <is>
          <t>A100164</t>
        </is>
      </c>
      <c r="O278" t="inlineStr">
        <is>
          <t>LT027</t>
        </is>
      </c>
    </row>
    <row r="279">
      <c r="A279" s="12" t="n"/>
      <c r="B279" t="inlineStr">
        <is>
          <t>Price_BOM_LCS_Shaft_273</t>
        </is>
      </c>
      <c r="C279" s="23" t="inlineStr">
        <is>
          <t>15955-2P-20HP-LCSE</t>
        </is>
      </c>
      <c r="D279" t="inlineStr">
        <is>
          <t>ShaftMatl_SS_AISI-303</t>
        </is>
      </c>
      <c r="E279" t="inlineStr">
        <is>
          <t>H303</t>
        </is>
      </c>
      <c r="F279" s="43" t="inlineStr">
        <is>
          <t>Stainless Steel, AISI-303</t>
        </is>
      </c>
      <c r="G279" s="71" t="inlineStr">
        <is>
          <t>X4</t>
        </is>
      </c>
      <c r="H279" t="inlineStr">
        <is>
          <t>:254TC:256TC:</t>
        </is>
      </c>
      <c r="I279" t="inlineStr">
        <is>
          <t>:MechSealType21:MechSealType2:</t>
        </is>
      </c>
      <c r="J279" t="n">
        <v>1.125</v>
      </c>
      <c r="K279" t="n">
        <v>1.625</v>
      </c>
      <c r="L279" t="n">
        <v>98183103</v>
      </c>
      <c r="M279" t="inlineStr">
        <is>
          <t>SHAFT,VLS,X4,7,9.5"213-286TC</t>
        </is>
      </c>
      <c r="N279" t="inlineStr">
        <is>
          <t>A100164</t>
        </is>
      </c>
      <c r="O279" t="inlineStr">
        <is>
          <t>LT027</t>
        </is>
      </c>
    </row>
    <row r="280">
      <c r="A280" s="12" t="n"/>
      <c r="B280" t="inlineStr">
        <is>
          <t>Price_BOM_LCS_Shaft_274</t>
        </is>
      </c>
      <c r="C280" s="23" t="inlineStr">
        <is>
          <t>15959-2P-20HP-LCSE</t>
        </is>
      </c>
      <c r="D280" t="inlineStr">
        <is>
          <t>ShaftMatl_SS_AISI-303</t>
        </is>
      </c>
      <c r="E280" t="inlineStr">
        <is>
          <t>H303</t>
        </is>
      </c>
      <c r="F280" s="43" t="inlineStr">
        <is>
          <t>Stainless Steel, AISI-303</t>
        </is>
      </c>
      <c r="G280" s="71" t="inlineStr">
        <is>
          <t>X4</t>
        </is>
      </c>
      <c r="H280" t="inlineStr">
        <is>
          <t>:254TC:256TC:</t>
        </is>
      </c>
      <c r="I280" t="inlineStr">
        <is>
          <t>:MechSealType21:MechSealType2:</t>
        </is>
      </c>
      <c r="J280" t="n">
        <v>1.125</v>
      </c>
      <c r="K280" t="n">
        <v>1.625</v>
      </c>
      <c r="L280" t="n">
        <v>98183103</v>
      </c>
      <c r="M280" t="inlineStr">
        <is>
          <t>SHAFT,VLS,X4,7,9.5"213-286TC</t>
        </is>
      </c>
      <c r="N280" t="inlineStr">
        <is>
          <t>A100164</t>
        </is>
      </c>
      <c r="O280" t="inlineStr">
        <is>
          <t>LT027</t>
        </is>
      </c>
    </row>
    <row r="281">
      <c r="A281" s="12" t="n"/>
      <c r="B281" t="inlineStr">
        <is>
          <t>Price_BOM_LCS_Shaft_275</t>
        </is>
      </c>
      <c r="C281" t="inlineStr">
        <is>
          <t>15951-LCS</t>
        </is>
      </c>
      <c r="D281" t="inlineStr">
        <is>
          <t>ShaftMatl_SS_AISI-303</t>
        </is>
      </c>
      <c r="E281" t="inlineStr">
        <is>
          <t>H303</t>
        </is>
      </c>
      <c r="F281" s="43" t="inlineStr">
        <is>
          <t>Stainless Steel, AISI-303</t>
        </is>
      </c>
      <c r="G281" s="43" t="inlineStr">
        <is>
          <t>X4</t>
        </is>
      </c>
      <c r="H281" t="inlineStr">
        <is>
          <t>:254TC:256TC:</t>
        </is>
      </c>
      <c r="I281" t="inlineStr">
        <is>
          <t>:MechSealType21:MechSealType2:</t>
        </is>
      </c>
      <c r="J281" t="n">
        <v>1.125</v>
      </c>
      <c r="K281" t="n">
        <v>1.625</v>
      </c>
      <c r="L281" t="n">
        <v>98183103</v>
      </c>
      <c r="M281" t="inlineStr">
        <is>
          <t>SHAFT,VLS,X4,7,9.5"213-286TC</t>
        </is>
      </c>
      <c r="N281" t="inlineStr">
        <is>
          <t>A100164</t>
        </is>
      </c>
      <c r="O281" t="inlineStr">
        <is>
          <t>LT027</t>
        </is>
      </c>
    </row>
    <row r="282">
      <c r="A282" s="12" t="n"/>
      <c r="B282" t="inlineStr">
        <is>
          <t>Price_BOM_LCS_Shaft_276</t>
        </is>
      </c>
      <c r="C282" t="inlineStr">
        <is>
          <t>15955-LCS</t>
        </is>
      </c>
      <c r="D282" t="inlineStr">
        <is>
          <t>ShaftMatl_SS_AISI-303</t>
        </is>
      </c>
      <c r="E282" t="inlineStr">
        <is>
          <t>H303</t>
        </is>
      </c>
      <c r="F282" s="43" t="inlineStr">
        <is>
          <t>Stainless Steel, AISI-303</t>
        </is>
      </c>
      <c r="G282" s="43" t="inlineStr">
        <is>
          <t>X4</t>
        </is>
      </c>
      <c r="H282" t="inlineStr">
        <is>
          <t>:254TC:256TC:</t>
        </is>
      </c>
      <c r="I282" t="inlineStr">
        <is>
          <t>:MechSealType21:MechSealType2:</t>
        </is>
      </c>
      <c r="J282" t="n">
        <v>1.125</v>
      </c>
      <c r="K282" t="n">
        <v>1.625</v>
      </c>
      <c r="L282" t="n">
        <v>98183103</v>
      </c>
      <c r="M282" t="inlineStr">
        <is>
          <t>SHAFT,VLS,X4,7,9.5"213-286TC</t>
        </is>
      </c>
      <c r="N282" t="inlineStr">
        <is>
          <t>A100164</t>
        </is>
      </c>
      <c r="O282" t="inlineStr">
        <is>
          <t>LT027</t>
        </is>
      </c>
    </row>
    <row r="283">
      <c r="A283" s="12" t="n"/>
      <c r="B283" t="inlineStr">
        <is>
          <t>Price_BOM_LCS_Shaft_277</t>
        </is>
      </c>
      <c r="C283" t="inlineStr">
        <is>
          <t>15959-LCS</t>
        </is>
      </c>
      <c r="D283" t="inlineStr">
        <is>
          <t>ShaftMatl_SS_AISI-303</t>
        </is>
      </c>
      <c r="E283" t="inlineStr">
        <is>
          <t>H303</t>
        </is>
      </c>
      <c r="F283" s="43" t="inlineStr">
        <is>
          <t>Stainless Steel, AISI-303</t>
        </is>
      </c>
      <c r="G283" s="43" t="inlineStr">
        <is>
          <t>X4</t>
        </is>
      </c>
      <c r="H283" t="inlineStr">
        <is>
          <t>:254TC:256TC:</t>
        </is>
      </c>
      <c r="I283" t="inlineStr">
        <is>
          <t>:MechSealType21:MechSealType2:</t>
        </is>
      </c>
      <c r="J283" t="n">
        <v>1.125</v>
      </c>
      <c r="K283" t="n">
        <v>1.625</v>
      </c>
      <c r="L283" t="n">
        <v>98183103</v>
      </c>
      <c r="M283" t="inlineStr">
        <is>
          <t>SHAFT,VLS,X4,7,9.5"213-286TC</t>
        </is>
      </c>
      <c r="N283" t="inlineStr">
        <is>
          <t>A100164</t>
        </is>
      </c>
      <c r="O283" t="inlineStr">
        <is>
          <t>LT027</t>
        </is>
      </c>
    </row>
    <row r="284">
      <c r="A284" s="12" t="n"/>
      <c r="B284" s="43" t="inlineStr">
        <is>
          <t>Price_BOM_LCS_Shaft_278</t>
        </is>
      </c>
      <c r="C284" s="23" t="inlineStr">
        <is>
          <t>15705-2P-15HP-LCSE</t>
        </is>
      </c>
      <c r="D284" t="inlineStr">
        <is>
          <t>ShaftMatl_SS_AISI-303</t>
        </is>
      </c>
      <c r="E284" t="inlineStr">
        <is>
          <t>H303</t>
        </is>
      </c>
      <c r="F284" s="43" t="inlineStr">
        <is>
          <t>Stainless Steel, AISI-303</t>
        </is>
      </c>
      <c r="G284" t="inlineStr">
        <is>
          <t>X4</t>
        </is>
      </c>
      <c r="H284" t="inlineStr">
        <is>
          <t>:254TC:256TC:</t>
        </is>
      </c>
      <c r="I284" t="inlineStr">
        <is>
          <t>:MechSealType21:MechSealType2:</t>
        </is>
      </c>
      <c r="J284" t="n">
        <v>1.125</v>
      </c>
      <c r="K284" t="n">
        <v>1.625</v>
      </c>
      <c r="L284" t="n">
        <v>98183103</v>
      </c>
      <c r="M284" t="inlineStr">
        <is>
          <t>SHAFT,VLS,X4,7,9.5"213-286TC</t>
        </is>
      </c>
      <c r="N284" t="inlineStr">
        <is>
          <t>A100164</t>
        </is>
      </c>
      <c r="O284" t="inlineStr">
        <is>
          <t>LT027</t>
        </is>
      </c>
    </row>
    <row r="285">
      <c r="A285" s="12" t="n"/>
      <c r="B285" s="43" t="inlineStr">
        <is>
          <t>Price_BOM_LCS_Shaft_279</t>
        </is>
      </c>
      <c r="C285" s="23" t="inlineStr">
        <is>
          <t>15951-2P-15HP-LCSE</t>
        </is>
      </c>
      <c r="D285" t="inlineStr">
        <is>
          <t>ShaftMatl_SS_AISI-303</t>
        </is>
      </c>
      <c r="E285" t="inlineStr">
        <is>
          <t>H303</t>
        </is>
      </c>
      <c r="F285" s="43" t="inlineStr">
        <is>
          <t>Stainless Steel, AISI-303</t>
        </is>
      </c>
      <c r="G285" s="43" t="inlineStr">
        <is>
          <t>X4</t>
        </is>
      </c>
      <c r="H285" t="inlineStr">
        <is>
          <t>:254TC:256TC:</t>
        </is>
      </c>
      <c r="I285" t="inlineStr">
        <is>
          <t>:MechSealType21:MechSealType2:</t>
        </is>
      </c>
      <c r="J285" t="n">
        <v>1.125</v>
      </c>
      <c r="K285" t="n">
        <v>1.625</v>
      </c>
      <c r="L285" t="n">
        <v>98183103</v>
      </c>
      <c r="M285" t="inlineStr">
        <is>
          <t>SHAFT,VLS,X4,7,9.5"213-286TC</t>
        </is>
      </c>
      <c r="N285" t="inlineStr">
        <is>
          <t>A100164</t>
        </is>
      </c>
      <c r="O285" t="inlineStr">
        <is>
          <t>LT027</t>
        </is>
      </c>
    </row>
    <row r="286">
      <c r="A286" s="12" t="n"/>
      <c r="B286" s="43" t="inlineStr">
        <is>
          <t>Price_BOM_LCS_Shaft_280</t>
        </is>
      </c>
      <c r="C286" t="inlineStr">
        <is>
          <t>15959-LCS</t>
        </is>
      </c>
      <c r="D286" t="inlineStr">
        <is>
          <t>ShaftMatl_SS_AISI-303</t>
        </is>
      </c>
      <c r="E286" t="inlineStr">
        <is>
          <t>H303</t>
        </is>
      </c>
      <c r="F286" s="43" t="inlineStr">
        <is>
          <t>Stainless Steel, AISI-303</t>
        </is>
      </c>
      <c r="G286" s="43" t="inlineStr">
        <is>
          <t>X4</t>
        </is>
      </c>
      <c r="H286" s="43" t="inlineStr">
        <is>
          <t>:324TSC:326TSC:</t>
        </is>
      </c>
      <c r="I286" t="inlineStr">
        <is>
          <t>:MechSealType21:MechSealType2:</t>
        </is>
      </c>
      <c r="J286" t="n">
        <v>1.625</v>
      </c>
      <c r="K286" t="n">
        <v>1.875</v>
      </c>
      <c r="L286" t="n">
        <v>98183505</v>
      </c>
      <c r="M286" t="inlineStr">
        <is>
          <t>SHAFT,VLS,X4,7",284-365,9.5",324-365 TSC</t>
        </is>
      </c>
      <c r="N286" t="inlineStr">
        <is>
          <t>A100195</t>
        </is>
      </c>
      <c r="O286" t="inlineStr">
        <is>
          <t>LT027</t>
        </is>
      </c>
    </row>
    <row r="287">
      <c r="A287" s="12" t="n"/>
      <c r="B287" s="43" t="inlineStr">
        <is>
          <t>Price_BOM_LCS_Shaft_281</t>
        </is>
      </c>
      <c r="C287" t="inlineStr">
        <is>
          <t>30127-4P-25HP-LCSE</t>
        </is>
      </c>
      <c r="D287" t="inlineStr">
        <is>
          <t>ShaftMatl_SS_AISI-303</t>
        </is>
      </c>
      <c r="E287" t="inlineStr">
        <is>
          <t>H303</t>
        </is>
      </c>
      <c r="F287" s="43" t="inlineStr">
        <is>
          <t>Stainless Steel, AISI-303</t>
        </is>
      </c>
      <c r="G287" t="inlineStr">
        <is>
          <t>XA</t>
        </is>
      </c>
      <c r="H287" t="inlineStr">
        <is>
          <t>:284TC:286TC:</t>
        </is>
      </c>
      <c r="I287" t="inlineStr">
        <is>
          <t>:MechSealType21:MechSealType2:</t>
        </is>
      </c>
      <c r="J287" t="n">
        <v>1.125</v>
      </c>
      <c r="K287" t="n">
        <v>1.875</v>
      </c>
      <c r="L287" t="n">
        <v>98150635</v>
      </c>
      <c r="M287" t="inlineStr">
        <is>
          <t>SHAFT,VLS,XA,213TC-286TC H303</t>
        </is>
      </c>
      <c r="N287" t="inlineStr">
        <is>
          <t>A100135</t>
        </is>
      </c>
      <c r="O287" t="inlineStr">
        <is>
          <t>LT027</t>
        </is>
      </c>
    </row>
    <row r="288">
      <c r="A288" s="12" t="n"/>
      <c r="B288" s="43" t="inlineStr">
        <is>
          <t>Price_BOM_LCS_Shaft_282</t>
        </is>
      </c>
      <c r="C288" t="inlineStr">
        <is>
          <t>30121-4P-25HP-LCSE</t>
        </is>
      </c>
      <c r="D288" t="inlineStr">
        <is>
          <t>ShaftMatl_SS_AISI-303</t>
        </is>
      </c>
      <c r="E288" t="inlineStr">
        <is>
          <t>H303</t>
        </is>
      </c>
      <c r="F288" s="43" t="inlineStr">
        <is>
          <t>Stainless Steel, AISI-303</t>
        </is>
      </c>
      <c r="G288" t="inlineStr">
        <is>
          <t>XA</t>
        </is>
      </c>
      <c r="H288" t="inlineStr">
        <is>
          <t>:284TC:286TC:</t>
        </is>
      </c>
      <c r="I288" t="inlineStr">
        <is>
          <t>:MechSealType21:MechSealType2:</t>
        </is>
      </c>
      <c r="J288" t="n">
        <v>1.125</v>
      </c>
      <c r="K288" t="n">
        <v>1.875</v>
      </c>
      <c r="L288" t="n">
        <v>98150635</v>
      </c>
      <c r="M288" t="inlineStr">
        <is>
          <t>SHAFT,VLS,XA,213TC-286TC H303</t>
        </is>
      </c>
      <c r="N288" t="inlineStr">
        <is>
          <t>A100135</t>
        </is>
      </c>
      <c r="O288" t="inlineStr">
        <is>
          <t>LT027</t>
        </is>
      </c>
    </row>
    <row r="289">
      <c r="A289" s="12" t="n"/>
      <c r="B289" s="43" t="inlineStr">
        <is>
          <t>Price_BOM_LCS_Shaft_283</t>
        </is>
      </c>
      <c r="C289" s="23" t="inlineStr">
        <is>
          <t>15955-2P-15HP-LCSE</t>
        </is>
      </c>
      <c r="D289" t="inlineStr">
        <is>
          <t>ShaftMatl_SS_AISI-303</t>
        </is>
      </c>
      <c r="E289" t="inlineStr">
        <is>
          <t>H303</t>
        </is>
      </c>
      <c r="F289" s="43" t="inlineStr">
        <is>
          <t>Stainless Steel, AISI-303</t>
        </is>
      </c>
      <c r="G289" s="43" t="inlineStr">
        <is>
          <t>X4</t>
        </is>
      </c>
      <c r="H289" t="inlineStr">
        <is>
          <t>:254TC:256TC:</t>
        </is>
      </c>
      <c r="I289" t="inlineStr">
        <is>
          <t>:MechSealType21:MechSealType2:</t>
        </is>
      </c>
      <c r="J289" t="n">
        <v>1.125</v>
      </c>
      <c r="K289" t="n">
        <v>1.625</v>
      </c>
      <c r="L289" t="n">
        <v>98183103</v>
      </c>
      <c r="M289" t="inlineStr">
        <is>
          <t>SHAFT,VLS,X4,7,9.5"213-286TC</t>
        </is>
      </c>
      <c r="N289" t="inlineStr">
        <is>
          <t>A100164</t>
        </is>
      </c>
      <c r="O289" t="inlineStr">
        <is>
          <t>LT027</t>
        </is>
      </c>
    </row>
    <row r="290">
      <c r="A290" s="12" t="n"/>
      <c r="B290" s="43" t="inlineStr">
        <is>
          <t>Price_BOM_LCS_Shaft_284</t>
        </is>
      </c>
      <c r="C290" s="23" t="inlineStr">
        <is>
          <t>15951-2P-25HP-LCSE</t>
        </is>
      </c>
      <c r="D290" t="inlineStr">
        <is>
          <t>ShaftMatl_SS_AISI-303</t>
        </is>
      </c>
      <c r="E290" t="inlineStr">
        <is>
          <t>H303</t>
        </is>
      </c>
      <c r="F290" s="43" t="inlineStr">
        <is>
          <t>Stainless Steel, AISI-303</t>
        </is>
      </c>
      <c r="G290" s="43" t="inlineStr">
        <is>
          <t>X4</t>
        </is>
      </c>
      <c r="H290" t="inlineStr">
        <is>
          <t>:284TSC:286TSC:</t>
        </is>
      </c>
      <c r="I290" t="inlineStr">
        <is>
          <t>:MechSealType21:MechSealType2:</t>
        </is>
      </c>
      <c r="J290" t="n">
        <v>1.125</v>
      </c>
      <c r="K290" t="n">
        <v>1.625</v>
      </c>
      <c r="L290" t="n">
        <v>98183504</v>
      </c>
      <c r="M290" t="inlineStr">
        <is>
          <t>SHAFT,VLS,X4,20-5095,284TC/286 TC</t>
        </is>
      </c>
      <c r="N290" t="inlineStr">
        <is>
          <t>A100244</t>
        </is>
      </c>
      <c r="O290" t="inlineStr">
        <is>
          <t>LT027</t>
        </is>
      </c>
    </row>
    <row r="291">
      <c r="A291" s="12" t="n"/>
      <c r="B291" s="43" t="inlineStr">
        <is>
          <t>Price_BOM_LCS_Shaft_285</t>
        </is>
      </c>
      <c r="C291" s="23" t="inlineStr">
        <is>
          <t>15951-2P-10HP-LCSE</t>
        </is>
      </c>
      <c r="D291" t="inlineStr">
        <is>
          <t>ShaftMatl_SS_AISI-303</t>
        </is>
      </c>
      <c r="E291" t="inlineStr">
        <is>
          <t>H303</t>
        </is>
      </c>
      <c r="F291" s="43" t="inlineStr">
        <is>
          <t>Stainless Steel, AISI-303</t>
        </is>
      </c>
      <c r="G291" t="inlineStr">
        <is>
          <t>X3</t>
        </is>
      </c>
      <c r="H291" t="inlineStr">
        <is>
          <t>:213TC:215TC:</t>
        </is>
      </c>
      <c r="I291" t="inlineStr">
        <is>
          <t>:MechSealType21:MechSealType2:</t>
        </is>
      </c>
      <c r="J291" t="n">
        <v>1.125</v>
      </c>
      <c r="K291" t="n">
        <v>1.375</v>
      </c>
      <c r="L291" t="n">
        <v>98132103</v>
      </c>
      <c r="M291" t="inlineStr">
        <is>
          <t>SHAFT,VLS,X3,7/9in,213/5,12in,254/6 TC</t>
        </is>
      </c>
      <c r="N291" t="inlineStr">
        <is>
          <t>A100114</t>
        </is>
      </c>
      <c r="O291" t="inlineStr">
        <is>
          <t>LT027</t>
        </is>
      </c>
    </row>
    <row r="292">
      <c r="A292" s="12" t="n"/>
      <c r="B292" s="43" t="inlineStr">
        <is>
          <t>Price_BOM_LCS_Shaft_286</t>
        </is>
      </c>
      <c r="C292" t="inlineStr">
        <is>
          <t>4012A-4P-15HP-LCSE</t>
        </is>
      </c>
      <c r="D292" t="inlineStr">
        <is>
          <t>ShaftMatl_SS_AISI-303</t>
        </is>
      </c>
      <c r="E292" t="inlineStr">
        <is>
          <t>H303</t>
        </is>
      </c>
      <c r="F292" s="43" t="inlineStr">
        <is>
          <t>Stainless Steel, AISI-303</t>
        </is>
      </c>
      <c r="G292" t="inlineStr">
        <is>
          <t>XA</t>
        </is>
      </c>
      <c r="H292" t="inlineStr">
        <is>
          <t>:254TC:256TC:</t>
        </is>
      </c>
      <c r="I292" t="inlineStr">
        <is>
          <t>:MechSealType21:MechSealType2:</t>
        </is>
      </c>
      <c r="J292" t="n">
        <v>1.125</v>
      </c>
      <c r="K292" t="n">
        <v>1.625</v>
      </c>
      <c r="L292" t="n">
        <v>98150635</v>
      </c>
      <c r="M292" t="inlineStr">
        <is>
          <t>SHAFT,VLS,XA,213TC-286TC H303</t>
        </is>
      </c>
      <c r="N292" t="inlineStr">
        <is>
          <t>A100135</t>
        </is>
      </c>
      <c r="O292" t="inlineStr">
        <is>
          <t>LT027</t>
        </is>
      </c>
    </row>
    <row r="293">
      <c r="A293" s="12" t="n"/>
      <c r="B293" s="43" t="inlineStr">
        <is>
          <t>Price_BOM_LCS_Shaft_287</t>
        </is>
      </c>
      <c r="C293" t="inlineStr">
        <is>
          <t>4012A-4P-25HP-LCSE</t>
        </is>
      </c>
      <c r="D293" t="inlineStr">
        <is>
          <t>ShaftMatl_SS_AISI-303</t>
        </is>
      </c>
      <c r="E293" t="inlineStr">
        <is>
          <t>H303</t>
        </is>
      </c>
      <c r="F293" s="43" t="inlineStr">
        <is>
          <t>Stainless Steel, AISI-303</t>
        </is>
      </c>
      <c r="G293" t="inlineStr">
        <is>
          <t>XA</t>
        </is>
      </c>
      <c r="H293" t="inlineStr">
        <is>
          <t>:284TC:286TC:</t>
        </is>
      </c>
      <c r="I293" t="inlineStr">
        <is>
          <t>:MechSealType21:MechSealType2:</t>
        </is>
      </c>
      <c r="J293" t="n">
        <v>1.125</v>
      </c>
      <c r="K293" t="n">
        <v>1.875</v>
      </c>
      <c r="L293" t="n">
        <v>98150635</v>
      </c>
      <c r="M293" t="inlineStr">
        <is>
          <t>SHAFT,VLS,XA,213TC-286TC H303</t>
        </is>
      </c>
      <c r="N293" t="inlineStr">
        <is>
          <t>A100135</t>
        </is>
      </c>
      <c r="O293" t="inlineStr">
        <is>
          <t>LT027</t>
        </is>
      </c>
    </row>
    <row r="294">
      <c r="A294" s="12" t="n"/>
      <c r="B294" s="43" t="inlineStr">
        <is>
          <t>Price_BOM_LCS_Shaft_288</t>
        </is>
      </c>
      <c r="C294" s="43" t="inlineStr">
        <is>
          <t>50123-4P-25HP-LCSE</t>
        </is>
      </c>
      <c r="D294" t="inlineStr">
        <is>
          <t>ShaftMatl_SS_AISI-303</t>
        </is>
      </c>
      <c r="E294" t="inlineStr">
        <is>
          <t>H303</t>
        </is>
      </c>
      <c r="F294" s="43" t="inlineStr">
        <is>
          <t>Stainless Steel, AISI-303</t>
        </is>
      </c>
      <c r="G294" t="inlineStr">
        <is>
          <t>XA</t>
        </is>
      </c>
      <c r="H294" t="inlineStr">
        <is>
          <t>:284TC:286TC:</t>
        </is>
      </c>
      <c r="I294" t="inlineStr">
        <is>
          <t>:MechSealType21:MechSealType2:</t>
        </is>
      </c>
      <c r="J294" t="n">
        <v>1.125</v>
      </c>
      <c r="K294" t="n">
        <v>1.875</v>
      </c>
      <c r="L294" t="n">
        <v>98150635</v>
      </c>
      <c r="M294" t="inlineStr">
        <is>
          <t>SHAFT,VLS,XA,213TC-286TC H303</t>
        </is>
      </c>
      <c r="N294" t="inlineStr">
        <is>
          <t>A100135</t>
        </is>
      </c>
      <c r="O294" t="inlineStr">
        <is>
          <t>LT027</t>
        </is>
      </c>
    </row>
    <row r="295">
      <c r="A295" s="12" t="n"/>
      <c r="B295" s="43" t="inlineStr">
        <is>
          <t>Price_BOM_LCS_Shaft_289</t>
        </is>
      </c>
      <c r="C295" s="43" t="inlineStr">
        <is>
          <t>60951-4P-25HP-LCSE</t>
        </is>
      </c>
      <c r="D295" t="inlineStr">
        <is>
          <t>ShaftMatl_SS_AISI-303</t>
        </is>
      </c>
      <c r="E295" t="inlineStr">
        <is>
          <t>H303</t>
        </is>
      </c>
      <c r="F295" s="43" t="inlineStr">
        <is>
          <t>Stainless Steel, AISI-303</t>
        </is>
      </c>
      <c r="G295" t="inlineStr">
        <is>
          <t>XA</t>
        </is>
      </c>
      <c r="H295" t="inlineStr">
        <is>
          <t>:284TC:286TC:</t>
        </is>
      </c>
      <c r="I295" t="inlineStr">
        <is>
          <t>:MechSealType21:MechSealType2:</t>
        </is>
      </c>
      <c r="J295" t="n">
        <v>1.125</v>
      </c>
      <c r="K295" t="n">
        <v>1.875</v>
      </c>
      <c r="L295" t="n">
        <v>98150635</v>
      </c>
      <c r="M295" t="inlineStr">
        <is>
          <t>SHAFT,VLS,XA,213TC-286TC H303</t>
        </is>
      </c>
      <c r="N295" t="inlineStr">
        <is>
          <t>A100135</t>
        </is>
      </c>
      <c r="O295" t="inlineStr">
        <is>
          <t>LT027</t>
        </is>
      </c>
    </row>
    <row r="296">
      <c r="A296" s="12" t="n"/>
      <c r="B296" s="43" t="inlineStr">
        <is>
          <t>Price_BOM_LCS_Shaft_290</t>
        </is>
      </c>
      <c r="C296" t="inlineStr">
        <is>
          <t>20709-LCS</t>
        </is>
      </c>
      <c r="D296" t="inlineStr">
        <is>
          <t>ShaftMatl_SS_AISI-303</t>
        </is>
      </c>
      <c r="E296" t="inlineStr">
        <is>
          <t>H303</t>
        </is>
      </c>
      <c r="F296" s="43" t="inlineStr">
        <is>
          <t>Stainless Steel, AISI-303</t>
        </is>
      </c>
      <c r="G296" s="71" t="inlineStr">
        <is>
          <t>X4</t>
        </is>
      </c>
      <c r="H296" t="inlineStr">
        <is>
          <t>:284TSC:286TSC:</t>
        </is>
      </c>
      <c r="I296" t="inlineStr">
        <is>
          <t>:MechSealType21:MechSealType2:</t>
        </is>
      </c>
      <c r="J296" t="n">
        <v>1.125</v>
      </c>
      <c r="K296" t="n">
        <v>1.625</v>
      </c>
      <c r="L296" t="n">
        <v>98183504</v>
      </c>
      <c r="M296" t="inlineStr">
        <is>
          <t>SHAFT,VLS,X4,20-5095,284TC/286 TC</t>
        </is>
      </c>
      <c r="N296" t="inlineStr">
        <is>
          <t>A100244</t>
        </is>
      </c>
      <c r="O296" t="inlineStr">
        <is>
          <t>LT027</t>
        </is>
      </c>
    </row>
    <row r="297">
      <c r="A297" s="12" t="n"/>
      <c r="B297" s="43" t="inlineStr">
        <is>
          <t>Price_BOM_LCS_Shaft_291</t>
        </is>
      </c>
      <c r="C297" t="inlineStr">
        <is>
          <t>30707-LCS</t>
        </is>
      </c>
      <c r="D297" t="inlineStr">
        <is>
          <t>ShaftMatl_SS_AISI-303</t>
        </is>
      </c>
      <c r="E297" t="inlineStr">
        <is>
          <t>H303</t>
        </is>
      </c>
      <c r="F297" s="43" t="inlineStr">
        <is>
          <t>Stainless Steel, AISI-303</t>
        </is>
      </c>
      <c r="G297" t="inlineStr">
        <is>
          <t>X3</t>
        </is>
      </c>
      <c r="H297" t="inlineStr">
        <is>
          <t>:284TSC:286TSC:</t>
        </is>
      </c>
      <c r="I297" t="inlineStr">
        <is>
          <t>:MechSealType21:MechSealType2:</t>
        </is>
      </c>
      <c r="J297" t="n">
        <v>1.625</v>
      </c>
      <c r="K297" t="n">
        <v>1.625</v>
      </c>
      <c r="L297" s="4" t="inlineStr">
        <is>
          <t>RTF</t>
        </is>
      </c>
      <c r="N297" t="inlineStr">
        <is>
          <t>A100195</t>
        </is>
      </c>
      <c r="O297" t="inlineStr">
        <is>
          <t>LT027</t>
        </is>
      </c>
    </row>
    <row r="298">
      <c r="A298" s="12" t="n"/>
      <c r="B298" s="43" t="inlineStr">
        <is>
          <t>Price_BOM_LCS_Shaft_292</t>
        </is>
      </c>
      <c r="C298" t="inlineStr">
        <is>
          <t>25957-LCS</t>
        </is>
      </c>
      <c r="D298" t="inlineStr">
        <is>
          <t>ShaftMatl_SS_AISI-303</t>
        </is>
      </c>
      <c r="E298" t="inlineStr">
        <is>
          <t>H303</t>
        </is>
      </c>
      <c r="F298" s="43" t="inlineStr">
        <is>
          <t>Stainless Steel, AISI-303</t>
        </is>
      </c>
      <c r="G298" t="inlineStr">
        <is>
          <t>X3</t>
        </is>
      </c>
      <c r="H298" t="inlineStr">
        <is>
          <t>:284TSC:286TSC:</t>
        </is>
      </c>
      <c r="I298" t="inlineStr">
        <is>
          <t>:MechSealType21:MechSealType2:</t>
        </is>
      </c>
      <c r="J298" t="n">
        <v>1.125</v>
      </c>
      <c r="K298" t="n">
        <v>1.625</v>
      </c>
      <c r="L298" t="inlineStr">
        <is>
          <t>RTF</t>
        </is>
      </c>
      <c r="N298" t="inlineStr">
        <is>
          <t>A100173</t>
        </is>
      </c>
      <c r="O298" t="inlineStr">
        <is>
          <t>LT027</t>
        </is>
      </c>
    </row>
    <row r="299">
      <c r="A299" s="54" t="inlineStr">
        <is>
          <t>[END]</t>
        </is>
      </c>
    </row>
  </sheetData>
  <autoFilter ref="B6:O299"/>
  <dataValidations disablePrompts="1" count="2">
    <dataValidation sqref="A6" showErrorMessage="1" showInputMessage="1" allowBlank="1" type="list">
      <formula1>"Full Data, Quick Price"</formula1>
    </dataValidation>
    <dataValidation sqref="B4:O4" showErrorMessage="1" showInputMessage="1" allowBlank="1" errorTitle="Invalid Attribute Type" error="Please select an attribute type from the dropdown list" type="list">
      <formula1>"text, double, short, calculation, compatibility rule, string expression, boolean, description, pointer, pointer-merge, price"</formula1>
    </dataValidation>
  </dataValidations>
  <pageMargins left="0.7" right="0.7" top="0.75" bottom="0.75" header="0.3" footer="0.3"/>
  <pageSetup orientation="landscape" scale="14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N561"/>
  <sheetViews>
    <sheetView workbookViewId="0">
      <selection activeCell="A1" sqref="A1"/>
    </sheetView>
  </sheetViews>
  <sheetFormatPr baseColWidth="8" defaultColWidth="9.140625" defaultRowHeight="13.15" outlineLevelRow="1"/>
  <cols>
    <col width="28.7109375" customWidth="1" style="12" min="1" max="1"/>
    <col width="10.5703125" customWidth="1" min="2" max="2"/>
    <col width="24.5703125" bestFit="1" customWidth="1" min="3" max="3"/>
    <col width="10.140625" customWidth="1" min="4" max="4"/>
    <col width="41" customWidth="1" min="5" max="5"/>
    <col width="6.28515625" customWidth="1" style="126" min="6" max="6"/>
    <col width="19.85546875" customWidth="1" min="7" max="7"/>
    <col width="20.85546875" customWidth="1" min="8" max="8"/>
    <col width="15" customWidth="1" min="9" max="9"/>
    <col width="28.42578125" customWidth="1" min="10" max="10"/>
    <col width="28.140625" customWidth="1" min="11" max="11"/>
    <col width="24.140625" customWidth="1" min="12" max="12"/>
    <col width="11.42578125" bestFit="1" customWidth="1" min="13" max="13"/>
    <col width="19.5703125" bestFit="1" customWidth="1" min="14" max="14"/>
    <col width="18.140625" bestFit="1" customWidth="1" min="15" max="15"/>
  </cols>
  <sheetData>
    <row r="1" customFormat="1" s="18">
      <c r="A1" s="46" t="inlineStr">
        <is>
          <t>Export Set-up</t>
        </is>
      </c>
      <c r="B1" s="63" t="inlineStr">
        <is>
          <t>C:\PSDexports\LCS_Impeller.xml</t>
        </is>
      </c>
      <c r="C1" s="39" t="n"/>
      <c r="D1" s="39" t="n"/>
      <c r="E1" s="39" t="n"/>
      <c r="F1" s="124" t="n"/>
      <c r="G1" s="32" t="n"/>
      <c r="H1" s="32" t="n"/>
      <c r="I1" s="32" t="n"/>
      <c r="J1" s="32" t="n"/>
      <c r="K1" s="32" t="n"/>
      <c r="L1" s="32" t="n"/>
      <c r="M1" s="32" t="n"/>
      <c r="N1" s="32" t="n"/>
      <c r="O1" s="32" t="n"/>
      <c r="P1" s="32" t="n"/>
      <c r="Q1" s="32" t="n"/>
      <c r="T1" s="18" t="inlineStr">
        <is>
          <t>PSD v1.2</t>
        </is>
      </c>
      <c r="V1" s="18" t="inlineStr">
        <is>
          <t>PSD v1.1</t>
        </is>
      </c>
    </row>
    <row r="2" outlineLevel="1">
      <c r="A2" s="48" t="inlineStr">
        <is>
          <t>Price_BOM_LCS_Imp</t>
        </is>
      </c>
      <c r="B2" s="49" t="n"/>
      <c r="C2" s="49">
        <f>IF($A$6="Full Data", "ID", "")</f>
        <v/>
      </c>
      <c r="D2" s="49">
        <f>IF($A$6="Quick Price", "ID", "")</f>
        <v/>
      </c>
      <c r="E2" s="49" t="inlineStr">
        <is>
          <t>Model</t>
        </is>
      </c>
      <c r="F2" s="121" t="inlineStr">
        <is>
          <t>CodeX</t>
        </is>
      </c>
      <c r="G2" s="49" t="n"/>
      <c r="H2" s="49">
        <f>IF($A$6="Full Data", "ImpellerMaterial", "")</f>
        <v/>
      </c>
      <c r="I2" s="49">
        <f>IF($A$6="Full Data", "PacoMatlCode", "")</f>
        <v/>
      </c>
      <c r="J2" s="49">
        <f>IF($A$6="Full Data", "CapScrewandWasher", "")</f>
        <v/>
      </c>
      <c r="K2" s="49">
        <f>IF($A$6="Full Data", "ImpellerKey", "")</f>
        <v/>
      </c>
      <c r="L2" s="49">
        <f>IF($A$6="Full Data", "Coating", "")</f>
        <v/>
      </c>
      <c r="M2" s="49">
        <f>IF($A$6="Full Data", "BOM", "")</f>
        <v/>
      </c>
      <c r="N2" s="49" t="n"/>
      <c r="O2" s="49" t="inlineStr">
        <is>
          <t>PriceID</t>
        </is>
      </c>
      <c r="P2" s="29">
        <f>IF($A$6="Full Data", "LeadtimeID", "")</f>
        <v/>
      </c>
      <c r="Q2" s="34" t="n"/>
    </row>
    <row r="3" outlineLevel="1">
      <c r="A3" s="48">
        <f>IF($A$6="Full Data", "PumpOptions", "BasicOptionsDynamicDesc")</f>
        <v/>
      </c>
      <c r="B3" s="49" t="n"/>
      <c r="C3" s="49">
        <f>IF($A$6="Full Data", "PriceList", "")</f>
        <v/>
      </c>
      <c r="D3" s="49">
        <f>IF($A$6="Quick Price", "PriceList", "")</f>
        <v/>
      </c>
      <c r="E3" s="49" t="n"/>
      <c r="F3" s="121" t="n"/>
      <c r="G3" s="49" t="inlineStr">
        <is>
          <t>ID</t>
        </is>
      </c>
      <c r="H3" s="49" t="n"/>
      <c r="I3" s="49" t="n"/>
      <c r="J3" s="49" t="n"/>
      <c r="K3" s="49" t="n"/>
      <c r="L3" s="49" t="n"/>
      <c r="M3" s="49" t="n"/>
      <c r="N3" s="49" t="n"/>
      <c r="O3" s="34" t="n"/>
      <c r="P3" s="15" t="n"/>
      <c r="Q3" s="34" t="n"/>
    </row>
    <row r="4" outlineLevel="1" customFormat="1" s="19">
      <c r="A4" s="50" t="inlineStr">
        <is>
          <t>[Attribute type]</t>
        </is>
      </c>
      <c r="B4" s="51" t="n"/>
      <c r="C4" s="51">
        <f>IF($A$6="Full Data", "pointer-merge", "")</f>
        <v/>
      </c>
      <c r="D4" s="51">
        <f>IF($A$6="Quick Price", "pointer", "")</f>
        <v/>
      </c>
      <c r="E4" s="51" t="inlineStr">
        <is>
          <t>text</t>
        </is>
      </c>
      <c r="F4" s="122" t="inlineStr">
        <is>
          <t>text</t>
        </is>
      </c>
      <c r="G4" s="51" t="inlineStr">
        <is>
          <t>pointer</t>
        </is>
      </c>
      <c r="H4" s="51">
        <f>IF($A$6="Full Data", "text", "")</f>
        <v/>
      </c>
      <c r="I4" s="51">
        <f>IF($A$6="Full Data", "text", "")</f>
        <v/>
      </c>
      <c r="J4" s="51">
        <f>IF($A$6="Full Data", "text", "")</f>
        <v/>
      </c>
      <c r="K4" s="51">
        <f>IF($A$6="Full Data", "text", "")</f>
        <v/>
      </c>
      <c r="L4" s="51">
        <f>IF($A$6="Full Data", "text", "")</f>
        <v/>
      </c>
      <c r="M4" s="51">
        <f>IF($A$6="Full Data", "text", "")</f>
        <v/>
      </c>
      <c r="N4" s="51" t="n"/>
      <c r="O4" s="51" t="inlineStr">
        <is>
          <t>pointer</t>
        </is>
      </c>
      <c r="P4" s="51" t="inlineStr">
        <is>
          <t>pointer</t>
        </is>
      </c>
      <c r="Q4" s="35" t="n"/>
      <c r="R4" s="35" t="inlineStr">
        <is>
          <t>[END]</t>
        </is>
      </c>
    </row>
    <row r="5" outlineLevel="1" ht="13.9" customFormat="1" customHeight="1" s="18" thickBot="1">
      <c r="A5" s="52" t="inlineStr">
        <is>
          <t>[Attribute width]</t>
        </is>
      </c>
      <c r="B5" s="53" t="n"/>
      <c r="C5" s="53" t="n"/>
      <c r="D5" s="53" t="n"/>
      <c r="E5" s="53" t="n"/>
      <c r="F5" s="123" t="n"/>
      <c r="G5" s="53" t="n"/>
      <c r="H5" s="53" t="n"/>
      <c r="I5" s="53" t="n"/>
      <c r="J5" s="53" t="n"/>
      <c r="K5" s="53" t="n"/>
      <c r="L5" s="53" t="n"/>
      <c r="M5" s="53" t="n"/>
      <c r="N5" s="53" t="n"/>
      <c r="O5" s="36" t="n"/>
      <c r="P5" s="53" t="n"/>
      <c r="Q5" s="36" t="n"/>
    </row>
    <row r="6" ht="13.9" customHeight="1" thickTop="1">
      <c r="A6" s="144" t="inlineStr">
        <is>
          <t>Full Data</t>
        </is>
      </c>
      <c r="B6" s="144" t="inlineStr">
        <is>
          <t>QP (FORMULA)</t>
        </is>
      </c>
      <c r="C6" s="144" t="inlineStr">
        <is>
          <t>ID</t>
        </is>
      </c>
      <c r="D6" s="144" t="inlineStr">
        <is>
          <t>(FORMULA)</t>
        </is>
      </c>
      <c r="E6" s="144" t="inlineStr">
        <is>
          <t>Model</t>
        </is>
      </c>
      <c r="F6" s="144" t="inlineStr">
        <is>
          <t>CodeX</t>
        </is>
      </c>
      <c r="G6" s="144" t="inlineStr">
        <is>
          <t>OptionID</t>
        </is>
      </c>
      <c r="H6" s="144" t="inlineStr">
        <is>
          <t>Material</t>
        </is>
      </c>
      <c r="I6" s="144" t="inlineStr">
        <is>
          <t>PACOMatlCode</t>
        </is>
      </c>
      <c r="J6" s="144" t="inlineStr">
        <is>
          <t>Impeller Cap Screw and Washer</t>
        </is>
      </c>
      <c r="K6" s="144" t="inlineStr">
        <is>
          <t>Impeller Key</t>
        </is>
      </c>
      <c r="L6" s="144" t="inlineStr">
        <is>
          <t>Coating</t>
        </is>
      </c>
      <c r="M6" s="144" t="inlineStr">
        <is>
          <t>BOM</t>
        </is>
      </c>
      <c r="N6" s="145" t="inlineStr">
        <is>
          <t>Description</t>
        </is>
      </c>
      <c r="O6" s="144" t="inlineStr">
        <is>
          <t>Price ID</t>
        </is>
      </c>
      <c r="P6" s="144" t="inlineStr">
        <is>
          <t>LeadtimeID</t>
        </is>
      </c>
      <c r="Q6" s="145" t="inlineStr">
        <is>
          <t>Days</t>
        </is>
      </c>
      <c r="R6" s="144" t="inlineStr">
        <is>
          <t>No Name 1</t>
        </is>
      </c>
      <c r="S6" s="144" t="inlineStr">
        <is>
          <t>No Name 2</t>
        </is>
      </c>
      <c r="T6" s="144" t="inlineStr">
        <is>
          <t>No Name 3</t>
        </is>
      </c>
      <c r="U6" s="144" t="inlineStr">
        <is>
          <t>No Name 4</t>
        </is>
      </c>
      <c r="V6" s="144" t="inlineStr">
        <is>
          <t>No Name 5</t>
        </is>
      </c>
    </row>
    <row r="7">
      <c r="A7" s="54" t="inlineStr">
        <is>
          <t>[START]</t>
        </is>
      </c>
      <c r="B7" t="inlineStr">
        <is>
          <t>N</t>
        </is>
      </c>
      <c r="C7" t="inlineStr">
        <is>
          <t>Price_BOM_LCS_Imp_0002</t>
        </is>
      </c>
      <c r="D7" t="inlineStr"/>
      <c r="E7" t="inlineStr">
        <is>
          <t>:10707-LCS:10707-2P-10HP-LCSE:10707-2P-15HP-LCSE:10707-2P-3HP-LCSE:10707-2P-5HP-LCSE:10707-2P-7.5HP-LCSE:</t>
        </is>
      </c>
      <c r="F7" s="126" t="inlineStr">
        <is>
          <t>X3</t>
        </is>
      </c>
      <c r="G7" s="2" t="inlineStr">
        <is>
          <t>ImpMatl_SS_AISI-304</t>
        </is>
      </c>
      <c r="H7" s="43" t="inlineStr">
        <is>
          <t>Stainless Steel, AISI-304</t>
        </is>
      </c>
      <c r="I7" s="43" t="inlineStr">
        <is>
          <t>H304</t>
        </is>
      </c>
      <c r="J7" s="43" t="inlineStr">
        <is>
          <t>Stainless Steel, AISI-303</t>
        </is>
      </c>
      <c r="K7" s="43" t="inlineStr">
        <is>
          <t>Stainless Steel, AISI 316</t>
        </is>
      </c>
      <c r="L7" s="43" t="inlineStr">
        <is>
          <t>Coating_Standard</t>
        </is>
      </c>
      <c r="M7" s="104" t="inlineStr">
        <is>
          <t>98876012</t>
        </is>
      </c>
      <c r="N7" s="43" t="inlineStr">
        <is>
          <t>IMP,L,10707,X3,H304</t>
        </is>
      </c>
      <c r="O7" t="inlineStr">
        <is>
          <t>A101684</t>
        </is>
      </c>
      <c r="P7" s="43" t="inlineStr">
        <is>
          <t>LT027</t>
        </is>
      </c>
      <c r="Q7" s="43" t="n">
        <v>0</v>
      </c>
      <c r="R7" t="inlineStr"/>
      <c r="S7" t="inlineStr"/>
      <c r="T7" t="inlineStr"/>
      <c r="U7" t="inlineStr"/>
      <c r="V7" t="inlineStr"/>
    </row>
    <row r="8">
      <c r="A8" t="inlineStr"/>
      <c r="B8" t="inlineStr">
        <is>
          <t>N</t>
        </is>
      </c>
      <c r="C8" t="inlineStr">
        <is>
          <t>Price_BOM_LCS_Imp_0006</t>
        </is>
      </c>
      <c r="D8" t="inlineStr"/>
      <c r="E8" t="inlineStr">
        <is>
          <t>:10707-LCS:10707-2P-10HP-LCSE:10707-2P-15HP-LCSE:10707-2P-3HP-LCSE:10707-2P-5HP-LCSE:10707-2P-7.5HP-LCSE:</t>
        </is>
      </c>
      <c r="F8" s="126" t="inlineStr">
        <is>
          <t>X3</t>
        </is>
      </c>
      <c r="G8" t="inlineStr">
        <is>
          <t>ImpMatl_SS_AISI-304</t>
        </is>
      </c>
      <c r="H8" s="43" t="inlineStr">
        <is>
          <t>Stainless Steel, AISI-304</t>
        </is>
      </c>
      <c r="I8" s="43" t="inlineStr">
        <is>
          <t>H304</t>
        </is>
      </c>
      <c r="J8" s="43" t="inlineStr">
        <is>
          <t>Stainless Steel, AISI-303</t>
        </is>
      </c>
      <c r="K8" s="43" t="inlineStr">
        <is>
          <t>Stainless Steel, AISI 316</t>
        </is>
      </c>
      <c r="L8" s="43" t="inlineStr">
        <is>
          <t>Coating_Scotchkote134_interior_exterior_IncludeImpeller</t>
        </is>
      </c>
      <c r="M8" s="1" t="inlineStr">
        <is>
          <t>RTF</t>
        </is>
      </c>
      <c r="N8" s="1" t="inlineStr"/>
      <c r="O8" t="inlineStr">
        <is>
          <t>A101684</t>
        </is>
      </c>
      <c r="P8" t="inlineStr">
        <is>
          <t>LT250</t>
        </is>
      </c>
      <c r="Q8" t="inlineStr"/>
      <c r="R8" t="inlineStr"/>
      <c r="S8" t="inlineStr"/>
      <c r="T8" t="inlineStr"/>
      <c r="U8" t="inlineStr"/>
      <c r="V8" t="inlineStr"/>
    </row>
    <row r="9">
      <c r="A9" t="inlineStr"/>
      <c r="B9" t="inlineStr">
        <is>
          <t>N</t>
        </is>
      </c>
      <c r="C9" t="inlineStr">
        <is>
          <t>Price_BOM_LCS_Imp_0009</t>
        </is>
      </c>
      <c r="D9" t="inlineStr"/>
      <c r="E9" t="inlineStr">
        <is>
          <t>:10707-LCS:10707-2P-10HP-LCSE:10707-2P-15HP-LCSE:10707-2P-3HP-LCSE:10707-2P-5HP-LCSE:10707-2P-7.5HP-LCSE:</t>
        </is>
      </c>
      <c r="F9" s="126" t="inlineStr">
        <is>
          <t>X3</t>
        </is>
      </c>
      <c r="G9" t="inlineStr">
        <is>
          <t>ImpMatl_SS_AISI-304</t>
        </is>
      </c>
      <c r="H9" s="43" t="inlineStr">
        <is>
          <t>Stainless Steel, AISI-304</t>
        </is>
      </c>
      <c r="I9" s="43" t="inlineStr">
        <is>
          <t>H304</t>
        </is>
      </c>
      <c r="J9" s="43" t="inlineStr">
        <is>
          <t>Stainless Steel, AISI-303</t>
        </is>
      </c>
      <c r="K9" s="43" t="inlineStr">
        <is>
          <t>Stainless Steel, AISI 316</t>
        </is>
      </c>
      <c r="L9" s="43" t="inlineStr">
        <is>
          <t>Coating_Scotchkote134_interior_IncludeImpeller</t>
        </is>
      </c>
      <c r="M9" s="1" t="inlineStr">
        <is>
          <t>RTF</t>
        </is>
      </c>
      <c r="N9" s="43" t="inlineStr"/>
      <c r="O9" t="inlineStr">
        <is>
          <t>A101684</t>
        </is>
      </c>
      <c r="P9" t="inlineStr">
        <is>
          <t>LT250</t>
        </is>
      </c>
      <c r="Q9" t="inlineStr"/>
      <c r="R9" t="inlineStr"/>
      <c r="S9" t="inlineStr"/>
      <c r="T9" t="inlineStr"/>
      <c r="U9" t="inlineStr"/>
      <c r="V9" t="inlineStr"/>
    </row>
    <row r="10">
      <c r="A10" t="inlineStr"/>
      <c r="B10" t="inlineStr">
        <is>
          <t>N</t>
        </is>
      </c>
      <c r="C10" t="inlineStr">
        <is>
          <t>Price_BOM_LCS_Imp_0012</t>
        </is>
      </c>
      <c r="D10" t="inlineStr"/>
      <c r="E10" t="inlineStr">
        <is>
          <t>:10707-LCS:10707-2P-10HP-LCSE:10707-2P-15HP-LCSE:10707-2P-3HP-LCSE:10707-2P-5HP-LCSE:10707-2P-7.5HP-LCSE:</t>
        </is>
      </c>
      <c r="F10" s="126" t="inlineStr">
        <is>
          <t>X3</t>
        </is>
      </c>
      <c r="G10" s="2" t="inlineStr">
        <is>
          <t>ImpMatl_SS_AISI-304</t>
        </is>
      </c>
      <c r="H10" s="43" t="inlineStr">
        <is>
          <t>Stainless Steel, AISI-304</t>
        </is>
      </c>
      <c r="I10" s="43" t="inlineStr">
        <is>
          <t>H304</t>
        </is>
      </c>
      <c r="J10" s="43" t="inlineStr">
        <is>
          <t>Stainless Steel, AISI-303</t>
        </is>
      </c>
      <c r="K10" s="43" t="inlineStr">
        <is>
          <t>Stainless Steel, AISI 316</t>
        </is>
      </c>
      <c r="L10" s="43" t="inlineStr">
        <is>
          <t>Coating_Scotchkote134_interior</t>
        </is>
      </c>
      <c r="M10" s="1" t="inlineStr">
        <is>
          <t>RTF</t>
        </is>
      </c>
      <c r="N10" s="43" t="inlineStr"/>
      <c r="O10" t="inlineStr">
        <is>
          <t>A101684</t>
        </is>
      </c>
      <c r="P10" t="inlineStr">
        <is>
          <t>LT250</t>
        </is>
      </c>
      <c r="Q10" s="43" t="n">
        <v>126</v>
      </c>
      <c r="R10" t="inlineStr"/>
      <c r="S10" t="inlineStr"/>
      <c r="T10" t="inlineStr"/>
      <c r="U10" t="inlineStr"/>
      <c r="V10" t="inlineStr"/>
    </row>
    <row r="11">
      <c r="A11" t="inlineStr"/>
      <c r="B11" t="inlineStr">
        <is>
          <t>N</t>
        </is>
      </c>
      <c r="C11" t="inlineStr">
        <is>
          <t>Price_BOM_LCS_Imp_0015</t>
        </is>
      </c>
      <c r="D11" t="inlineStr"/>
      <c r="E11" t="inlineStr">
        <is>
          <t>:10707-LCS:10707-2P-10HP-LCSE:10707-2P-15HP-LCSE:10707-2P-3HP-LCSE:10707-2P-5HP-LCSE:10707-2P-7.5HP-LCSE:</t>
        </is>
      </c>
      <c r="F11" s="126" t="inlineStr">
        <is>
          <t>X3</t>
        </is>
      </c>
      <c r="G11" t="inlineStr">
        <is>
          <t>ImpMatl_SS_AISI-304</t>
        </is>
      </c>
      <c r="H11" s="43" t="inlineStr">
        <is>
          <t>Stainless Steel, AISI-304</t>
        </is>
      </c>
      <c r="I11" s="43" t="inlineStr">
        <is>
          <t>H304</t>
        </is>
      </c>
      <c r="J11" s="43" t="inlineStr">
        <is>
          <t>Stainless Steel, AISI-303</t>
        </is>
      </c>
      <c r="K11" s="43" t="inlineStr">
        <is>
          <t>Stainless Steel, AISI 316</t>
        </is>
      </c>
      <c r="L11" s="43" t="inlineStr">
        <is>
          <t>Coating_Scotchkote134_interior_exterior</t>
        </is>
      </c>
      <c r="M11" s="1" t="inlineStr">
        <is>
          <t>RTF</t>
        </is>
      </c>
      <c r="N11" s="43" t="inlineStr"/>
      <c r="O11" t="inlineStr">
        <is>
          <t>A101684</t>
        </is>
      </c>
      <c r="P11" t="inlineStr">
        <is>
          <t>LT250</t>
        </is>
      </c>
      <c r="Q11" t="n">
        <v>126</v>
      </c>
      <c r="R11" t="inlineStr"/>
      <c r="S11" t="inlineStr"/>
      <c r="T11" t="inlineStr"/>
      <c r="U11" t="inlineStr"/>
      <c r="V11" t="inlineStr"/>
    </row>
    <row r="12">
      <c r="A12" t="inlineStr"/>
      <c r="B12" t="inlineStr">
        <is>
          <t>N</t>
        </is>
      </c>
      <c r="C12" t="inlineStr">
        <is>
          <t>Price_BOM_LCS_Imp_0018</t>
        </is>
      </c>
      <c r="D12" t="inlineStr"/>
      <c r="E12" t="inlineStr">
        <is>
          <t>:10707-LCS:10707-2P-10HP-LCSE:10707-2P-15HP-LCSE:10707-2P-3HP-LCSE:10707-2P-5HP-LCSE:10707-2P-7.5HP-LCSE:</t>
        </is>
      </c>
      <c r="F12" s="126" t="inlineStr">
        <is>
          <t>X3</t>
        </is>
      </c>
      <c r="G12" s="2" t="inlineStr">
        <is>
          <t>ImpMatl_SS_AISI-304</t>
        </is>
      </c>
      <c r="H12" s="43" t="inlineStr">
        <is>
          <t>Stainless Steel, AISI-304</t>
        </is>
      </c>
      <c r="I12" s="43" t="inlineStr">
        <is>
          <t>H304</t>
        </is>
      </c>
      <c r="J12" s="43" t="inlineStr">
        <is>
          <t>Stainless Steel, AISI-303</t>
        </is>
      </c>
      <c r="K12" s="43" t="inlineStr">
        <is>
          <t>Stainless Steel, AISI 316</t>
        </is>
      </c>
      <c r="L12" s="43" t="inlineStr">
        <is>
          <t>Coating_Special</t>
        </is>
      </c>
      <c r="M12" s="1" t="inlineStr">
        <is>
          <t>RTF</t>
        </is>
      </c>
      <c r="N12" s="43" t="inlineStr"/>
      <c r="O12" t="inlineStr">
        <is>
          <t>A101688</t>
        </is>
      </c>
      <c r="P12" t="inlineStr">
        <is>
          <t>LT250</t>
        </is>
      </c>
      <c r="Q12" s="43" t="n">
        <v>126</v>
      </c>
      <c r="R12" t="inlineStr"/>
      <c r="S12" t="inlineStr"/>
      <c r="T12" t="inlineStr"/>
      <c r="U12" t="inlineStr"/>
      <c r="V12" t="inlineStr"/>
    </row>
    <row r="13">
      <c r="A13" t="inlineStr"/>
      <c r="B13" t="inlineStr">
        <is>
          <t>N</t>
        </is>
      </c>
      <c r="C13" t="inlineStr">
        <is>
          <t>Price_BOM_LCS_Imp_0032</t>
        </is>
      </c>
      <c r="D13" t="inlineStr"/>
      <c r="E13" t="inlineStr">
        <is>
          <t>:15705-LCS:15705-2P-10HP-LCSE:15705-2P-15HP-LCSE:15705-2P-20HP-LCSE:15705-2P-5HP-LCSE:15705-2P-7.5HP-LCSE:</t>
        </is>
      </c>
      <c r="F13" s="126" t="inlineStr">
        <is>
          <t>X3</t>
        </is>
      </c>
      <c r="G13" t="inlineStr">
        <is>
          <t>ImpMatl_SS_AISI-304</t>
        </is>
      </c>
      <c r="H13" s="43" t="inlineStr">
        <is>
          <t>Stainless Steel, AISI-304</t>
        </is>
      </c>
      <c r="I13" s="43" t="inlineStr">
        <is>
          <t>H304</t>
        </is>
      </c>
      <c r="J13" s="43" t="inlineStr">
        <is>
          <t>Stainless Steel, AISI-303</t>
        </is>
      </c>
      <c r="K13" s="43" t="inlineStr">
        <is>
          <t>Stainless Steel, AISI 316</t>
        </is>
      </c>
      <c r="L13" s="43" t="inlineStr">
        <is>
          <t>Coating_Standard</t>
        </is>
      </c>
      <c r="M13" s="1" t="inlineStr">
        <is>
          <t>98876020</t>
        </is>
      </c>
      <c r="N13" s="1" t="inlineStr">
        <is>
          <t>IMP,L,15705,X3,H304</t>
        </is>
      </c>
      <c r="O13" t="inlineStr">
        <is>
          <t>A101715</t>
        </is>
      </c>
      <c r="P13" t="inlineStr">
        <is>
          <t>LT027</t>
        </is>
      </c>
      <c r="Q13" t="n">
        <v>0</v>
      </c>
      <c r="R13" t="inlineStr"/>
      <c r="S13" t="inlineStr"/>
      <c r="T13" t="inlineStr"/>
      <c r="U13" t="inlineStr"/>
      <c r="V13" t="inlineStr"/>
    </row>
    <row r="14">
      <c r="A14" t="inlineStr"/>
      <c r="B14" t="inlineStr">
        <is>
          <t>N</t>
        </is>
      </c>
      <c r="C14" t="inlineStr">
        <is>
          <t>Price_BOM_LCS_Imp_0033</t>
        </is>
      </c>
      <c r="D14" t="inlineStr"/>
      <c r="E14" t="inlineStr">
        <is>
          <t>:15705-LCS:15705-2P-10HP-LCSE:15705-2P-15HP-LCSE:15705-2P-20HP-LCSE:15705-2P-5HP-LCSE:15705-2P-7.5HP-LCSE:</t>
        </is>
      </c>
      <c r="F14" s="126" t="inlineStr">
        <is>
          <t>X3</t>
        </is>
      </c>
      <c r="G14" s="2" t="inlineStr">
        <is>
          <t>ImpMatl_NiAl-Bronze_ASTM-B148_C95400</t>
        </is>
      </c>
      <c r="H14" s="43" t="inlineStr">
        <is>
          <t>Nickel Aluminum Bronze ASTM B148 UNS C95400</t>
        </is>
      </c>
      <c r="I14" s="43" t="inlineStr">
        <is>
          <t>B22</t>
        </is>
      </c>
      <c r="J14" s="43" t="inlineStr">
        <is>
          <t>Stainless Steel, AISI-303</t>
        </is>
      </c>
      <c r="K14" s="43" t="inlineStr">
        <is>
          <t>Steel, Cold Drawn C1018</t>
        </is>
      </c>
      <c r="L14" s="43" t="inlineStr">
        <is>
          <t>Coating_Standard</t>
        </is>
      </c>
      <c r="M14" s="1" t="inlineStr">
        <is>
          <t>97775279</t>
        </is>
      </c>
      <c r="N14" s="43" t="inlineStr"/>
      <c r="O14" t="inlineStr">
        <is>
          <t>A102216</t>
        </is>
      </c>
      <c r="P14" t="inlineStr">
        <is>
          <t>LT250</t>
        </is>
      </c>
      <c r="Q14" s="43" t="inlineStr"/>
      <c r="R14" t="inlineStr"/>
      <c r="S14" t="inlineStr"/>
      <c r="T14" t="inlineStr"/>
      <c r="U14" t="inlineStr"/>
      <c r="V14" t="inlineStr"/>
    </row>
    <row r="15">
      <c r="A15" t="inlineStr"/>
      <c r="B15" t="inlineStr">
        <is>
          <t>N</t>
        </is>
      </c>
      <c r="C15" t="inlineStr">
        <is>
          <t>Price_BOM_LCS_Imp_0035</t>
        </is>
      </c>
      <c r="D15" t="inlineStr"/>
      <c r="E15" t="inlineStr">
        <is>
          <t>:15705-LCS:15705-2P-10HP-LCSE:15705-2P-15HP-LCSE:15705-2P-20HP-LCSE:15705-2P-5HP-LCSE:15705-2P-7.5HP-LCSE:</t>
        </is>
      </c>
      <c r="F15" s="126" t="inlineStr">
        <is>
          <t>X3</t>
        </is>
      </c>
      <c r="G15" t="inlineStr">
        <is>
          <t>ImpMatl_NiAl-Bronze_ASTM-B148_C95400</t>
        </is>
      </c>
      <c r="H15" s="43" t="inlineStr">
        <is>
          <t>Nickel Aluminum Bronze ASTM B148 UNS C95400</t>
        </is>
      </c>
      <c r="I15" s="43" t="inlineStr">
        <is>
          <t>B22</t>
        </is>
      </c>
      <c r="J15" s="43" t="inlineStr">
        <is>
          <t>Stainless Steel, AISI-303</t>
        </is>
      </c>
      <c r="K15" s="43" t="inlineStr">
        <is>
          <t>Steel, Cold Drawn C1018</t>
        </is>
      </c>
      <c r="L15" s="43" t="inlineStr">
        <is>
          <t>Coating_Scotchkote134_interior_exterior_IncludeImpeller</t>
        </is>
      </c>
      <c r="M15" s="1" t="inlineStr">
        <is>
          <t>RTF</t>
        </is>
      </c>
      <c r="N15" s="1" t="inlineStr"/>
      <c r="O15" t="inlineStr">
        <is>
          <t>A102216</t>
        </is>
      </c>
      <c r="P15" t="inlineStr">
        <is>
          <t>LT250</t>
        </is>
      </c>
      <c r="Q15" t="inlineStr"/>
      <c r="R15" t="inlineStr"/>
      <c r="S15" t="inlineStr"/>
      <c r="T15" t="inlineStr"/>
      <c r="U15" t="inlineStr"/>
      <c r="V15" t="inlineStr"/>
    </row>
    <row r="16">
      <c r="A16" t="inlineStr"/>
      <c r="B16" t="inlineStr">
        <is>
          <t>N</t>
        </is>
      </c>
      <c r="C16" t="inlineStr">
        <is>
          <t>Price_BOM_LCS_Imp_0036</t>
        </is>
      </c>
      <c r="D16" t="inlineStr"/>
      <c r="E16" t="inlineStr">
        <is>
          <t>:15705-LCS:15705-2P-10HP-LCSE:15705-2P-15HP-LCSE:15705-2P-20HP-LCSE:15705-2P-5HP-LCSE:15705-2P-7.5HP-LCSE:</t>
        </is>
      </c>
      <c r="F16" s="126" t="inlineStr">
        <is>
          <t>X3</t>
        </is>
      </c>
      <c r="G16" s="2" t="inlineStr">
        <is>
          <t>ImpMatl_SS_AISI-304</t>
        </is>
      </c>
      <c r="H16" s="43" t="inlineStr">
        <is>
          <t>Stainless Steel, AISI-304</t>
        </is>
      </c>
      <c r="I16" s="43" t="inlineStr">
        <is>
          <t>H304</t>
        </is>
      </c>
      <c r="J16" s="43" t="inlineStr">
        <is>
          <t>Stainless Steel, AISI-303</t>
        </is>
      </c>
      <c r="K16" s="43" t="inlineStr">
        <is>
          <t>Stainless Steel, AISI 316</t>
        </is>
      </c>
      <c r="L16" s="43" t="inlineStr">
        <is>
          <t>Coating_Scotchkote134_interior_exterior_IncludeImpeller</t>
        </is>
      </c>
      <c r="M16" s="1" t="inlineStr">
        <is>
          <t>RTF</t>
        </is>
      </c>
      <c r="N16" s="43" t="inlineStr"/>
      <c r="O16" t="inlineStr">
        <is>
          <t>A101715</t>
        </is>
      </c>
      <c r="P16" t="inlineStr">
        <is>
          <t>LT250</t>
        </is>
      </c>
      <c r="Q16" s="43" t="inlineStr"/>
      <c r="R16" t="inlineStr"/>
      <c r="S16" t="inlineStr"/>
      <c r="T16" t="inlineStr"/>
      <c r="U16" t="inlineStr"/>
      <c r="V16" t="inlineStr"/>
    </row>
    <row r="17">
      <c r="A17" t="inlineStr"/>
      <c r="B17" t="inlineStr">
        <is>
          <t>N</t>
        </is>
      </c>
      <c r="C17" t="inlineStr">
        <is>
          <t>Price_BOM_LCS_Imp_0038</t>
        </is>
      </c>
      <c r="D17" t="inlineStr"/>
      <c r="E17" t="inlineStr">
        <is>
          <t>:15705-LCS:15705-2P-10HP-LCSE:15705-2P-15HP-LCSE:15705-2P-20HP-LCSE:15705-2P-5HP-LCSE:15705-2P-7.5HP-LCSE:</t>
        </is>
      </c>
      <c r="F17" s="126" t="inlineStr">
        <is>
          <t>X3</t>
        </is>
      </c>
      <c r="G17" t="inlineStr">
        <is>
          <t>ImpMatl_NiAl-Bronze_ASTM-B148_C95400</t>
        </is>
      </c>
      <c r="H17" s="43" t="inlineStr">
        <is>
          <t>Nickel Aluminum Bronze ASTM B148 UNS C95400</t>
        </is>
      </c>
      <c r="I17" s="43" t="inlineStr">
        <is>
          <t>B22</t>
        </is>
      </c>
      <c r="J17" s="43" t="inlineStr">
        <is>
          <t>Stainless Steel, AISI-303</t>
        </is>
      </c>
      <c r="K17" s="43" t="inlineStr">
        <is>
          <t>Steel, Cold Drawn C1018</t>
        </is>
      </c>
      <c r="L17" s="43" t="inlineStr">
        <is>
          <t>Coating_Scotchkote134_interior_IncludeImpeller</t>
        </is>
      </c>
      <c r="M17" s="1" t="inlineStr">
        <is>
          <t>RTF</t>
        </is>
      </c>
      <c r="N17" s="1" t="inlineStr"/>
      <c r="O17" t="inlineStr">
        <is>
          <t>A102216</t>
        </is>
      </c>
      <c r="P17" t="inlineStr">
        <is>
          <t>LT250</t>
        </is>
      </c>
      <c r="Q17" t="inlineStr"/>
      <c r="R17" t="inlineStr"/>
      <c r="S17" t="inlineStr"/>
      <c r="T17" t="inlineStr"/>
      <c r="U17" t="inlineStr"/>
      <c r="V17" t="inlineStr"/>
    </row>
    <row r="18">
      <c r="A18" t="inlineStr"/>
      <c r="B18" t="inlineStr">
        <is>
          <t>N</t>
        </is>
      </c>
      <c r="C18" t="inlineStr">
        <is>
          <t>Price_BOM_LCS_Imp_0039</t>
        </is>
      </c>
      <c r="D18" t="inlineStr"/>
      <c r="E18" t="inlineStr">
        <is>
          <t>:15705-LCS:15705-2P-10HP-LCSE:15705-2P-15HP-LCSE:15705-2P-20HP-LCSE:15705-2P-5HP-LCSE:15705-2P-7.5HP-LCSE:</t>
        </is>
      </c>
      <c r="F18" s="126" t="inlineStr">
        <is>
          <t>X3</t>
        </is>
      </c>
      <c r="G18" s="2" t="inlineStr">
        <is>
          <t>ImpMatl_SS_AISI-304</t>
        </is>
      </c>
      <c r="H18" s="43" t="inlineStr">
        <is>
          <t>Stainless Steel, AISI-304</t>
        </is>
      </c>
      <c r="I18" s="43" t="inlineStr">
        <is>
          <t>H304</t>
        </is>
      </c>
      <c r="J18" s="43" t="inlineStr">
        <is>
          <t>Stainless Steel, AISI-303</t>
        </is>
      </c>
      <c r="K18" s="43" t="inlineStr">
        <is>
          <t>Stainless Steel, AISI 316</t>
        </is>
      </c>
      <c r="L18" s="43" t="inlineStr">
        <is>
          <t>Coating_Scotchkote134_interior_IncludeImpeller</t>
        </is>
      </c>
      <c r="M18" s="1" t="inlineStr">
        <is>
          <t>RTF</t>
        </is>
      </c>
      <c r="N18" s="43" t="inlineStr"/>
      <c r="O18" t="inlineStr">
        <is>
          <t>A101715</t>
        </is>
      </c>
      <c r="P18" t="inlineStr">
        <is>
          <t>LT250</t>
        </is>
      </c>
      <c r="Q18" s="43" t="inlineStr"/>
      <c r="R18" t="inlineStr"/>
      <c r="S18" t="inlineStr"/>
      <c r="T18" t="inlineStr"/>
      <c r="U18" t="inlineStr"/>
      <c r="V18" t="inlineStr"/>
    </row>
    <row r="19">
      <c r="A19" t="inlineStr"/>
      <c r="B19" t="inlineStr">
        <is>
          <t>N</t>
        </is>
      </c>
      <c r="C19" t="inlineStr">
        <is>
          <t>Price_BOM_LCS_Imp_0041</t>
        </is>
      </c>
      <c r="D19" t="inlineStr"/>
      <c r="E19" t="inlineStr">
        <is>
          <t>:15705-LCS:15705-2P-10HP-LCSE:15705-2P-15HP-LCSE:15705-2P-20HP-LCSE:15705-2P-5HP-LCSE:15705-2P-7.5HP-LCSE:</t>
        </is>
      </c>
      <c r="F19" s="126" t="inlineStr">
        <is>
          <t>X3</t>
        </is>
      </c>
      <c r="G19" t="inlineStr">
        <is>
          <t>ImpMatl_NiAl-Bronze_ASTM-B148_C95400</t>
        </is>
      </c>
      <c r="H19" s="43" t="inlineStr">
        <is>
          <t>Nickel Aluminum Bronze ASTM B148 UNS C95400</t>
        </is>
      </c>
      <c r="I19" s="43" t="inlineStr">
        <is>
          <t>B22</t>
        </is>
      </c>
      <c r="J19" s="43" t="inlineStr">
        <is>
          <t>Stainless Steel, AISI-303</t>
        </is>
      </c>
      <c r="K19" s="43" t="inlineStr">
        <is>
          <t>Steel, Cold Drawn C1018</t>
        </is>
      </c>
      <c r="L19" s="43" t="inlineStr">
        <is>
          <t>Coating_Scotchkote134_interior</t>
        </is>
      </c>
      <c r="M19" s="1" t="inlineStr">
        <is>
          <t>97775279</t>
        </is>
      </c>
      <c r="N19" s="1" t="inlineStr"/>
      <c r="O19" t="inlineStr">
        <is>
          <t>A102216</t>
        </is>
      </c>
      <c r="P19" t="inlineStr">
        <is>
          <t>LT250</t>
        </is>
      </c>
      <c r="Q19" t="inlineStr"/>
      <c r="R19" t="inlineStr"/>
      <c r="S19" t="inlineStr"/>
      <c r="T19" t="inlineStr"/>
      <c r="U19" t="inlineStr"/>
      <c r="V19" t="inlineStr"/>
    </row>
    <row r="20">
      <c r="A20" t="inlineStr"/>
      <c r="B20" t="inlineStr">
        <is>
          <t>N</t>
        </is>
      </c>
      <c r="C20" t="inlineStr">
        <is>
          <t>Price_BOM_LCS_Imp_0042</t>
        </is>
      </c>
      <c r="D20" t="inlineStr"/>
      <c r="E20" t="inlineStr">
        <is>
          <t>:15705-LCS:15705-2P-10HP-LCSE:15705-2P-15HP-LCSE:15705-2P-20HP-LCSE:15705-2P-5HP-LCSE:15705-2P-7.5HP-LCSE:</t>
        </is>
      </c>
      <c r="F20" s="126" t="inlineStr">
        <is>
          <t>X3</t>
        </is>
      </c>
      <c r="G20" t="inlineStr">
        <is>
          <t>ImpMatl_SS_AISI-304</t>
        </is>
      </c>
      <c r="H20" s="43" t="inlineStr">
        <is>
          <t>Stainless Steel, AISI-304</t>
        </is>
      </c>
      <c r="I20" s="43" t="inlineStr">
        <is>
          <t>H304</t>
        </is>
      </c>
      <c r="J20" s="43" t="inlineStr">
        <is>
          <t>Stainless Steel, AISI-303</t>
        </is>
      </c>
      <c r="K20" s="43" t="inlineStr">
        <is>
          <t>Stainless Steel, AISI 316</t>
        </is>
      </c>
      <c r="L20" s="43" t="inlineStr">
        <is>
          <t>Coating_Scotchkote134_interior</t>
        </is>
      </c>
      <c r="M20" s="1" t="inlineStr">
        <is>
          <t>RTF</t>
        </is>
      </c>
      <c r="N20" s="43" t="inlineStr"/>
      <c r="O20" t="inlineStr">
        <is>
          <t>A101715</t>
        </is>
      </c>
      <c r="P20" t="inlineStr">
        <is>
          <t>LT250</t>
        </is>
      </c>
      <c r="Q20" t="n">
        <v>126</v>
      </c>
      <c r="R20" t="inlineStr"/>
      <c r="S20" t="inlineStr"/>
      <c r="T20" t="inlineStr"/>
      <c r="U20" t="inlineStr"/>
      <c r="V20" t="inlineStr"/>
    </row>
    <row r="21">
      <c r="A21" t="inlineStr"/>
      <c r="B21" t="inlineStr">
        <is>
          <t>N</t>
        </is>
      </c>
      <c r="C21" t="inlineStr">
        <is>
          <t>Price_BOM_LCS_Imp_0044</t>
        </is>
      </c>
      <c r="D21" t="inlineStr"/>
      <c r="E21" t="inlineStr">
        <is>
          <t>:15705-LCS:15705-2P-10HP-LCSE:15705-2P-15HP-LCSE:15705-2P-20HP-LCSE:15705-2P-5HP-LCSE:15705-2P-7.5HP-LCSE:</t>
        </is>
      </c>
      <c r="F21" s="126" t="inlineStr">
        <is>
          <t>X3</t>
        </is>
      </c>
      <c r="G21" t="inlineStr">
        <is>
          <t>ImpMatl_NiAl-Bronze_ASTM-B148_C95400</t>
        </is>
      </c>
      <c r="H21" s="43" t="inlineStr">
        <is>
          <t>Nickel Aluminum Bronze ASTM B148 UNS C95400</t>
        </is>
      </c>
      <c r="I21" s="43" t="inlineStr">
        <is>
          <t>B22</t>
        </is>
      </c>
      <c r="J21" s="43" t="inlineStr">
        <is>
          <t>Stainless Steel, AISI-303</t>
        </is>
      </c>
      <c r="K21" s="43" t="inlineStr">
        <is>
          <t>Steel, Cold Drawn C1018</t>
        </is>
      </c>
      <c r="L21" s="43" t="inlineStr">
        <is>
          <t>Coating_Scotchkote134_interior_exterior</t>
        </is>
      </c>
      <c r="M21" s="1" t="inlineStr">
        <is>
          <t>97775279</t>
        </is>
      </c>
      <c r="N21" s="43" t="inlineStr"/>
      <c r="O21" t="inlineStr">
        <is>
          <t>A102216</t>
        </is>
      </c>
      <c r="P21" t="inlineStr">
        <is>
          <t>LT250</t>
        </is>
      </c>
      <c r="Q21" t="inlineStr"/>
      <c r="R21" t="inlineStr"/>
      <c r="S21" t="inlineStr"/>
      <c r="T21" t="inlineStr"/>
      <c r="U21" t="inlineStr"/>
      <c r="V21" t="inlineStr"/>
    </row>
    <row r="22">
      <c r="A22" t="inlineStr"/>
      <c r="B22" t="inlineStr">
        <is>
          <t>N</t>
        </is>
      </c>
      <c r="C22" t="inlineStr">
        <is>
          <t>Price_BOM_LCS_Imp_0045</t>
        </is>
      </c>
      <c r="D22" t="inlineStr"/>
      <c r="E22" t="inlineStr">
        <is>
          <t>:15705-LCS:15705-2P-10HP-LCSE:15705-2P-15HP-LCSE:15705-2P-20HP-LCSE:15705-2P-5HP-LCSE:15705-2P-7.5HP-LCSE:</t>
        </is>
      </c>
      <c r="F22" s="126" t="inlineStr">
        <is>
          <t>X3</t>
        </is>
      </c>
      <c r="G22" t="inlineStr">
        <is>
          <t>ImpMatl_SS_AISI-304</t>
        </is>
      </c>
      <c r="H22" s="43" t="inlineStr">
        <is>
          <t>Stainless Steel, AISI-304</t>
        </is>
      </c>
      <c r="I22" s="43" t="inlineStr">
        <is>
          <t>H304</t>
        </is>
      </c>
      <c r="J22" s="43" t="inlineStr">
        <is>
          <t>Stainless Steel, AISI-303</t>
        </is>
      </c>
      <c r="K22" s="43" t="inlineStr">
        <is>
          <t>Stainless Steel, AISI 316</t>
        </is>
      </c>
      <c r="L22" s="43" t="inlineStr">
        <is>
          <t>Coating_Scotchkote134_interior_exterior</t>
        </is>
      </c>
      <c r="M22" s="1" t="inlineStr">
        <is>
          <t>RTF</t>
        </is>
      </c>
      <c r="N22" s="1" t="inlineStr"/>
      <c r="O22" t="inlineStr">
        <is>
          <t>A101715</t>
        </is>
      </c>
      <c r="P22" t="inlineStr">
        <is>
          <t>LT250</t>
        </is>
      </c>
      <c r="Q22" t="n">
        <v>126</v>
      </c>
      <c r="R22" t="inlineStr"/>
      <c r="S22" t="inlineStr"/>
      <c r="T22" t="inlineStr"/>
      <c r="U22" t="inlineStr"/>
      <c r="V22" t="inlineStr"/>
    </row>
    <row r="23">
      <c r="A23" t="inlineStr"/>
      <c r="B23" t="inlineStr">
        <is>
          <t>N</t>
        </is>
      </c>
      <c r="C23" t="inlineStr">
        <is>
          <t>Price_BOM_LCS_Imp_0047</t>
        </is>
      </c>
      <c r="D23" t="inlineStr"/>
      <c r="E23" t="inlineStr">
        <is>
          <t>:15705-LCS:15705-2P-10HP-LCSE:15705-2P-15HP-LCSE:15705-2P-20HP-LCSE:15705-2P-5HP-LCSE:15705-2P-7.5HP-LCSE:</t>
        </is>
      </c>
      <c r="F23" s="126" t="inlineStr">
        <is>
          <t>X3</t>
        </is>
      </c>
      <c r="G23" t="inlineStr">
        <is>
          <t>ImpMatl_NiAl-Bronze_ASTM-B148_C95400</t>
        </is>
      </c>
      <c r="H23" s="43" t="inlineStr">
        <is>
          <t>Nickel Aluminum Bronze ASTM B148 UNS C95400</t>
        </is>
      </c>
      <c r="I23" s="43" t="inlineStr">
        <is>
          <t>B22</t>
        </is>
      </c>
      <c r="J23" s="43" t="inlineStr">
        <is>
          <t>Stainless Steel, AISI-303</t>
        </is>
      </c>
      <c r="K23" s="43" t="inlineStr">
        <is>
          <t>Steel, Cold Drawn C1018</t>
        </is>
      </c>
      <c r="L23" s="43" t="inlineStr">
        <is>
          <t>Coating_Special</t>
        </is>
      </c>
      <c r="M23" s="1" t="inlineStr">
        <is>
          <t>97775279</t>
        </is>
      </c>
      <c r="N23" s="1" t="inlineStr"/>
      <c r="O23" t="inlineStr">
        <is>
          <t>A102216</t>
        </is>
      </c>
      <c r="P23" t="inlineStr">
        <is>
          <t>LT250</t>
        </is>
      </c>
      <c r="Q23" t="inlineStr"/>
      <c r="R23" t="inlineStr"/>
      <c r="S23" t="inlineStr"/>
      <c r="T23" t="inlineStr"/>
      <c r="U23" t="inlineStr"/>
      <c r="V23" t="inlineStr"/>
    </row>
    <row r="24">
      <c r="A24" t="inlineStr"/>
      <c r="B24" t="inlineStr">
        <is>
          <t>N</t>
        </is>
      </c>
      <c r="C24" t="inlineStr">
        <is>
          <t>Price_BOM_LCS_Imp_0048</t>
        </is>
      </c>
      <c r="D24" t="inlineStr"/>
      <c r="E24" t="inlineStr">
        <is>
          <t>:15705-LCS:15705-2P-10HP-LCSE:15705-2P-15HP-LCSE:15705-2P-20HP-LCSE:15705-2P-5HP-LCSE:15705-2P-7.5HP-LCSE:</t>
        </is>
      </c>
      <c r="F24" s="126" t="inlineStr">
        <is>
          <t>X3</t>
        </is>
      </c>
      <c r="G24" t="inlineStr">
        <is>
          <t>ImpMatl_SS_AISI-304</t>
        </is>
      </c>
      <c r="H24" s="43" t="inlineStr">
        <is>
          <t>Stainless Steel, AISI-304</t>
        </is>
      </c>
      <c r="I24" s="43" t="inlineStr">
        <is>
          <t>H304</t>
        </is>
      </c>
      <c r="J24" s="43" t="inlineStr">
        <is>
          <t>Stainless Steel, AISI-303</t>
        </is>
      </c>
      <c r="K24" s="43" t="inlineStr">
        <is>
          <t>Stainless Steel, AISI 316</t>
        </is>
      </c>
      <c r="L24" s="43" t="inlineStr">
        <is>
          <t>Coating_Special</t>
        </is>
      </c>
      <c r="M24" s="1" t="inlineStr">
        <is>
          <t>RTF</t>
        </is>
      </c>
      <c r="N24" s="1" t="inlineStr"/>
      <c r="O24" t="inlineStr">
        <is>
          <t>A101720</t>
        </is>
      </c>
      <c r="P24" t="inlineStr">
        <is>
          <t>LT250</t>
        </is>
      </c>
      <c r="Q24" t="n">
        <v>126</v>
      </c>
      <c r="R24" t="inlineStr"/>
      <c r="S24" t="inlineStr"/>
      <c r="T24" t="inlineStr"/>
      <c r="U24" t="inlineStr"/>
      <c r="V24" t="inlineStr"/>
    </row>
    <row r="25">
      <c r="A25" t="inlineStr"/>
      <c r="B25" t="inlineStr">
        <is>
          <t>N</t>
        </is>
      </c>
      <c r="C25" t="inlineStr">
        <is>
          <t>Price_BOM_LCS_Imp_0050</t>
        </is>
      </c>
      <c r="D25" t="inlineStr"/>
      <c r="E25" t="inlineStr">
        <is>
          <t>:15951-LCS:15951-4P-3HP-LCSE:15951-2P-10HP-LCSE:</t>
        </is>
      </c>
      <c r="F25" s="126" t="inlineStr">
        <is>
          <t>X3</t>
        </is>
      </c>
      <c r="G25" s="2" t="inlineStr">
        <is>
          <t>ImpMatl_SS_AISI-304</t>
        </is>
      </c>
      <c r="H25" s="43" t="inlineStr">
        <is>
          <t>Stainless Steel, AISI-304</t>
        </is>
      </c>
      <c r="I25" s="43" t="inlineStr">
        <is>
          <t>H304</t>
        </is>
      </c>
      <c r="J25" s="43" t="inlineStr">
        <is>
          <t>Stainless Steel, AISI-303</t>
        </is>
      </c>
      <c r="K25" s="43" t="inlineStr">
        <is>
          <t>Stainless Steel, AISI 316</t>
        </is>
      </c>
      <c r="L25" s="43" t="inlineStr">
        <is>
          <t>Coating_Standard</t>
        </is>
      </c>
      <c r="M25" s="95" t="inlineStr">
        <is>
          <t>98876022</t>
        </is>
      </c>
      <c r="N25" s="43" t="inlineStr">
        <is>
          <t>IMP,L,15951,X3,H304</t>
        </is>
      </c>
      <c r="O25" s="43" t="inlineStr">
        <is>
          <t>A101722</t>
        </is>
      </c>
      <c r="P25" s="43" t="inlineStr">
        <is>
          <t>LT027</t>
        </is>
      </c>
      <c r="Q25" s="43" t="n">
        <v>0</v>
      </c>
      <c r="R25" t="inlineStr"/>
      <c r="S25" t="inlineStr"/>
      <c r="T25" t="inlineStr"/>
      <c r="U25" t="inlineStr"/>
      <c r="V25" t="inlineStr"/>
    </row>
    <row r="26">
      <c r="A26" t="inlineStr"/>
      <c r="B26" t="inlineStr">
        <is>
          <t>N</t>
        </is>
      </c>
      <c r="C26" t="inlineStr">
        <is>
          <t>Price_BOM_LCS_Imp_0051</t>
        </is>
      </c>
      <c r="D26" t="inlineStr"/>
      <c r="E26" t="inlineStr">
        <is>
          <t>:15951-LCS:15951-4P-3HP-LCSE:15951-2P-10HP-LCSE:</t>
        </is>
      </c>
      <c r="F26" s="126" t="inlineStr">
        <is>
          <t>X3</t>
        </is>
      </c>
      <c r="G26" t="inlineStr">
        <is>
          <t>ImpMatl_NiAl-Bronze_ASTM-B148_C95400</t>
        </is>
      </c>
      <c r="H26" s="43" t="inlineStr">
        <is>
          <t>Nickel Aluminum Bronze ASTM B148 UNS C95400</t>
        </is>
      </c>
      <c r="I26" s="43" t="inlineStr">
        <is>
          <t>B22</t>
        </is>
      </c>
      <c r="J26" s="43" t="inlineStr">
        <is>
          <t>Stainless Steel, AISI-303</t>
        </is>
      </c>
      <c r="K26" s="43" t="inlineStr">
        <is>
          <t>Steel, Cold Drawn C1018</t>
        </is>
      </c>
      <c r="L26" s="43" t="inlineStr">
        <is>
          <t>Coating_Standard</t>
        </is>
      </c>
      <c r="M26" s="1" t="inlineStr">
        <is>
          <t>97775280</t>
        </is>
      </c>
      <c r="N26" s="1" t="inlineStr"/>
      <c r="O26" t="inlineStr">
        <is>
          <t>A102217</t>
        </is>
      </c>
      <c r="P26" t="inlineStr">
        <is>
          <t>LT250</t>
        </is>
      </c>
      <c r="Q26" t="inlineStr"/>
      <c r="R26" t="inlineStr"/>
      <c r="S26" t="inlineStr"/>
      <c r="T26" t="inlineStr"/>
      <c r="U26" t="inlineStr"/>
      <c r="V26" t="inlineStr"/>
    </row>
    <row r="27">
      <c r="A27" t="inlineStr"/>
      <c r="B27" t="inlineStr">
        <is>
          <t>N</t>
        </is>
      </c>
      <c r="C27" t="inlineStr">
        <is>
          <t>Price_BOM_LCS_Imp_0053</t>
        </is>
      </c>
      <c r="D27" t="inlineStr"/>
      <c r="E27" t="inlineStr">
        <is>
          <t>:15951-LCS:15951-4P-3HP-LCSE:15951-2P-10HP-LCSE:</t>
        </is>
      </c>
      <c r="F27" s="126" t="inlineStr">
        <is>
          <t>X3</t>
        </is>
      </c>
      <c r="G27" t="inlineStr">
        <is>
          <t>ImpMatl_NiAl-Bronze_ASTM-B148_C95400</t>
        </is>
      </c>
      <c r="H27" s="43" t="inlineStr">
        <is>
          <t>Nickel Aluminum Bronze ASTM B148 UNS C95400</t>
        </is>
      </c>
      <c r="I27" s="43" t="inlineStr">
        <is>
          <t>B22</t>
        </is>
      </c>
      <c r="J27" s="43" t="inlineStr">
        <is>
          <t>Stainless Steel, AISI-303</t>
        </is>
      </c>
      <c r="K27" s="43" t="inlineStr">
        <is>
          <t>Steel, Cold Drawn C1018</t>
        </is>
      </c>
      <c r="L27" s="43" t="inlineStr">
        <is>
          <t>Coating_Scotchkote134_interior_exterior_IncludeImpeller</t>
        </is>
      </c>
      <c r="M27" s="1" t="inlineStr">
        <is>
          <t>RTF</t>
        </is>
      </c>
      <c r="N27" s="43" t="inlineStr"/>
      <c r="O27" t="inlineStr">
        <is>
          <t>A102217</t>
        </is>
      </c>
      <c r="P27" t="inlineStr">
        <is>
          <t>LT250</t>
        </is>
      </c>
      <c r="Q27" t="inlineStr"/>
      <c r="R27" t="inlineStr"/>
      <c r="S27" t="inlineStr"/>
      <c r="T27" t="inlineStr"/>
      <c r="U27" t="inlineStr"/>
      <c r="V27" t="inlineStr"/>
    </row>
    <row r="28">
      <c r="A28" t="inlineStr"/>
      <c r="B28" t="inlineStr">
        <is>
          <t>N</t>
        </is>
      </c>
      <c r="C28" t="inlineStr">
        <is>
          <t>Price_BOM_LCS_Imp_0054</t>
        </is>
      </c>
      <c r="D28" t="inlineStr"/>
      <c r="E28" t="inlineStr">
        <is>
          <t>:15951-LCS:15951-4P-3HP-LCSE:15951-2P-10HP-LCSE:</t>
        </is>
      </c>
      <c r="F28" s="126" t="inlineStr">
        <is>
          <t>X3</t>
        </is>
      </c>
      <c r="G28" s="2" t="inlineStr">
        <is>
          <t>ImpMatl_SS_AISI-304</t>
        </is>
      </c>
      <c r="H28" s="43" t="inlineStr">
        <is>
          <t>Stainless Steel, AISI-304</t>
        </is>
      </c>
      <c r="I28" s="43" t="inlineStr">
        <is>
          <t>H304</t>
        </is>
      </c>
      <c r="J28" s="43" t="inlineStr">
        <is>
          <t>Stainless Steel, AISI-303</t>
        </is>
      </c>
      <c r="K28" s="43" t="inlineStr">
        <is>
          <t>Stainless Steel, AISI 316</t>
        </is>
      </c>
      <c r="L28" s="43" t="inlineStr">
        <is>
          <t>Coating_Scotchkote134_interior_exterior_IncludeImpeller</t>
        </is>
      </c>
      <c r="M28" s="1" t="inlineStr">
        <is>
          <t>RTF</t>
        </is>
      </c>
      <c r="N28" s="43" t="inlineStr"/>
      <c r="O28" s="43" t="inlineStr">
        <is>
          <t>A101722</t>
        </is>
      </c>
      <c r="P28" t="inlineStr">
        <is>
          <t>LT250</t>
        </is>
      </c>
      <c r="Q28" s="43" t="inlineStr"/>
      <c r="R28" t="inlineStr"/>
      <c r="S28" t="inlineStr"/>
      <c r="T28" t="inlineStr"/>
      <c r="U28" t="inlineStr"/>
      <c r="V28" t="inlineStr"/>
    </row>
    <row r="29">
      <c r="A29" t="inlineStr"/>
      <c r="B29" t="inlineStr">
        <is>
          <t>N</t>
        </is>
      </c>
      <c r="C29" t="inlineStr">
        <is>
          <t>Price_BOM_LCS_Imp_0056</t>
        </is>
      </c>
      <c r="D29" t="inlineStr"/>
      <c r="E29" t="inlineStr">
        <is>
          <t>:15951-LCS:15951-4P-3HP-LCSE:15951-2P-10HP-LCSE:</t>
        </is>
      </c>
      <c r="F29" s="126" t="inlineStr">
        <is>
          <t>X3</t>
        </is>
      </c>
      <c r="G29" t="inlineStr">
        <is>
          <t>ImpMatl_NiAl-Bronze_ASTM-B148_C95400</t>
        </is>
      </c>
      <c r="H29" s="43" t="inlineStr">
        <is>
          <t>Nickel Aluminum Bronze ASTM B148 UNS C95400</t>
        </is>
      </c>
      <c r="I29" s="43" t="inlineStr">
        <is>
          <t>B22</t>
        </is>
      </c>
      <c r="J29" s="43" t="inlineStr">
        <is>
          <t>Stainless Steel, AISI-303</t>
        </is>
      </c>
      <c r="K29" s="43" t="inlineStr">
        <is>
          <t>Steel, Cold Drawn C1018</t>
        </is>
      </c>
      <c r="L29" s="43" t="inlineStr">
        <is>
          <t>Coating_Scotchkote134_interior_IncludeImpeller</t>
        </is>
      </c>
      <c r="M29" s="1" t="inlineStr">
        <is>
          <t>RTF</t>
        </is>
      </c>
      <c r="N29" s="43" t="inlineStr"/>
      <c r="O29" t="inlineStr">
        <is>
          <t>A102217</t>
        </is>
      </c>
      <c r="P29" t="inlineStr">
        <is>
          <t>LT250</t>
        </is>
      </c>
      <c r="Q29" t="inlineStr"/>
      <c r="R29" t="inlineStr"/>
      <c r="S29" t="inlineStr"/>
      <c r="T29" t="inlineStr"/>
      <c r="U29" t="inlineStr"/>
      <c r="V29" t="inlineStr"/>
    </row>
    <row r="30">
      <c r="A30" t="inlineStr"/>
      <c r="B30" t="inlineStr">
        <is>
          <t>N</t>
        </is>
      </c>
      <c r="C30" t="inlineStr">
        <is>
          <t>Price_BOM_LCS_Imp_0057</t>
        </is>
      </c>
      <c r="D30" t="inlineStr"/>
      <c r="E30" t="inlineStr">
        <is>
          <t>:15951-LCS:15951-4P-3HP-LCSE:15951-2P-10HP-LCSE:</t>
        </is>
      </c>
      <c r="F30" s="126" t="inlineStr">
        <is>
          <t>X3</t>
        </is>
      </c>
      <c r="G30" s="2" t="inlineStr">
        <is>
          <t>ImpMatl_SS_AISI-304</t>
        </is>
      </c>
      <c r="H30" s="43" t="inlineStr">
        <is>
          <t>Stainless Steel, AISI-304</t>
        </is>
      </c>
      <c r="I30" s="43" t="inlineStr">
        <is>
          <t>H304</t>
        </is>
      </c>
      <c r="J30" s="43" t="inlineStr">
        <is>
          <t>Stainless Steel, AISI-303</t>
        </is>
      </c>
      <c r="K30" s="43" t="inlineStr">
        <is>
          <t>Stainless Steel, AISI 316</t>
        </is>
      </c>
      <c r="L30" s="43" t="inlineStr">
        <is>
          <t>Coating_Scotchkote134_interior_IncludeImpeller</t>
        </is>
      </c>
      <c r="M30" s="1" t="inlineStr">
        <is>
          <t>RTF</t>
        </is>
      </c>
      <c r="N30" s="43" t="inlineStr"/>
      <c r="O30" s="43" t="inlineStr">
        <is>
          <t>A101722</t>
        </is>
      </c>
      <c r="P30" t="inlineStr">
        <is>
          <t>LT250</t>
        </is>
      </c>
      <c r="Q30" s="43" t="inlineStr"/>
      <c r="R30" t="inlineStr"/>
      <c r="S30" t="inlineStr"/>
      <c r="T30" t="inlineStr"/>
      <c r="U30" t="inlineStr"/>
      <c r="V30" t="inlineStr"/>
    </row>
    <row r="31">
      <c r="A31" t="inlineStr"/>
      <c r="B31" t="inlineStr">
        <is>
          <t>N</t>
        </is>
      </c>
      <c r="C31" t="inlineStr">
        <is>
          <t>Price_BOM_LCS_Imp_0059</t>
        </is>
      </c>
      <c r="D31" t="inlineStr"/>
      <c r="E31" t="inlineStr">
        <is>
          <t>:15951-LCS:15951-4P-3HP-LCSE:15951-2P-10HP-LCSE:</t>
        </is>
      </c>
      <c r="F31" s="126" t="inlineStr">
        <is>
          <t>X3</t>
        </is>
      </c>
      <c r="G31" t="inlineStr">
        <is>
          <t>ImpMatl_NiAl-Bronze_ASTM-B148_C95400</t>
        </is>
      </c>
      <c r="H31" s="43" t="inlineStr">
        <is>
          <t>Nickel Aluminum Bronze ASTM B148 UNS C95400</t>
        </is>
      </c>
      <c r="I31" s="43" t="inlineStr">
        <is>
          <t>B22</t>
        </is>
      </c>
      <c r="J31" s="43" t="inlineStr">
        <is>
          <t>Stainless Steel, AISI-303</t>
        </is>
      </c>
      <c r="K31" s="43" t="inlineStr">
        <is>
          <t>Steel, Cold Drawn C1018</t>
        </is>
      </c>
      <c r="L31" s="43" t="inlineStr">
        <is>
          <t>Coating_Scotchkote134_interior</t>
        </is>
      </c>
      <c r="M31" s="1" t="inlineStr">
        <is>
          <t>97775280</t>
        </is>
      </c>
      <c r="N31" s="1" t="inlineStr"/>
      <c r="O31" t="inlineStr">
        <is>
          <t>A102217</t>
        </is>
      </c>
      <c r="P31" t="inlineStr">
        <is>
          <t>LT250</t>
        </is>
      </c>
      <c r="Q31" t="inlineStr"/>
      <c r="R31" t="inlineStr"/>
      <c r="S31" t="inlineStr"/>
      <c r="T31" t="inlineStr"/>
      <c r="U31" t="inlineStr"/>
      <c r="V31" t="inlineStr"/>
    </row>
    <row r="32">
      <c r="A32" t="inlineStr"/>
      <c r="B32" t="inlineStr">
        <is>
          <t>N</t>
        </is>
      </c>
      <c r="C32" t="inlineStr">
        <is>
          <t>Price_BOM_LCS_Imp_0060</t>
        </is>
      </c>
      <c r="D32" t="inlineStr"/>
      <c r="E32" t="inlineStr">
        <is>
          <t>:15951-LCS:15951-4P-3HP-LCSE:15951-2P-10HP-LCSE:</t>
        </is>
      </c>
      <c r="F32" s="126" t="inlineStr">
        <is>
          <t>X3</t>
        </is>
      </c>
      <c r="G32" s="2" t="inlineStr">
        <is>
          <t>ImpMatl_SS_AISI-304</t>
        </is>
      </c>
      <c r="H32" s="43" t="inlineStr">
        <is>
          <t>Stainless Steel, AISI-304</t>
        </is>
      </c>
      <c r="I32" s="43" t="inlineStr">
        <is>
          <t>H304</t>
        </is>
      </c>
      <c r="J32" s="43" t="inlineStr">
        <is>
          <t>Stainless Steel, AISI-303</t>
        </is>
      </c>
      <c r="K32" s="43" t="inlineStr">
        <is>
          <t>Stainless Steel, AISI 316</t>
        </is>
      </c>
      <c r="L32" s="43" t="inlineStr">
        <is>
          <t>Coating_Scotchkote134_interior</t>
        </is>
      </c>
      <c r="M32" s="1" t="inlineStr">
        <is>
          <t>RTF</t>
        </is>
      </c>
      <c r="N32" s="43" t="inlineStr"/>
      <c r="O32" s="43" t="inlineStr">
        <is>
          <t>A101722</t>
        </is>
      </c>
      <c r="P32" t="inlineStr">
        <is>
          <t>LT250</t>
        </is>
      </c>
      <c r="Q32" s="43" t="n">
        <v>126</v>
      </c>
      <c r="R32" t="inlineStr"/>
      <c r="S32" t="inlineStr"/>
      <c r="T32" t="inlineStr"/>
      <c r="U32" t="inlineStr"/>
      <c r="V32" t="inlineStr"/>
    </row>
    <row r="33">
      <c r="A33" t="inlineStr"/>
      <c r="B33" t="inlineStr">
        <is>
          <t>N</t>
        </is>
      </c>
      <c r="C33" t="inlineStr">
        <is>
          <t>Price_BOM_LCS_Imp_0062</t>
        </is>
      </c>
      <c r="D33" t="inlineStr"/>
      <c r="E33" t="inlineStr">
        <is>
          <t>:15951-LCS:15951-4P-3HP-LCSE:15951-2P-10HP-LCSE:</t>
        </is>
      </c>
      <c r="F33" s="126" t="inlineStr">
        <is>
          <t>X3</t>
        </is>
      </c>
      <c r="G33" t="inlineStr">
        <is>
          <t>ImpMatl_NiAl-Bronze_ASTM-B148_C95400</t>
        </is>
      </c>
      <c r="H33" s="43" t="inlineStr">
        <is>
          <t>Nickel Aluminum Bronze ASTM B148 UNS C95400</t>
        </is>
      </c>
      <c r="I33" s="43" t="inlineStr">
        <is>
          <t>B22</t>
        </is>
      </c>
      <c r="J33" s="43" t="inlineStr">
        <is>
          <t>Stainless Steel, AISI-303</t>
        </is>
      </c>
      <c r="K33" s="43" t="inlineStr">
        <is>
          <t>Steel, Cold Drawn C1018</t>
        </is>
      </c>
      <c r="L33" s="43" t="inlineStr">
        <is>
          <t>Coating_Scotchkote134_interior_exterior</t>
        </is>
      </c>
      <c r="M33" s="1" t="inlineStr">
        <is>
          <t>97775280</t>
        </is>
      </c>
      <c r="N33" s="1" t="inlineStr"/>
      <c r="O33" t="inlineStr">
        <is>
          <t>A102217</t>
        </is>
      </c>
      <c r="P33" t="inlineStr">
        <is>
          <t>LT250</t>
        </is>
      </c>
      <c r="Q33" t="inlineStr"/>
      <c r="R33" t="inlineStr"/>
      <c r="S33" t="inlineStr"/>
      <c r="T33" t="inlineStr"/>
      <c r="U33" t="inlineStr"/>
      <c r="V33" t="inlineStr"/>
    </row>
    <row r="34">
      <c r="A34" t="inlineStr"/>
      <c r="B34" t="inlineStr">
        <is>
          <t>N</t>
        </is>
      </c>
      <c r="C34" t="inlineStr">
        <is>
          <t>Price_BOM_LCS_Imp_0063</t>
        </is>
      </c>
      <c r="D34" t="inlineStr"/>
      <c r="E34" t="inlineStr">
        <is>
          <t>:15951-LCS:15951-4P-3HP-LCSE:15951-2P-10HP-LCSE:</t>
        </is>
      </c>
      <c r="F34" s="126" t="inlineStr">
        <is>
          <t>X3</t>
        </is>
      </c>
      <c r="G34" s="2" t="inlineStr">
        <is>
          <t>ImpMatl_SS_AISI-304</t>
        </is>
      </c>
      <c r="H34" s="43" t="inlineStr">
        <is>
          <t>Stainless Steel, AISI-304</t>
        </is>
      </c>
      <c r="I34" s="43" t="inlineStr">
        <is>
          <t>H304</t>
        </is>
      </c>
      <c r="J34" s="43" t="inlineStr">
        <is>
          <t>Stainless Steel, AISI-303</t>
        </is>
      </c>
      <c r="K34" s="43" t="inlineStr">
        <is>
          <t>Stainless Steel, AISI 316</t>
        </is>
      </c>
      <c r="L34" s="43" t="inlineStr">
        <is>
          <t>Coating_Scotchkote134_interior_exterior</t>
        </is>
      </c>
      <c r="M34" s="1" t="inlineStr">
        <is>
          <t>RTF</t>
        </is>
      </c>
      <c r="N34" s="43" t="inlineStr"/>
      <c r="O34" s="43" t="inlineStr">
        <is>
          <t>A101722</t>
        </is>
      </c>
      <c r="P34" t="inlineStr">
        <is>
          <t>LT250</t>
        </is>
      </c>
      <c r="Q34" s="43" t="n">
        <v>126</v>
      </c>
      <c r="R34" t="inlineStr"/>
      <c r="S34" t="inlineStr"/>
      <c r="T34" t="inlineStr"/>
      <c r="U34" t="inlineStr"/>
      <c r="V34" t="inlineStr"/>
    </row>
    <row r="35">
      <c r="A35" t="inlineStr"/>
      <c r="B35" t="inlineStr">
        <is>
          <t>N</t>
        </is>
      </c>
      <c r="C35" t="inlineStr">
        <is>
          <t>Price_BOM_LCS_Imp_0065</t>
        </is>
      </c>
      <c r="D35" t="inlineStr"/>
      <c r="E35" t="inlineStr">
        <is>
          <t>:15951-LCS:15951-4P-3HP-LCSE:15951-2P-10HP-LCSE:</t>
        </is>
      </c>
      <c r="F35" s="126" t="inlineStr">
        <is>
          <t>X3</t>
        </is>
      </c>
      <c r="G35" t="inlineStr">
        <is>
          <t>ImpMatl_NiAl-Bronze_ASTM-B148_C95400</t>
        </is>
      </c>
      <c r="H35" s="43" t="inlineStr">
        <is>
          <t>Nickel Aluminum Bronze ASTM B148 UNS C95400</t>
        </is>
      </c>
      <c r="I35" s="43" t="inlineStr">
        <is>
          <t>B22</t>
        </is>
      </c>
      <c r="J35" s="43" t="inlineStr">
        <is>
          <t>Stainless Steel, AISI-303</t>
        </is>
      </c>
      <c r="K35" s="43" t="inlineStr">
        <is>
          <t>Steel, Cold Drawn C1018</t>
        </is>
      </c>
      <c r="L35" s="43" t="inlineStr">
        <is>
          <t>Coating_Special</t>
        </is>
      </c>
      <c r="M35" s="1" t="inlineStr">
        <is>
          <t>97775280</t>
        </is>
      </c>
      <c r="N35" s="1" t="inlineStr"/>
      <c r="O35" t="inlineStr">
        <is>
          <t>A102217</t>
        </is>
      </c>
      <c r="P35" t="inlineStr">
        <is>
          <t>LT250</t>
        </is>
      </c>
      <c r="Q35" t="inlineStr"/>
      <c r="R35" t="inlineStr"/>
      <c r="S35" t="inlineStr"/>
      <c r="T35" t="inlineStr"/>
      <c r="U35" t="inlineStr"/>
      <c r="V35" t="inlineStr"/>
    </row>
    <row r="36">
      <c r="A36" t="inlineStr"/>
      <c r="B36" t="inlineStr">
        <is>
          <t>N</t>
        </is>
      </c>
      <c r="C36" t="inlineStr">
        <is>
          <t>Price_BOM_LCS_Imp_0066</t>
        </is>
      </c>
      <c r="D36" t="inlineStr"/>
      <c r="E36" t="inlineStr">
        <is>
          <t>:15951-LCS:15951-4P-3HP-LCSE:15951-2P-10HP-LCSE:</t>
        </is>
      </c>
      <c r="F36" s="126" t="inlineStr">
        <is>
          <t>X3</t>
        </is>
      </c>
      <c r="G36" s="2" t="inlineStr">
        <is>
          <t>ImpMatl_SS_AISI-304</t>
        </is>
      </c>
      <c r="H36" s="43" t="inlineStr">
        <is>
          <t>Stainless Steel, AISI-304</t>
        </is>
      </c>
      <c r="I36" s="43" t="inlineStr">
        <is>
          <t>H304</t>
        </is>
      </c>
      <c r="J36" s="43" t="inlineStr">
        <is>
          <t>Stainless Steel, AISI-303</t>
        </is>
      </c>
      <c r="K36" s="43" t="inlineStr">
        <is>
          <t>Stainless Steel, AISI 316</t>
        </is>
      </c>
      <c r="L36" s="43" t="inlineStr">
        <is>
          <t>Coating_Special</t>
        </is>
      </c>
      <c r="M36" s="1" t="inlineStr">
        <is>
          <t>RTF</t>
        </is>
      </c>
      <c r="N36" s="43" t="inlineStr"/>
      <c r="O36" s="43" t="inlineStr">
        <is>
          <t>A101726</t>
        </is>
      </c>
      <c r="P36" t="inlineStr">
        <is>
          <t>LT250</t>
        </is>
      </c>
      <c r="Q36" s="43" t="n">
        <v>126</v>
      </c>
      <c r="R36" t="inlineStr"/>
      <c r="S36" t="inlineStr"/>
      <c r="T36" t="inlineStr"/>
      <c r="U36" t="inlineStr"/>
      <c r="V36" t="inlineStr"/>
    </row>
    <row r="37">
      <c r="A37" t="inlineStr"/>
      <c r="B37" t="inlineStr">
        <is>
          <t>N</t>
        </is>
      </c>
      <c r="C37" t="inlineStr">
        <is>
          <t>Price_BOM_LCS_Imp_0068</t>
        </is>
      </c>
      <c r="D37" t="inlineStr"/>
      <c r="E37" t="inlineStr">
        <is>
          <t>:15951-LCS:15951-2P-15HP-LCSE:15951-2P-20HP-LCSE:15951-2P-25HP-LCSE:</t>
        </is>
      </c>
      <c r="F37" s="126" t="inlineStr">
        <is>
          <t>X4</t>
        </is>
      </c>
      <c r="G37" s="2" t="inlineStr">
        <is>
          <t>ImpMatl_SS_AISI-304</t>
        </is>
      </c>
      <c r="H37" s="43" t="inlineStr">
        <is>
          <t>Stainless Steel, AISI-304</t>
        </is>
      </c>
      <c r="I37" s="43" t="inlineStr">
        <is>
          <t>H304</t>
        </is>
      </c>
      <c r="J37" s="43" t="inlineStr">
        <is>
          <t>Stainless Steel, AISI-303</t>
        </is>
      </c>
      <c r="K37" s="43" t="inlineStr">
        <is>
          <t>Stainless Steel, AISI 316</t>
        </is>
      </c>
      <c r="L37" s="43" t="inlineStr">
        <is>
          <t>Coating_Standard</t>
        </is>
      </c>
      <c r="M37" s="95" t="inlineStr">
        <is>
          <t>98876024</t>
        </is>
      </c>
      <c r="N37" s="43" t="inlineStr"/>
      <c r="O37" t="inlineStr">
        <is>
          <t>A101728</t>
        </is>
      </c>
      <c r="P37" s="43" t="inlineStr">
        <is>
          <t>LT027</t>
        </is>
      </c>
      <c r="Q37" s="43" t="n">
        <v>0</v>
      </c>
      <c r="R37" t="inlineStr"/>
      <c r="S37" t="inlineStr"/>
      <c r="T37" t="inlineStr"/>
      <c r="U37" t="inlineStr"/>
      <c r="V37" t="inlineStr"/>
    </row>
    <row r="38">
      <c r="A38" t="inlineStr"/>
      <c r="B38" t="inlineStr">
        <is>
          <t>N</t>
        </is>
      </c>
      <c r="C38" t="inlineStr">
        <is>
          <t>Price_BOM_LCS_Imp_0069</t>
        </is>
      </c>
      <c r="D38" t="inlineStr"/>
      <c r="E38" t="inlineStr">
        <is>
          <t>:15951-LCS:15951-2P-15HP-LCSE:15951-2P-20HP-LCSE:15951-2P-25HP-LCSE:</t>
        </is>
      </c>
      <c r="F38" s="126" t="inlineStr">
        <is>
          <t>X4</t>
        </is>
      </c>
      <c r="G38" t="inlineStr">
        <is>
          <t>ImpMatl_NiAl-Bronze_ASTM-B148_C95400</t>
        </is>
      </c>
      <c r="H38" s="43" t="inlineStr">
        <is>
          <t>Nickel Aluminum Bronze ASTM B148 UNS C95400</t>
        </is>
      </c>
      <c r="I38" s="43" t="inlineStr">
        <is>
          <t>B22</t>
        </is>
      </c>
      <c r="J38" s="43" t="inlineStr">
        <is>
          <t>Stainless Steel, AISI-303</t>
        </is>
      </c>
      <c r="K38" s="43" t="inlineStr">
        <is>
          <t>Steel, Cold Drawn C1018</t>
        </is>
      </c>
      <c r="L38" s="43" t="inlineStr">
        <is>
          <t>Coating_Standard</t>
        </is>
      </c>
      <c r="M38" s="1" t="inlineStr">
        <is>
          <t>97775291</t>
        </is>
      </c>
      <c r="N38" s="1" t="inlineStr"/>
      <c r="O38" t="inlineStr">
        <is>
          <t>A102218</t>
        </is>
      </c>
      <c r="P38" t="inlineStr">
        <is>
          <t>LT250</t>
        </is>
      </c>
      <c r="Q38" t="inlineStr"/>
      <c r="R38" t="inlineStr"/>
      <c r="S38" t="inlineStr"/>
      <c r="T38" t="inlineStr"/>
      <c r="U38" t="inlineStr"/>
      <c r="V38" t="inlineStr"/>
    </row>
    <row r="39">
      <c r="A39" t="inlineStr"/>
      <c r="B39" t="inlineStr">
        <is>
          <t>N</t>
        </is>
      </c>
      <c r="C39" t="inlineStr">
        <is>
          <t>Price_BOM_LCS_Imp_0071</t>
        </is>
      </c>
      <c r="D39" t="inlineStr"/>
      <c r="E39" t="inlineStr">
        <is>
          <t>:15951-LCS:15951-2P-15HP-LCSE:15951-2P-20HP-LCSE:15951-2P-25HP-LCSE:</t>
        </is>
      </c>
      <c r="F39" s="126" t="inlineStr">
        <is>
          <t>X4</t>
        </is>
      </c>
      <c r="G39" t="inlineStr">
        <is>
          <t>ImpMatl_NiAl-Bronze_ASTM-B148_C95400</t>
        </is>
      </c>
      <c r="H39" s="43" t="inlineStr">
        <is>
          <t>Nickel Aluminum Bronze ASTM B148 UNS C95400</t>
        </is>
      </c>
      <c r="I39" s="43" t="inlineStr">
        <is>
          <t>B22</t>
        </is>
      </c>
      <c r="J39" s="43" t="inlineStr">
        <is>
          <t>Stainless Steel, AISI-303</t>
        </is>
      </c>
      <c r="K39" s="43" t="inlineStr">
        <is>
          <t>Steel, Cold Drawn C1018</t>
        </is>
      </c>
      <c r="L39" s="43" t="inlineStr">
        <is>
          <t>Coating_Scotchkote134_interior_exterior_IncludeImpeller</t>
        </is>
      </c>
      <c r="M39" s="1" t="inlineStr">
        <is>
          <t>RTF</t>
        </is>
      </c>
      <c r="N39" s="43" t="inlineStr"/>
      <c r="O39" t="inlineStr">
        <is>
          <t>A102218</t>
        </is>
      </c>
      <c r="P39" t="inlineStr">
        <is>
          <t>LT250</t>
        </is>
      </c>
      <c r="Q39" t="inlineStr"/>
      <c r="R39" t="inlineStr"/>
      <c r="S39" t="inlineStr"/>
      <c r="T39" t="inlineStr"/>
      <c r="U39" t="inlineStr"/>
      <c r="V39" t="inlineStr"/>
    </row>
    <row r="40">
      <c r="A40" t="inlineStr"/>
      <c r="B40" t="inlineStr">
        <is>
          <t>N</t>
        </is>
      </c>
      <c r="C40" t="inlineStr">
        <is>
          <t>Price_BOM_LCS_Imp_0072</t>
        </is>
      </c>
      <c r="D40" t="inlineStr"/>
      <c r="E40" t="inlineStr">
        <is>
          <t>:15951-LCS:15951-2P-15HP-LCSE:15951-2P-20HP-LCSE:15951-2P-25HP-LCSE:</t>
        </is>
      </c>
      <c r="F40" s="126" t="inlineStr">
        <is>
          <t>X4</t>
        </is>
      </c>
      <c r="G40" s="2" t="inlineStr">
        <is>
          <t>ImpMatl_SS_AISI-304</t>
        </is>
      </c>
      <c r="H40" s="43" t="inlineStr">
        <is>
          <t>Stainless Steel, AISI-304</t>
        </is>
      </c>
      <c r="I40" s="43" t="inlineStr">
        <is>
          <t>H304</t>
        </is>
      </c>
      <c r="J40" s="43" t="inlineStr">
        <is>
          <t>Stainless Steel, AISI-303</t>
        </is>
      </c>
      <c r="K40" s="43" t="inlineStr">
        <is>
          <t>Stainless Steel, AISI 316</t>
        </is>
      </c>
      <c r="L40" s="43" t="inlineStr">
        <is>
          <t>Coating_Scotchkote134_interior_exterior_IncludeImpeller</t>
        </is>
      </c>
      <c r="M40" s="1" t="inlineStr">
        <is>
          <t>RTF</t>
        </is>
      </c>
      <c r="N40" s="43" t="inlineStr"/>
      <c r="O40" t="inlineStr">
        <is>
          <t>A101728</t>
        </is>
      </c>
      <c r="P40" t="inlineStr">
        <is>
          <t>LT250</t>
        </is>
      </c>
      <c r="Q40" s="43" t="inlineStr"/>
      <c r="R40" t="inlineStr"/>
      <c r="S40" t="inlineStr"/>
      <c r="T40" t="inlineStr"/>
      <c r="U40" t="inlineStr"/>
      <c r="V40" t="inlineStr"/>
    </row>
    <row r="41">
      <c r="A41" t="inlineStr"/>
      <c r="B41" t="inlineStr">
        <is>
          <t>N</t>
        </is>
      </c>
      <c r="C41" t="inlineStr">
        <is>
          <t>Price_BOM_LCS_Imp_0074</t>
        </is>
      </c>
      <c r="D41" t="inlineStr"/>
      <c r="E41" t="inlineStr">
        <is>
          <t>:15951-LCS:15951-2P-15HP-LCSE:15951-2P-20HP-LCSE:15951-2P-25HP-LCSE:</t>
        </is>
      </c>
      <c r="F41" s="126" t="inlineStr">
        <is>
          <t>X4</t>
        </is>
      </c>
      <c r="G41" t="inlineStr">
        <is>
          <t>ImpMatl_NiAl-Bronze_ASTM-B148_C95400</t>
        </is>
      </c>
      <c r="H41" s="43" t="inlineStr">
        <is>
          <t>Nickel Aluminum Bronze ASTM B148 UNS C95400</t>
        </is>
      </c>
      <c r="I41" s="43" t="inlineStr">
        <is>
          <t>B22</t>
        </is>
      </c>
      <c r="J41" s="43" t="inlineStr">
        <is>
          <t>Stainless Steel, AISI-303</t>
        </is>
      </c>
      <c r="K41" s="43" t="inlineStr">
        <is>
          <t>Steel, Cold Drawn C1018</t>
        </is>
      </c>
      <c r="L41" s="43" t="inlineStr">
        <is>
          <t>Coating_Scotchkote134_interior_IncludeImpeller</t>
        </is>
      </c>
      <c r="M41" s="1" t="inlineStr">
        <is>
          <t>RTF</t>
        </is>
      </c>
      <c r="N41" s="43" t="inlineStr"/>
      <c r="O41" t="inlineStr">
        <is>
          <t>A102218</t>
        </is>
      </c>
      <c r="P41" t="inlineStr">
        <is>
          <t>LT250</t>
        </is>
      </c>
      <c r="Q41" t="inlineStr"/>
      <c r="R41" t="inlineStr"/>
      <c r="S41" t="inlineStr"/>
      <c r="T41" t="inlineStr"/>
      <c r="U41" t="inlineStr"/>
      <c r="V41" t="inlineStr"/>
    </row>
    <row r="42">
      <c r="A42" t="inlineStr"/>
      <c r="B42" t="inlineStr">
        <is>
          <t>N</t>
        </is>
      </c>
      <c r="C42" t="inlineStr">
        <is>
          <t>Price_BOM_LCS_Imp_0075</t>
        </is>
      </c>
      <c r="D42" t="inlineStr"/>
      <c r="E42" t="inlineStr">
        <is>
          <t>:15951-LCS:15951-2P-15HP-LCSE:15951-2P-20HP-LCSE:15951-2P-25HP-LCSE:</t>
        </is>
      </c>
      <c r="F42" s="126" t="inlineStr">
        <is>
          <t>X4</t>
        </is>
      </c>
      <c r="G42" s="2" t="inlineStr">
        <is>
          <t>ImpMatl_SS_AISI-304</t>
        </is>
      </c>
      <c r="H42" s="43" t="inlineStr">
        <is>
          <t>Stainless Steel, AISI-304</t>
        </is>
      </c>
      <c r="I42" s="43" t="inlineStr">
        <is>
          <t>H304</t>
        </is>
      </c>
      <c r="J42" s="43" t="inlineStr">
        <is>
          <t>Stainless Steel, AISI-303</t>
        </is>
      </c>
      <c r="K42" s="43" t="inlineStr">
        <is>
          <t>Stainless Steel, AISI 316</t>
        </is>
      </c>
      <c r="L42" s="43" t="inlineStr">
        <is>
          <t>Coating_Scotchkote134_interior_IncludeImpeller</t>
        </is>
      </c>
      <c r="M42" s="1" t="inlineStr">
        <is>
          <t>RTF</t>
        </is>
      </c>
      <c r="N42" s="43" t="inlineStr"/>
      <c r="O42" t="inlineStr">
        <is>
          <t>A101728</t>
        </is>
      </c>
      <c r="P42" t="inlineStr">
        <is>
          <t>LT250</t>
        </is>
      </c>
      <c r="Q42" s="43" t="inlineStr"/>
      <c r="R42" t="inlineStr"/>
      <c r="S42" t="inlineStr"/>
      <c r="T42" t="inlineStr"/>
      <c r="U42" t="inlineStr"/>
      <c r="V42" t="inlineStr"/>
    </row>
    <row r="43">
      <c r="A43" t="inlineStr"/>
      <c r="B43" t="inlineStr">
        <is>
          <t>N</t>
        </is>
      </c>
      <c r="C43" t="inlineStr">
        <is>
          <t>Price_BOM_LCS_Imp_0077</t>
        </is>
      </c>
      <c r="D43" t="inlineStr"/>
      <c r="E43" t="inlineStr">
        <is>
          <t>:15951-LCS:15951-2P-15HP-LCSE:15951-2P-20HP-LCSE:15951-2P-25HP-LCSE:</t>
        </is>
      </c>
      <c r="F43" s="126" t="inlineStr">
        <is>
          <t>X4</t>
        </is>
      </c>
      <c r="G43" t="inlineStr">
        <is>
          <t>ImpMatl_NiAl-Bronze_ASTM-B148_C95400</t>
        </is>
      </c>
      <c r="H43" s="43" t="inlineStr">
        <is>
          <t>Nickel Aluminum Bronze ASTM B148 UNS C95400</t>
        </is>
      </c>
      <c r="I43" s="43" t="inlineStr">
        <is>
          <t>B22</t>
        </is>
      </c>
      <c r="J43" s="43" t="inlineStr">
        <is>
          <t>Stainless Steel, AISI-303</t>
        </is>
      </c>
      <c r="K43" s="43" t="inlineStr">
        <is>
          <t>Steel, Cold Drawn C1018</t>
        </is>
      </c>
      <c r="L43" s="43" t="inlineStr">
        <is>
          <t>Coating_Scotchkote134_interior</t>
        </is>
      </c>
      <c r="M43" s="1" t="inlineStr">
        <is>
          <t>97775291</t>
        </is>
      </c>
      <c r="N43" s="1" t="inlineStr"/>
      <c r="O43" t="inlineStr">
        <is>
          <t>A102218</t>
        </is>
      </c>
      <c r="P43" t="inlineStr">
        <is>
          <t>LT250</t>
        </is>
      </c>
      <c r="Q43" t="inlineStr"/>
      <c r="R43" t="inlineStr"/>
      <c r="S43" t="inlineStr"/>
      <c r="T43" t="inlineStr"/>
      <c r="U43" t="inlineStr"/>
      <c r="V43" t="inlineStr"/>
    </row>
    <row r="44">
      <c r="A44" t="inlineStr"/>
      <c r="B44" t="inlineStr">
        <is>
          <t>N</t>
        </is>
      </c>
      <c r="C44" t="inlineStr">
        <is>
          <t>Price_BOM_LCS_Imp_0078</t>
        </is>
      </c>
      <c r="D44" t="inlineStr"/>
      <c r="E44" t="inlineStr">
        <is>
          <t>:15951-LCS:15951-2P-15HP-LCSE:15951-2P-20HP-LCSE:15951-2P-25HP-LCSE:</t>
        </is>
      </c>
      <c r="F44" s="126" t="inlineStr">
        <is>
          <t>X4</t>
        </is>
      </c>
      <c r="G44" s="2" t="inlineStr">
        <is>
          <t>ImpMatl_SS_AISI-304</t>
        </is>
      </c>
      <c r="H44" s="43" t="inlineStr">
        <is>
          <t>Stainless Steel, AISI-304</t>
        </is>
      </c>
      <c r="I44" s="43" t="inlineStr">
        <is>
          <t>H304</t>
        </is>
      </c>
      <c r="J44" s="43" t="inlineStr">
        <is>
          <t>Stainless Steel, AISI-303</t>
        </is>
      </c>
      <c r="K44" s="43" t="inlineStr">
        <is>
          <t>Stainless Steel, AISI 316</t>
        </is>
      </c>
      <c r="L44" s="43" t="inlineStr">
        <is>
          <t>Coating_Scotchkote134_interior</t>
        </is>
      </c>
      <c r="M44" s="1" t="inlineStr">
        <is>
          <t>RTF</t>
        </is>
      </c>
      <c r="N44" s="43" t="inlineStr"/>
      <c r="O44" t="inlineStr">
        <is>
          <t>A101728</t>
        </is>
      </c>
      <c r="P44" t="inlineStr">
        <is>
          <t>LT250</t>
        </is>
      </c>
      <c r="Q44" s="43" t="n">
        <v>126</v>
      </c>
      <c r="R44" t="inlineStr"/>
      <c r="S44" t="inlineStr"/>
      <c r="T44" t="inlineStr"/>
      <c r="U44" t="inlineStr"/>
      <c r="V44" t="inlineStr"/>
    </row>
    <row r="45">
      <c r="A45" t="inlineStr"/>
      <c r="B45" t="inlineStr">
        <is>
          <t>N</t>
        </is>
      </c>
      <c r="C45" t="inlineStr">
        <is>
          <t>Price_BOM_LCS_Imp_0080</t>
        </is>
      </c>
      <c r="D45" t="inlineStr"/>
      <c r="E45" t="inlineStr">
        <is>
          <t>:15951-LCS:15951-2P-15HP-LCSE:15951-2P-20HP-LCSE:15951-2P-25HP-LCSE:</t>
        </is>
      </c>
      <c r="F45" s="126" t="inlineStr">
        <is>
          <t>X4</t>
        </is>
      </c>
      <c r="G45" t="inlineStr">
        <is>
          <t>ImpMatl_NiAl-Bronze_ASTM-B148_C95400</t>
        </is>
      </c>
      <c r="H45" s="43" t="inlineStr">
        <is>
          <t>Nickel Aluminum Bronze ASTM B148 UNS C95400</t>
        </is>
      </c>
      <c r="I45" s="43" t="inlineStr">
        <is>
          <t>B22</t>
        </is>
      </c>
      <c r="J45" s="43" t="inlineStr">
        <is>
          <t>Stainless Steel, AISI-303</t>
        </is>
      </c>
      <c r="K45" s="43" t="inlineStr">
        <is>
          <t>Steel, Cold Drawn C1018</t>
        </is>
      </c>
      <c r="L45" s="43" t="inlineStr">
        <is>
          <t>Coating_Scotchkote134_interior_exterior</t>
        </is>
      </c>
      <c r="M45" s="1" t="inlineStr">
        <is>
          <t>97775291</t>
        </is>
      </c>
      <c r="N45" s="1" t="inlineStr"/>
      <c r="O45" t="inlineStr">
        <is>
          <t>A102218</t>
        </is>
      </c>
      <c r="P45" t="inlineStr">
        <is>
          <t>LT250</t>
        </is>
      </c>
      <c r="Q45" t="inlineStr"/>
      <c r="R45" t="inlineStr"/>
      <c r="S45" t="inlineStr"/>
      <c r="T45" t="inlineStr"/>
      <c r="U45" t="inlineStr"/>
      <c r="V45" t="inlineStr"/>
    </row>
    <row r="46">
      <c r="A46" t="inlineStr"/>
      <c r="B46" t="inlineStr">
        <is>
          <t>N</t>
        </is>
      </c>
      <c r="C46" t="inlineStr">
        <is>
          <t>Price_BOM_LCS_Imp_0081</t>
        </is>
      </c>
      <c r="D46" t="inlineStr"/>
      <c r="E46" t="inlineStr">
        <is>
          <t>:15951-LCS:15951-2P-15HP-LCSE:15951-2P-20HP-LCSE:15951-2P-25HP-LCSE:</t>
        </is>
      </c>
      <c r="F46" s="126" t="inlineStr">
        <is>
          <t>X4</t>
        </is>
      </c>
      <c r="G46" s="2" t="inlineStr">
        <is>
          <t>ImpMatl_SS_AISI-304</t>
        </is>
      </c>
      <c r="H46" s="43" t="inlineStr">
        <is>
          <t>Stainless Steel, AISI-304</t>
        </is>
      </c>
      <c r="I46" s="43" t="inlineStr">
        <is>
          <t>H304</t>
        </is>
      </c>
      <c r="J46" s="43" t="inlineStr">
        <is>
          <t>Stainless Steel, AISI-303</t>
        </is>
      </c>
      <c r="K46" s="43" t="inlineStr">
        <is>
          <t>Stainless Steel, AISI 316</t>
        </is>
      </c>
      <c r="L46" s="43" t="inlineStr">
        <is>
          <t>Coating_Scotchkote134_interior_exterior</t>
        </is>
      </c>
      <c r="M46" s="1" t="inlineStr">
        <is>
          <t>RTF</t>
        </is>
      </c>
      <c r="N46" s="43" t="inlineStr"/>
      <c r="O46" t="inlineStr">
        <is>
          <t>A101728</t>
        </is>
      </c>
      <c r="P46" t="inlineStr">
        <is>
          <t>LT250</t>
        </is>
      </c>
      <c r="Q46" s="43" t="n">
        <v>126</v>
      </c>
      <c r="R46" t="inlineStr"/>
      <c r="S46" t="inlineStr"/>
      <c r="T46" t="inlineStr"/>
      <c r="U46" t="inlineStr"/>
      <c r="V46" t="inlineStr"/>
    </row>
    <row r="47">
      <c r="A47" t="inlineStr"/>
      <c r="B47" t="inlineStr">
        <is>
          <t>N</t>
        </is>
      </c>
      <c r="C47" t="inlineStr">
        <is>
          <t>Price_BOM_LCS_Imp_0083</t>
        </is>
      </c>
      <c r="D47" t="inlineStr"/>
      <c r="E47" t="inlineStr">
        <is>
          <t>:15951-LCS:15951-2P-15HP-LCSE:15951-2P-20HP-LCSE:15951-2P-25HP-LCSE:</t>
        </is>
      </c>
      <c r="F47" s="126" t="inlineStr">
        <is>
          <t>X4</t>
        </is>
      </c>
      <c r="G47" t="inlineStr">
        <is>
          <t>ImpMatl_NiAl-Bronze_ASTM-B148_C95400</t>
        </is>
      </c>
      <c r="H47" s="43" t="inlineStr">
        <is>
          <t>Nickel Aluminum Bronze ASTM B148 UNS C95400</t>
        </is>
      </c>
      <c r="I47" s="43" t="inlineStr">
        <is>
          <t>B22</t>
        </is>
      </c>
      <c r="J47" s="43" t="inlineStr">
        <is>
          <t>Stainless Steel, AISI-303</t>
        </is>
      </c>
      <c r="K47" s="43" t="inlineStr">
        <is>
          <t>Steel, Cold Drawn C1018</t>
        </is>
      </c>
      <c r="L47" s="43" t="inlineStr">
        <is>
          <t>Coating_Special</t>
        </is>
      </c>
      <c r="M47" s="1" t="inlineStr">
        <is>
          <t>97775291</t>
        </is>
      </c>
      <c r="N47" s="1" t="inlineStr"/>
      <c r="O47" t="inlineStr">
        <is>
          <t>A102218</t>
        </is>
      </c>
      <c r="P47" t="inlineStr">
        <is>
          <t>LT250</t>
        </is>
      </c>
      <c r="Q47" t="inlineStr"/>
      <c r="R47" t="inlineStr"/>
      <c r="S47" t="inlineStr"/>
      <c r="T47" t="inlineStr"/>
      <c r="U47" t="inlineStr"/>
      <c r="V47" t="inlineStr"/>
    </row>
    <row r="48">
      <c r="A48" t="inlineStr"/>
      <c r="B48" t="inlineStr">
        <is>
          <t>N</t>
        </is>
      </c>
      <c r="C48" t="inlineStr">
        <is>
          <t>Price_BOM_LCS_Imp_0084</t>
        </is>
      </c>
      <c r="D48" t="inlineStr"/>
      <c r="E48" t="inlineStr">
        <is>
          <t>:15951-LCS:15951-2P-15HP-LCSE:15951-2P-20HP-LCSE:15951-2P-25HP-LCSE:</t>
        </is>
      </c>
      <c r="F48" s="126" t="inlineStr">
        <is>
          <t>X4</t>
        </is>
      </c>
      <c r="G48" s="2" t="inlineStr">
        <is>
          <t>ImpMatl_SS_AISI-304</t>
        </is>
      </c>
      <c r="H48" s="43" t="inlineStr">
        <is>
          <t>Stainless Steel, AISI-304</t>
        </is>
      </c>
      <c r="I48" s="43" t="inlineStr">
        <is>
          <t>H304</t>
        </is>
      </c>
      <c r="J48" s="43" t="inlineStr">
        <is>
          <t>Stainless Steel, AISI-303</t>
        </is>
      </c>
      <c r="K48" s="43" t="inlineStr">
        <is>
          <t>Stainless Steel, AISI 316</t>
        </is>
      </c>
      <c r="L48" s="43" t="inlineStr">
        <is>
          <t>Coating_Special</t>
        </is>
      </c>
      <c r="M48" s="1" t="inlineStr">
        <is>
          <t>RTF</t>
        </is>
      </c>
      <c r="N48" s="43" t="inlineStr"/>
      <c r="O48" t="inlineStr">
        <is>
          <t>A101732</t>
        </is>
      </c>
      <c r="P48" t="inlineStr">
        <is>
          <t>LT250</t>
        </is>
      </c>
      <c r="Q48" s="43" t="n">
        <v>126</v>
      </c>
      <c r="R48" t="inlineStr"/>
      <c r="S48" t="inlineStr"/>
      <c r="T48" t="inlineStr"/>
      <c r="U48" t="inlineStr"/>
      <c r="V48" t="inlineStr"/>
    </row>
    <row r="49">
      <c r="A49" t="inlineStr"/>
      <c r="B49" t="inlineStr">
        <is>
          <t>N</t>
        </is>
      </c>
      <c r="C49" t="inlineStr">
        <is>
          <t>Price_BOM_LCS_Imp_0086</t>
        </is>
      </c>
      <c r="D49" t="inlineStr"/>
      <c r="E49" t="inlineStr">
        <is>
          <t>:15955-LCS:15955-4P-3HP-LCSE:15955-4P-5HP-LCSE:</t>
        </is>
      </c>
      <c r="F49" s="126" t="inlineStr">
        <is>
          <t>X3</t>
        </is>
      </c>
      <c r="G49" s="2" t="inlineStr">
        <is>
          <t>ImpMatl_SS_AISI-304</t>
        </is>
      </c>
      <c r="H49" s="43" t="inlineStr">
        <is>
          <t>Stainless Steel, AISI-304</t>
        </is>
      </c>
      <c r="I49" s="43" t="inlineStr">
        <is>
          <t>H304</t>
        </is>
      </c>
      <c r="J49" s="43" t="inlineStr">
        <is>
          <t>Stainless Steel, AISI-303</t>
        </is>
      </c>
      <c r="K49" s="43" t="inlineStr">
        <is>
          <t>Stainless Steel, AISI 316</t>
        </is>
      </c>
      <c r="L49" s="43" t="inlineStr">
        <is>
          <t>Coating_Standard</t>
        </is>
      </c>
      <c r="M49" s="95" t="inlineStr">
        <is>
          <t>98876025</t>
        </is>
      </c>
      <c r="N49" s="43" t="inlineStr">
        <is>
          <t>IMP,L,15955,X3,H304</t>
        </is>
      </c>
      <c r="O49" t="inlineStr">
        <is>
          <t>A101734</t>
        </is>
      </c>
      <c r="P49" s="43" t="inlineStr">
        <is>
          <t>LT027</t>
        </is>
      </c>
      <c r="Q49" s="43" t="n">
        <v>0</v>
      </c>
      <c r="R49" t="inlineStr"/>
      <c r="S49" t="inlineStr"/>
      <c r="T49" t="inlineStr"/>
      <c r="U49" t="inlineStr"/>
      <c r="V49" t="inlineStr"/>
    </row>
    <row r="50">
      <c r="A50" t="inlineStr"/>
      <c r="B50" t="inlineStr">
        <is>
          <t>N</t>
        </is>
      </c>
      <c r="C50" t="inlineStr">
        <is>
          <t>Price_BOM_LCS_Imp_0087</t>
        </is>
      </c>
      <c r="D50" t="inlineStr"/>
      <c r="E50" t="inlineStr">
        <is>
          <t>:15955-LCS:15955-4P-3HP-LCSE:15955-4P-5HP-LCSE:</t>
        </is>
      </c>
      <c r="F50" s="126" t="inlineStr">
        <is>
          <t>X3</t>
        </is>
      </c>
      <c r="G50" t="inlineStr">
        <is>
          <t>ImpMatl_NiAl-Bronze_ASTM-B148_C95400</t>
        </is>
      </c>
      <c r="H50" s="43" t="inlineStr">
        <is>
          <t>Nickel Aluminum Bronze ASTM B148 UNS C95400</t>
        </is>
      </c>
      <c r="I50" s="43" t="inlineStr">
        <is>
          <t>B22</t>
        </is>
      </c>
      <c r="J50" s="43" t="inlineStr">
        <is>
          <t>Stainless Steel, AISI-303</t>
        </is>
      </c>
      <c r="K50" s="43" t="inlineStr">
        <is>
          <t>Steel, Cold Drawn C1018</t>
        </is>
      </c>
      <c r="L50" s="43" t="inlineStr">
        <is>
          <t>Coating_Standard</t>
        </is>
      </c>
      <c r="M50" s="1" t="inlineStr">
        <is>
          <t>97775292</t>
        </is>
      </c>
      <c r="N50" s="1" t="inlineStr"/>
      <c r="O50" t="inlineStr">
        <is>
          <t>A102219</t>
        </is>
      </c>
      <c r="P50" t="inlineStr">
        <is>
          <t>LT250</t>
        </is>
      </c>
      <c r="Q50" t="inlineStr"/>
      <c r="R50" t="inlineStr"/>
      <c r="S50" t="inlineStr"/>
      <c r="T50" t="inlineStr"/>
      <c r="U50" t="inlineStr"/>
      <c r="V50" t="inlineStr"/>
    </row>
    <row r="51">
      <c r="A51" t="inlineStr"/>
      <c r="B51" t="inlineStr">
        <is>
          <t>N</t>
        </is>
      </c>
      <c r="C51" t="inlineStr">
        <is>
          <t>Price_BOM_LCS_Imp_0089</t>
        </is>
      </c>
      <c r="D51" t="inlineStr"/>
      <c r="E51" t="inlineStr">
        <is>
          <t>:15955-LCS:15955-4P-3HP-LCSE:15955-4P-5HP-LCSE:</t>
        </is>
      </c>
      <c r="F51" s="126" t="inlineStr">
        <is>
          <t>X3</t>
        </is>
      </c>
      <c r="G51" t="inlineStr">
        <is>
          <t>ImpMatl_NiAl-Bronze_ASTM-B148_C95400</t>
        </is>
      </c>
      <c r="H51" s="43" t="inlineStr">
        <is>
          <t>Nickel Aluminum Bronze ASTM B148 UNS C95400</t>
        </is>
      </c>
      <c r="I51" s="43" t="inlineStr">
        <is>
          <t>B22</t>
        </is>
      </c>
      <c r="J51" s="43" t="inlineStr">
        <is>
          <t>Stainless Steel, AISI-303</t>
        </is>
      </c>
      <c r="K51" s="43" t="inlineStr">
        <is>
          <t>Steel, Cold Drawn C1018</t>
        </is>
      </c>
      <c r="L51" s="43" t="inlineStr">
        <is>
          <t>Coating_Scotchkote134_interior_exterior_IncludeImpeller</t>
        </is>
      </c>
      <c r="M51" s="1" t="inlineStr">
        <is>
          <t>RTF</t>
        </is>
      </c>
      <c r="N51" s="43" t="inlineStr"/>
      <c r="O51" t="inlineStr">
        <is>
          <t>A102219</t>
        </is>
      </c>
      <c r="P51" t="inlineStr">
        <is>
          <t>LT250</t>
        </is>
      </c>
      <c r="Q51" t="inlineStr"/>
      <c r="R51" t="inlineStr"/>
      <c r="S51" t="inlineStr"/>
      <c r="T51" t="inlineStr"/>
      <c r="U51" t="inlineStr"/>
      <c r="V51" t="inlineStr"/>
    </row>
    <row r="52">
      <c r="A52" t="inlineStr"/>
      <c r="B52" t="inlineStr">
        <is>
          <t>N</t>
        </is>
      </c>
      <c r="C52" t="inlineStr">
        <is>
          <t>Price_BOM_LCS_Imp_0090</t>
        </is>
      </c>
      <c r="D52" t="inlineStr"/>
      <c r="E52" t="inlineStr">
        <is>
          <t>:15955-LCS:15955-4P-3HP-LCSE:15955-4P-5HP-LCSE:</t>
        </is>
      </c>
      <c r="F52" s="126" t="inlineStr">
        <is>
          <t>X3</t>
        </is>
      </c>
      <c r="G52" s="2" t="inlineStr">
        <is>
          <t>ImpMatl_SS_AISI-304</t>
        </is>
      </c>
      <c r="H52" s="43" t="inlineStr">
        <is>
          <t>Stainless Steel, AISI-304</t>
        </is>
      </c>
      <c r="I52" s="43" t="inlineStr">
        <is>
          <t>H304</t>
        </is>
      </c>
      <c r="J52" s="43" t="inlineStr">
        <is>
          <t>Stainless Steel, AISI-303</t>
        </is>
      </c>
      <c r="K52" s="43" t="inlineStr">
        <is>
          <t>Stainless Steel, AISI 316</t>
        </is>
      </c>
      <c r="L52" s="43" t="inlineStr">
        <is>
          <t>Coating_Scotchkote134_interior_exterior_IncludeImpeller</t>
        </is>
      </c>
      <c r="M52" s="1" t="inlineStr">
        <is>
          <t>RTF</t>
        </is>
      </c>
      <c r="N52" s="43" t="inlineStr"/>
      <c r="O52" t="inlineStr">
        <is>
          <t>A101734</t>
        </is>
      </c>
      <c r="P52" t="inlineStr">
        <is>
          <t>LT250</t>
        </is>
      </c>
      <c r="Q52" s="43" t="inlineStr"/>
      <c r="R52" t="inlineStr"/>
      <c r="S52" t="inlineStr"/>
      <c r="T52" t="inlineStr"/>
      <c r="U52" t="inlineStr"/>
      <c r="V52" t="inlineStr"/>
    </row>
    <row r="53">
      <c r="A53" t="inlineStr"/>
      <c r="B53" t="inlineStr">
        <is>
          <t>N</t>
        </is>
      </c>
      <c r="C53" t="inlineStr">
        <is>
          <t>Price_BOM_LCS_Imp_0092</t>
        </is>
      </c>
      <c r="D53" t="inlineStr"/>
      <c r="E53" t="inlineStr">
        <is>
          <t>:15955-LCS:15955-4P-3HP-LCSE:15955-4P-5HP-LCSE:</t>
        </is>
      </c>
      <c r="F53" s="126" t="inlineStr">
        <is>
          <t>X3</t>
        </is>
      </c>
      <c r="G53" t="inlineStr">
        <is>
          <t>ImpMatl_NiAl-Bronze_ASTM-B148_C95400</t>
        </is>
      </c>
      <c r="H53" s="43" t="inlineStr">
        <is>
          <t>Nickel Aluminum Bronze ASTM B148 UNS C95400</t>
        </is>
      </c>
      <c r="I53" s="43" t="inlineStr">
        <is>
          <t>B22</t>
        </is>
      </c>
      <c r="J53" s="43" t="inlineStr">
        <is>
          <t>Stainless Steel, AISI-303</t>
        </is>
      </c>
      <c r="K53" s="43" t="inlineStr">
        <is>
          <t>Steel, Cold Drawn C1018</t>
        </is>
      </c>
      <c r="L53" s="43" t="inlineStr">
        <is>
          <t>Coating_Scotchkote134_interior_IncludeImpeller</t>
        </is>
      </c>
      <c r="M53" s="1" t="inlineStr">
        <is>
          <t>RTF</t>
        </is>
      </c>
      <c r="N53" s="43" t="inlineStr"/>
      <c r="O53" t="inlineStr">
        <is>
          <t>A102219</t>
        </is>
      </c>
      <c r="P53" t="inlineStr">
        <is>
          <t>LT250</t>
        </is>
      </c>
      <c r="Q53" t="inlineStr"/>
      <c r="R53" t="inlineStr"/>
      <c r="S53" t="inlineStr"/>
      <c r="T53" t="inlineStr"/>
      <c r="U53" t="inlineStr"/>
      <c r="V53" t="inlineStr"/>
    </row>
    <row r="54">
      <c r="A54" t="inlineStr"/>
      <c r="B54" t="inlineStr">
        <is>
          <t>N</t>
        </is>
      </c>
      <c r="C54" t="inlineStr">
        <is>
          <t>Price_BOM_LCS_Imp_0093</t>
        </is>
      </c>
      <c r="D54" t="inlineStr"/>
      <c r="E54" t="inlineStr">
        <is>
          <t>:15955-LCS:15955-4P-3HP-LCSE:15955-4P-5HP-LCSE:</t>
        </is>
      </c>
      <c r="F54" s="126" t="inlineStr">
        <is>
          <t>X3</t>
        </is>
      </c>
      <c r="G54" s="2" t="inlineStr">
        <is>
          <t>ImpMatl_SS_AISI-304</t>
        </is>
      </c>
      <c r="H54" s="43" t="inlineStr">
        <is>
          <t>Stainless Steel, AISI-304</t>
        </is>
      </c>
      <c r="I54" s="43" t="inlineStr">
        <is>
          <t>H304</t>
        </is>
      </c>
      <c r="J54" s="43" t="inlineStr">
        <is>
          <t>Stainless Steel, AISI-303</t>
        </is>
      </c>
      <c r="K54" s="43" t="inlineStr">
        <is>
          <t>Stainless Steel, AISI 316</t>
        </is>
      </c>
      <c r="L54" s="43" t="inlineStr">
        <is>
          <t>Coating_Scotchkote134_interior_IncludeImpeller</t>
        </is>
      </c>
      <c r="M54" s="1" t="inlineStr">
        <is>
          <t>RTF</t>
        </is>
      </c>
      <c r="N54" s="43" t="inlineStr"/>
      <c r="O54" t="inlineStr">
        <is>
          <t>A101734</t>
        </is>
      </c>
      <c r="P54" t="inlineStr">
        <is>
          <t>LT250</t>
        </is>
      </c>
      <c r="Q54" s="43" t="inlineStr"/>
      <c r="R54" t="inlineStr"/>
      <c r="S54" t="inlineStr"/>
      <c r="T54" t="inlineStr"/>
      <c r="U54" t="inlineStr"/>
      <c r="V54" t="inlineStr"/>
    </row>
    <row r="55">
      <c r="A55" t="inlineStr"/>
      <c r="B55" t="inlineStr">
        <is>
          <t>N</t>
        </is>
      </c>
      <c r="C55" t="inlineStr">
        <is>
          <t>Price_BOM_LCS_Imp_0095</t>
        </is>
      </c>
      <c r="D55" t="inlineStr"/>
      <c r="E55" t="inlineStr">
        <is>
          <t>:15955-LCS:15955-4P-3HP-LCSE:15955-4P-5HP-LCSE:</t>
        </is>
      </c>
      <c r="F55" s="126" t="inlineStr">
        <is>
          <t>X3</t>
        </is>
      </c>
      <c r="G55" t="inlineStr">
        <is>
          <t>ImpMatl_NiAl-Bronze_ASTM-B148_C95400</t>
        </is>
      </c>
      <c r="H55" s="43" t="inlineStr">
        <is>
          <t>Nickel Aluminum Bronze ASTM B148 UNS C95400</t>
        </is>
      </c>
      <c r="I55" s="43" t="inlineStr">
        <is>
          <t>B22</t>
        </is>
      </c>
      <c r="J55" s="43" t="inlineStr">
        <is>
          <t>Stainless Steel, AISI-303</t>
        </is>
      </c>
      <c r="K55" s="43" t="inlineStr">
        <is>
          <t>Steel, Cold Drawn C1018</t>
        </is>
      </c>
      <c r="L55" s="43" t="inlineStr">
        <is>
          <t>Coating_Scotchkote134_interior</t>
        </is>
      </c>
      <c r="M55" s="1" t="inlineStr">
        <is>
          <t>97775292</t>
        </is>
      </c>
      <c r="N55" s="1" t="inlineStr"/>
      <c r="O55" t="inlineStr">
        <is>
          <t>A102219</t>
        </is>
      </c>
      <c r="P55" t="inlineStr">
        <is>
          <t>LT250</t>
        </is>
      </c>
      <c r="Q55" t="inlineStr"/>
      <c r="R55" t="inlineStr"/>
      <c r="S55" t="inlineStr"/>
      <c r="T55" t="inlineStr"/>
      <c r="U55" t="inlineStr"/>
      <c r="V55" t="inlineStr"/>
    </row>
    <row r="56">
      <c r="A56" t="inlineStr"/>
      <c r="B56" t="inlineStr">
        <is>
          <t>N</t>
        </is>
      </c>
      <c r="C56" t="inlineStr">
        <is>
          <t>Price_BOM_LCS_Imp_0096</t>
        </is>
      </c>
      <c r="D56" t="inlineStr"/>
      <c r="E56" t="inlineStr">
        <is>
          <t>:15955-LCS:15955-4P-3HP-LCSE:15955-4P-5HP-LCSE:</t>
        </is>
      </c>
      <c r="F56" s="126" t="inlineStr">
        <is>
          <t>X3</t>
        </is>
      </c>
      <c r="G56" s="2" t="inlineStr">
        <is>
          <t>ImpMatl_SS_AISI-304</t>
        </is>
      </c>
      <c r="H56" s="43" t="inlineStr">
        <is>
          <t>Stainless Steel, AISI-304</t>
        </is>
      </c>
      <c r="I56" s="43" t="inlineStr">
        <is>
          <t>H304</t>
        </is>
      </c>
      <c r="J56" s="43" t="inlineStr">
        <is>
          <t>Stainless Steel, AISI-303</t>
        </is>
      </c>
      <c r="K56" s="43" t="inlineStr">
        <is>
          <t>Stainless Steel, AISI 316</t>
        </is>
      </c>
      <c r="L56" s="43" t="inlineStr">
        <is>
          <t>Coating_Scotchkote134_interior</t>
        </is>
      </c>
      <c r="M56" s="1" t="inlineStr">
        <is>
          <t>RTF</t>
        </is>
      </c>
      <c r="N56" s="43" t="inlineStr"/>
      <c r="O56" t="inlineStr">
        <is>
          <t>A101734</t>
        </is>
      </c>
      <c r="P56" t="inlineStr">
        <is>
          <t>LT250</t>
        </is>
      </c>
      <c r="Q56" s="43" t="n">
        <v>126</v>
      </c>
      <c r="R56" t="inlineStr"/>
      <c r="S56" t="inlineStr"/>
      <c r="T56" t="inlineStr"/>
      <c r="U56" t="inlineStr"/>
      <c r="V56" t="inlineStr"/>
    </row>
    <row r="57">
      <c r="A57" t="inlineStr"/>
      <c r="B57" t="inlineStr">
        <is>
          <t>N</t>
        </is>
      </c>
      <c r="C57" t="inlineStr">
        <is>
          <t>Price_BOM_LCS_Imp_0098</t>
        </is>
      </c>
      <c r="D57" t="inlineStr"/>
      <c r="E57" t="inlineStr">
        <is>
          <t>:15955-LCS:15955-4P-3HP-LCSE:15955-4P-5HP-LCSE:</t>
        </is>
      </c>
      <c r="F57" s="126" t="inlineStr">
        <is>
          <t>X3</t>
        </is>
      </c>
      <c r="G57" t="inlineStr">
        <is>
          <t>ImpMatl_NiAl-Bronze_ASTM-B148_C95400</t>
        </is>
      </c>
      <c r="H57" s="43" t="inlineStr">
        <is>
          <t>Nickel Aluminum Bronze ASTM B148 UNS C95400</t>
        </is>
      </c>
      <c r="I57" s="43" t="inlineStr">
        <is>
          <t>B22</t>
        </is>
      </c>
      <c r="J57" s="43" t="inlineStr">
        <is>
          <t>Stainless Steel, AISI-303</t>
        </is>
      </c>
      <c r="K57" s="43" t="inlineStr">
        <is>
          <t>Steel, Cold Drawn C1018</t>
        </is>
      </c>
      <c r="L57" s="43" t="inlineStr">
        <is>
          <t>Coating_Scotchkote134_interior_exterior</t>
        </is>
      </c>
      <c r="M57" s="1" t="inlineStr">
        <is>
          <t>97775292</t>
        </is>
      </c>
      <c r="N57" s="1" t="inlineStr"/>
      <c r="O57" t="inlineStr">
        <is>
          <t>A102219</t>
        </is>
      </c>
      <c r="P57" t="inlineStr">
        <is>
          <t>LT250</t>
        </is>
      </c>
      <c r="Q57" t="inlineStr"/>
      <c r="R57" t="inlineStr"/>
      <c r="S57" t="inlineStr"/>
      <c r="T57" t="inlineStr"/>
      <c r="U57" t="inlineStr"/>
      <c r="V57" t="inlineStr"/>
    </row>
    <row r="58">
      <c r="A58" t="inlineStr"/>
      <c r="B58" t="inlineStr">
        <is>
          <t>N</t>
        </is>
      </c>
      <c r="C58" t="inlineStr">
        <is>
          <t>Price_BOM_LCS_Imp_0099</t>
        </is>
      </c>
      <c r="D58" t="inlineStr"/>
      <c r="E58" t="inlineStr">
        <is>
          <t>:15955-LCS:15955-4P-3HP-LCSE:15955-4P-5HP-LCSE:</t>
        </is>
      </c>
      <c r="F58" s="126" t="inlineStr">
        <is>
          <t>X3</t>
        </is>
      </c>
      <c r="G58" s="2" t="inlineStr">
        <is>
          <t>ImpMatl_SS_AISI-304</t>
        </is>
      </c>
      <c r="H58" s="43" t="inlineStr">
        <is>
          <t>Stainless Steel, AISI-304</t>
        </is>
      </c>
      <c r="I58" s="43" t="inlineStr">
        <is>
          <t>H304</t>
        </is>
      </c>
      <c r="J58" s="43" t="inlineStr">
        <is>
          <t>Stainless Steel, AISI-303</t>
        </is>
      </c>
      <c r="K58" s="43" t="inlineStr">
        <is>
          <t>Stainless Steel, AISI 316</t>
        </is>
      </c>
      <c r="L58" s="43" t="inlineStr">
        <is>
          <t>Coating_Scotchkote134_interior_exterior</t>
        </is>
      </c>
      <c r="M58" s="1" t="inlineStr">
        <is>
          <t>RTF</t>
        </is>
      </c>
      <c r="N58" s="43" t="inlineStr"/>
      <c r="O58" t="inlineStr">
        <is>
          <t>A101734</t>
        </is>
      </c>
      <c r="P58" t="inlineStr">
        <is>
          <t>LT250</t>
        </is>
      </c>
      <c r="Q58" s="43" t="n">
        <v>126</v>
      </c>
      <c r="R58" t="inlineStr"/>
      <c r="S58" t="inlineStr"/>
      <c r="T58" t="inlineStr"/>
      <c r="U58" t="inlineStr"/>
      <c r="V58" t="inlineStr"/>
    </row>
    <row r="59">
      <c r="A59" t="inlineStr"/>
      <c r="B59" t="inlineStr">
        <is>
          <t>N</t>
        </is>
      </c>
      <c r="C59" t="inlineStr">
        <is>
          <t>Price_BOM_LCS_Imp_0101</t>
        </is>
      </c>
      <c r="D59" t="inlineStr"/>
      <c r="E59" t="inlineStr">
        <is>
          <t>:15955-LCS:15955-4P-3HP-LCSE:15955-4P-5HP-LCSE:</t>
        </is>
      </c>
      <c r="F59" s="126" t="inlineStr">
        <is>
          <t>X3</t>
        </is>
      </c>
      <c r="G59" t="inlineStr">
        <is>
          <t>ImpMatl_NiAl-Bronze_ASTM-B148_C95400</t>
        </is>
      </c>
      <c r="H59" s="43" t="inlineStr">
        <is>
          <t>Nickel Aluminum Bronze ASTM B148 UNS C95400</t>
        </is>
      </c>
      <c r="I59" s="43" t="inlineStr">
        <is>
          <t>B22</t>
        </is>
      </c>
      <c r="J59" s="43" t="inlineStr">
        <is>
          <t>Stainless Steel, AISI-303</t>
        </is>
      </c>
      <c r="K59" s="43" t="inlineStr">
        <is>
          <t>Steel, Cold Drawn C1018</t>
        </is>
      </c>
      <c r="L59" s="43" t="inlineStr">
        <is>
          <t>Coating_Special</t>
        </is>
      </c>
      <c r="M59" s="1" t="inlineStr">
        <is>
          <t>97775292</t>
        </is>
      </c>
      <c r="N59" s="1" t="inlineStr"/>
      <c r="O59" t="inlineStr">
        <is>
          <t>A102219</t>
        </is>
      </c>
      <c r="P59" t="inlineStr">
        <is>
          <t>LT250</t>
        </is>
      </c>
      <c r="Q59" t="inlineStr"/>
      <c r="R59" t="inlineStr"/>
      <c r="S59" t="inlineStr"/>
      <c r="T59" t="inlineStr"/>
      <c r="U59" t="inlineStr"/>
      <c r="V59" t="inlineStr"/>
    </row>
    <row r="60">
      <c r="A60" t="inlineStr"/>
      <c r="B60" t="inlineStr">
        <is>
          <t>N</t>
        </is>
      </c>
      <c r="C60" t="inlineStr">
        <is>
          <t>Price_BOM_LCS_Imp_0102</t>
        </is>
      </c>
      <c r="D60" t="inlineStr"/>
      <c r="E60" t="inlineStr">
        <is>
          <t>:15955-LCS:15955-4P-3HP-LCSE:15955-4P-5HP-LCSE:</t>
        </is>
      </c>
      <c r="F60" s="126" t="inlineStr">
        <is>
          <t>X3</t>
        </is>
      </c>
      <c r="G60" s="2" t="inlineStr">
        <is>
          <t>ImpMatl_SS_AISI-304</t>
        </is>
      </c>
      <c r="H60" s="43" t="inlineStr">
        <is>
          <t>Stainless Steel, AISI-304</t>
        </is>
      </c>
      <c r="I60" s="43" t="inlineStr">
        <is>
          <t>H304</t>
        </is>
      </c>
      <c r="J60" s="43" t="inlineStr">
        <is>
          <t>Stainless Steel, AISI-303</t>
        </is>
      </c>
      <c r="K60" s="43" t="inlineStr">
        <is>
          <t>Stainless Steel, AISI 316</t>
        </is>
      </c>
      <c r="L60" s="43" t="inlineStr">
        <is>
          <t>Coating_Special</t>
        </is>
      </c>
      <c r="M60" s="1" t="inlineStr">
        <is>
          <t>RTF</t>
        </is>
      </c>
      <c r="N60" s="43" t="inlineStr"/>
      <c r="O60" t="inlineStr">
        <is>
          <t>A101738</t>
        </is>
      </c>
      <c r="P60" t="inlineStr">
        <is>
          <t>LT250</t>
        </is>
      </c>
      <c r="Q60" s="43" t="n">
        <v>126</v>
      </c>
      <c r="R60" t="inlineStr"/>
      <c r="S60" t="inlineStr"/>
      <c r="T60" t="inlineStr"/>
      <c r="U60" t="inlineStr"/>
      <c r="V60" t="inlineStr"/>
    </row>
    <row r="61">
      <c r="A61" t="inlineStr"/>
      <c r="B61" t="inlineStr">
        <is>
          <t>N</t>
        </is>
      </c>
      <c r="C61" t="inlineStr">
        <is>
          <t>Price_BOM_LCS_Imp_0104</t>
        </is>
      </c>
      <c r="D61" t="inlineStr"/>
      <c r="E61" t="inlineStr">
        <is>
          <t>:15955-LCS:15955-2P-15HP-LCSE:15955-2P-20HP-LCSE:15955-2P-25HP-LCSE:15955-2P-30HP-LCSE:</t>
        </is>
      </c>
      <c r="F61" s="126" t="inlineStr">
        <is>
          <t>X4</t>
        </is>
      </c>
      <c r="G61" s="2" t="inlineStr">
        <is>
          <t>ImpMatl_SS_AISI-304</t>
        </is>
      </c>
      <c r="H61" s="43" t="inlineStr">
        <is>
          <t>Stainless Steel, AISI-304</t>
        </is>
      </c>
      <c r="I61" s="43" t="inlineStr">
        <is>
          <t>H304</t>
        </is>
      </c>
      <c r="J61" s="43" t="inlineStr">
        <is>
          <t>Stainless Steel, AISI-303</t>
        </is>
      </c>
      <c r="K61" s="43" t="inlineStr">
        <is>
          <t>Stainless Steel, AISI 316</t>
        </is>
      </c>
      <c r="L61" s="43" t="inlineStr">
        <is>
          <t>Coating_Standard</t>
        </is>
      </c>
      <c r="M61" s="95" t="inlineStr">
        <is>
          <t>98876026</t>
        </is>
      </c>
      <c r="N61" s="43" t="inlineStr">
        <is>
          <t>IMP,L,15955,X4,H304</t>
        </is>
      </c>
      <c r="O61" t="inlineStr">
        <is>
          <t>A101740</t>
        </is>
      </c>
      <c r="P61" s="43" t="inlineStr">
        <is>
          <t>LT027</t>
        </is>
      </c>
      <c r="Q61" s="43" t="n">
        <v>0</v>
      </c>
      <c r="R61" t="inlineStr"/>
      <c r="S61" t="inlineStr"/>
      <c r="T61" t="inlineStr"/>
      <c r="U61" t="inlineStr"/>
      <c r="V61" t="inlineStr"/>
    </row>
    <row r="62">
      <c r="A62" t="inlineStr"/>
      <c r="B62" t="inlineStr">
        <is>
          <t>N</t>
        </is>
      </c>
      <c r="C62" t="inlineStr">
        <is>
          <t>Price_BOM_LCS_Imp_0105</t>
        </is>
      </c>
      <c r="D62" t="inlineStr"/>
      <c r="E62" t="inlineStr">
        <is>
          <t>:15955-LCS:15955-2P-15HP-LCSE:15955-2P-20HP-LCSE:15955-2P-25HP-LCSE:15955-2P-30HP-LCSE:</t>
        </is>
      </c>
      <c r="F62" s="126" t="inlineStr">
        <is>
          <t>X4</t>
        </is>
      </c>
      <c r="G62" t="inlineStr">
        <is>
          <t>ImpMatl_NiAl-Bronze_ASTM-B148_C95400</t>
        </is>
      </c>
      <c r="H62" s="43" t="inlineStr">
        <is>
          <t>Nickel Aluminum Bronze ASTM B148 UNS C95400</t>
        </is>
      </c>
      <c r="I62" s="43" t="inlineStr">
        <is>
          <t>B22</t>
        </is>
      </c>
      <c r="J62" s="43" t="inlineStr">
        <is>
          <t>Stainless Steel, AISI-303</t>
        </is>
      </c>
      <c r="K62" s="43" t="inlineStr">
        <is>
          <t>Steel, Cold Drawn C1018</t>
        </is>
      </c>
      <c r="L62" s="43" t="inlineStr">
        <is>
          <t>Coating_Standard</t>
        </is>
      </c>
      <c r="M62" s="1" t="inlineStr">
        <is>
          <t>97775293</t>
        </is>
      </c>
      <c r="N62" s="1" t="inlineStr"/>
      <c r="O62" t="inlineStr">
        <is>
          <t>A102220</t>
        </is>
      </c>
      <c r="P62" t="inlineStr">
        <is>
          <t>LT250</t>
        </is>
      </c>
      <c r="Q62" t="inlineStr"/>
      <c r="R62" t="inlineStr"/>
      <c r="S62" t="inlineStr"/>
      <c r="T62" t="inlineStr"/>
      <c r="U62" t="inlineStr"/>
      <c r="V62" t="inlineStr"/>
    </row>
    <row r="63">
      <c r="A63" t="inlineStr"/>
      <c r="B63" t="inlineStr">
        <is>
          <t>N</t>
        </is>
      </c>
      <c r="C63" t="inlineStr">
        <is>
          <t>Price_BOM_LCS_Imp_0107</t>
        </is>
      </c>
      <c r="D63" t="inlineStr"/>
      <c r="E63" t="inlineStr">
        <is>
          <t>:15955-LCS:15955-2P-15HP-LCSE:15955-2P-20HP-LCSE:15955-2P-25HP-LCSE:15955-2P-30HP-LCSE:</t>
        </is>
      </c>
      <c r="F63" s="126" t="inlineStr">
        <is>
          <t>X4</t>
        </is>
      </c>
      <c r="G63" t="inlineStr">
        <is>
          <t>ImpMatl_NiAl-Bronze_ASTM-B148_C95400</t>
        </is>
      </c>
      <c r="H63" s="43" t="inlineStr">
        <is>
          <t>Nickel Aluminum Bronze ASTM B148 UNS C95400</t>
        </is>
      </c>
      <c r="I63" s="43" t="inlineStr">
        <is>
          <t>B22</t>
        </is>
      </c>
      <c r="J63" s="43" t="inlineStr">
        <is>
          <t>Stainless Steel, AISI-303</t>
        </is>
      </c>
      <c r="K63" s="43" t="inlineStr">
        <is>
          <t>Steel, Cold Drawn C1018</t>
        </is>
      </c>
      <c r="L63" s="43" t="inlineStr">
        <is>
          <t>Coating_Scotchkote134_interior_exterior_IncludeImpeller</t>
        </is>
      </c>
      <c r="M63" s="1" t="inlineStr">
        <is>
          <t>RTF</t>
        </is>
      </c>
      <c r="N63" s="43" t="inlineStr"/>
      <c r="O63" t="inlineStr">
        <is>
          <t>A102220</t>
        </is>
      </c>
      <c r="P63" t="inlineStr">
        <is>
          <t>LT250</t>
        </is>
      </c>
      <c r="Q63" t="inlineStr"/>
      <c r="R63" t="inlineStr"/>
      <c r="S63" t="inlineStr"/>
      <c r="T63" t="inlineStr"/>
      <c r="U63" t="inlineStr"/>
      <c r="V63" t="inlineStr"/>
    </row>
    <row r="64">
      <c r="A64" t="inlineStr"/>
      <c r="B64" t="inlineStr">
        <is>
          <t>N</t>
        </is>
      </c>
      <c r="C64" t="inlineStr">
        <is>
          <t>Price_BOM_LCS_Imp_0108</t>
        </is>
      </c>
      <c r="D64" t="inlineStr"/>
      <c r="E64" t="inlineStr">
        <is>
          <t>:15955-LCS:15955-2P-15HP-LCSE:15955-2P-20HP-LCSE:15955-2P-25HP-LCSE:15955-2P-30HP-LCSE:</t>
        </is>
      </c>
      <c r="F64" s="126" t="inlineStr">
        <is>
          <t>X4</t>
        </is>
      </c>
      <c r="G64" s="2" t="inlineStr">
        <is>
          <t>ImpMatl_SS_AISI-304</t>
        </is>
      </c>
      <c r="H64" s="43" t="inlineStr">
        <is>
          <t>Stainless Steel, AISI-304</t>
        </is>
      </c>
      <c r="I64" s="43" t="inlineStr">
        <is>
          <t>H304</t>
        </is>
      </c>
      <c r="J64" s="43" t="inlineStr">
        <is>
          <t>Stainless Steel, AISI-303</t>
        </is>
      </c>
      <c r="K64" s="43" t="inlineStr">
        <is>
          <t>Stainless Steel, AISI 316</t>
        </is>
      </c>
      <c r="L64" s="43" t="inlineStr">
        <is>
          <t>Coating_Scotchkote134_interior_exterior_IncludeImpeller</t>
        </is>
      </c>
      <c r="M64" s="1" t="inlineStr">
        <is>
          <t>RTF</t>
        </is>
      </c>
      <c r="N64" s="43" t="inlineStr"/>
      <c r="O64" t="inlineStr">
        <is>
          <t>A101740</t>
        </is>
      </c>
      <c r="P64" t="inlineStr">
        <is>
          <t>LT250</t>
        </is>
      </c>
      <c r="Q64" s="43" t="inlineStr"/>
      <c r="R64" t="inlineStr"/>
      <c r="S64" t="inlineStr"/>
      <c r="T64" t="inlineStr"/>
      <c r="U64" t="inlineStr"/>
      <c r="V64" t="inlineStr"/>
    </row>
    <row r="65">
      <c r="A65" t="inlineStr"/>
      <c r="B65" t="inlineStr">
        <is>
          <t>N</t>
        </is>
      </c>
      <c r="C65" t="inlineStr">
        <is>
          <t>Price_BOM_LCS_Imp_0110</t>
        </is>
      </c>
      <c r="D65" t="inlineStr"/>
      <c r="E65" t="inlineStr">
        <is>
          <t>:15955-LCS:15955-2P-15HP-LCSE:15955-2P-20HP-LCSE:15955-2P-25HP-LCSE:15955-2P-30HP-LCSE:</t>
        </is>
      </c>
      <c r="F65" s="126" t="inlineStr">
        <is>
          <t>X4</t>
        </is>
      </c>
      <c r="G65" t="inlineStr">
        <is>
          <t>ImpMatl_NiAl-Bronze_ASTM-B148_C95400</t>
        </is>
      </c>
      <c r="H65" s="43" t="inlineStr">
        <is>
          <t>Nickel Aluminum Bronze ASTM B148 UNS C95400</t>
        </is>
      </c>
      <c r="I65" s="43" t="inlineStr">
        <is>
          <t>B22</t>
        </is>
      </c>
      <c r="J65" s="43" t="inlineStr">
        <is>
          <t>Stainless Steel, AISI-303</t>
        </is>
      </c>
      <c r="K65" s="43" t="inlineStr">
        <is>
          <t>Steel, Cold Drawn C1018</t>
        </is>
      </c>
      <c r="L65" s="43" t="inlineStr">
        <is>
          <t>Coating_Scotchkote134_interior_IncludeImpeller</t>
        </is>
      </c>
      <c r="M65" s="1" t="inlineStr">
        <is>
          <t>RTF</t>
        </is>
      </c>
      <c r="N65" s="43" t="inlineStr"/>
      <c r="O65" t="inlineStr">
        <is>
          <t>A102220</t>
        </is>
      </c>
      <c r="P65" t="inlineStr">
        <is>
          <t>LT250</t>
        </is>
      </c>
      <c r="Q65" t="inlineStr"/>
      <c r="R65" t="inlineStr"/>
      <c r="S65" t="inlineStr"/>
      <c r="T65" t="inlineStr"/>
      <c r="U65" t="inlineStr"/>
      <c r="V65" t="inlineStr"/>
    </row>
    <row r="66">
      <c r="A66" t="inlineStr"/>
      <c r="B66" t="inlineStr">
        <is>
          <t>N</t>
        </is>
      </c>
      <c r="C66" t="inlineStr">
        <is>
          <t>Price_BOM_LCS_Imp_0111</t>
        </is>
      </c>
      <c r="D66" t="inlineStr"/>
      <c r="E66" t="inlineStr">
        <is>
          <t>:15955-LCS:15955-2P-15HP-LCSE:15955-2P-20HP-LCSE:15955-2P-25HP-LCSE:15955-2P-30HP-LCSE:</t>
        </is>
      </c>
      <c r="F66" s="126" t="inlineStr">
        <is>
          <t>X4</t>
        </is>
      </c>
      <c r="G66" s="2" t="inlineStr">
        <is>
          <t>ImpMatl_SS_AISI-304</t>
        </is>
      </c>
      <c r="H66" s="43" t="inlineStr">
        <is>
          <t>Stainless Steel, AISI-304</t>
        </is>
      </c>
      <c r="I66" s="43" t="inlineStr">
        <is>
          <t>H304</t>
        </is>
      </c>
      <c r="J66" s="43" t="inlineStr">
        <is>
          <t>Stainless Steel, AISI-303</t>
        </is>
      </c>
      <c r="K66" s="43" t="inlineStr">
        <is>
          <t>Stainless Steel, AISI 316</t>
        </is>
      </c>
      <c r="L66" s="43" t="inlineStr">
        <is>
          <t>Coating_Scotchkote134_interior_IncludeImpeller</t>
        </is>
      </c>
      <c r="M66" s="1" t="inlineStr">
        <is>
          <t>RTF</t>
        </is>
      </c>
      <c r="N66" s="43" t="inlineStr"/>
      <c r="O66" t="inlineStr">
        <is>
          <t>A101740</t>
        </is>
      </c>
      <c r="P66" t="inlineStr">
        <is>
          <t>LT250</t>
        </is>
      </c>
      <c r="Q66" s="43" t="inlineStr"/>
      <c r="R66" t="inlineStr"/>
      <c r="S66" t="inlineStr"/>
      <c r="T66" t="inlineStr"/>
      <c r="U66" t="inlineStr"/>
      <c r="V66" t="inlineStr"/>
    </row>
    <row r="67">
      <c r="A67" t="inlineStr"/>
      <c r="B67" t="inlineStr">
        <is>
          <t>N</t>
        </is>
      </c>
      <c r="C67" t="inlineStr">
        <is>
          <t>Price_BOM_LCS_Imp_0113</t>
        </is>
      </c>
      <c r="D67" t="inlineStr"/>
      <c r="E67" t="inlineStr">
        <is>
          <t>:15955-LCS:15955-2P-15HP-LCSE:15955-2P-20HP-LCSE:15955-2P-25HP-LCSE:15955-2P-30HP-LCSE:</t>
        </is>
      </c>
      <c r="F67" s="126" t="inlineStr">
        <is>
          <t>X4</t>
        </is>
      </c>
      <c r="G67" t="inlineStr">
        <is>
          <t>ImpMatl_NiAl-Bronze_ASTM-B148_C95400</t>
        </is>
      </c>
      <c r="H67" s="43" t="inlineStr">
        <is>
          <t>Nickel Aluminum Bronze ASTM B148 UNS C95400</t>
        </is>
      </c>
      <c r="I67" s="43" t="inlineStr">
        <is>
          <t>B22</t>
        </is>
      </c>
      <c r="J67" s="43" t="inlineStr">
        <is>
          <t>Stainless Steel, AISI-303</t>
        </is>
      </c>
      <c r="K67" s="43" t="inlineStr">
        <is>
          <t>Steel, Cold Drawn C1018</t>
        </is>
      </c>
      <c r="L67" s="43" t="inlineStr">
        <is>
          <t>Coating_Scotchkote134_interior</t>
        </is>
      </c>
      <c r="M67" s="1" t="inlineStr">
        <is>
          <t>97775293</t>
        </is>
      </c>
      <c r="N67" s="1" t="inlineStr"/>
      <c r="O67" t="inlineStr">
        <is>
          <t>A102220</t>
        </is>
      </c>
      <c r="P67" t="inlineStr">
        <is>
          <t>LT250</t>
        </is>
      </c>
      <c r="Q67" t="inlineStr"/>
      <c r="R67" t="inlineStr"/>
      <c r="S67" t="inlineStr"/>
      <c r="T67" t="inlineStr"/>
      <c r="U67" t="inlineStr"/>
      <c r="V67" t="inlineStr"/>
    </row>
    <row r="68">
      <c r="A68" t="inlineStr"/>
      <c r="B68" t="inlineStr">
        <is>
          <t>N</t>
        </is>
      </c>
      <c r="C68" t="inlineStr">
        <is>
          <t>Price_BOM_LCS_Imp_0114</t>
        </is>
      </c>
      <c r="D68" t="inlineStr"/>
      <c r="E68" t="inlineStr">
        <is>
          <t>:15955-LCS:15955-2P-15HP-LCSE:15955-2P-20HP-LCSE:15955-2P-25HP-LCSE:15955-2P-30HP-LCSE:</t>
        </is>
      </c>
      <c r="F68" s="126" t="inlineStr">
        <is>
          <t>X4</t>
        </is>
      </c>
      <c r="G68" s="2" t="inlineStr">
        <is>
          <t>ImpMatl_SS_AISI-304</t>
        </is>
      </c>
      <c r="H68" s="43" t="inlineStr">
        <is>
          <t>Stainless Steel, AISI-304</t>
        </is>
      </c>
      <c r="I68" s="43" t="inlineStr">
        <is>
          <t>H304</t>
        </is>
      </c>
      <c r="J68" s="43" t="inlineStr">
        <is>
          <t>Stainless Steel, AISI-303</t>
        </is>
      </c>
      <c r="K68" s="43" t="inlineStr">
        <is>
          <t>Stainless Steel, AISI 316</t>
        </is>
      </c>
      <c r="L68" s="43" t="inlineStr">
        <is>
          <t>Coating_Scotchkote134_interior</t>
        </is>
      </c>
      <c r="M68" s="1" t="inlineStr">
        <is>
          <t>RTF</t>
        </is>
      </c>
      <c r="N68" s="43" t="inlineStr"/>
      <c r="O68" t="inlineStr">
        <is>
          <t>A101740</t>
        </is>
      </c>
      <c r="P68" t="inlineStr">
        <is>
          <t>LT250</t>
        </is>
      </c>
      <c r="Q68" s="43" t="n">
        <v>126</v>
      </c>
      <c r="R68" t="inlineStr"/>
      <c r="S68" t="inlineStr"/>
      <c r="T68" t="inlineStr"/>
      <c r="U68" t="inlineStr"/>
      <c r="V68" t="inlineStr"/>
    </row>
    <row r="69">
      <c r="A69" t="inlineStr"/>
      <c r="B69" t="inlineStr">
        <is>
          <t>N</t>
        </is>
      </c>
      <c r="C69" t="inlineStr">
        <is>
          <t>Price_BOM_LCS_Imp_0116</t>
        </is>
      </c>
      <c r="D69" t="inlineStr"/>
      <c r="E69" t="inlineStr">
        <is>
          <t>:15955-LCS:15955-2P-15HP-LCSE:15955-2P-20HP-LCSE:15955-2P-25HP-LCSE:15955-2P-30HP-LCSE:</t>
        </is>
      </c>
      <c r="F69" s="126" t="inlineStr">
        <is>
          <t>X4</t>
        </is>
      </c>
      <c r="G69" t="inlineStr">
        <is>
          <t>ImpMatl_NiAl-Bronze_ASTM-B148_C95400</t>
        </is>
      </c>
      <c r="H69" s="43" t="inlineStr">
        <is>
          <t>Nickel Aluminum Bronze ASTM B148 UNS C95400</t>
        </is>
      </c>
      <c r="I69" s="43" t="inlineStr">
        <is>
          <t>B22</t>
        </is>
      </c>
      <c r="J69" s="43" t="inlineStr">
        <is>
          <t>Stainless Steel, AISI-303</t>
        </is>
      </c>
      <c r="K69" s="43" t="inlineStr">
        <is>
          <t>Steel, Cold Drawn C1018</t>
        </is>
      </c>
      <c r="L69" s="43" t="inlineStr">
        <is>
          <t>Coating_Scotchkote134_interior_exterior</t>
        </is>
      </c>
      <c r="M69" s="1" t="inlineStr">
        <is>
          <t>97775293</t>
        </is>
      </c>
      <c r="N69" s="1" t="inlineStr"/>
      <c r="O69" t="inlineStr">
        <is>
          <t>A102220</t>
        </is>
      </c>
      <c r="P69" t="inlineStr">
        <is>
          <t>LT250</t>
        </is>
      </c>
      <c r="Q69" t="inlineStr"/>
      <c r="R69" t="inlineStr"/>
      <c r="S69" t="inlineStr"/>
      <c r="T69" t="inlineStr"/>
      <c r="U69" t="inlineStr"/>
      <c r="V69" t="inlineStr"/>
    </row>
    <row r="70">
      <c r="A70" t="inlineStr"/>
      <c r="B70" t="inlineStr">
        <is>
          <t>N</t>
        </is>
      </c>
      <c r="C70" t="inlineStr">
        <is>
          <t>Price_BOM_LCS_Imp_0117</t>
        </is>
      </c>
      <c r="D70" t="inlineStr"/>
      <c r="E70" t="inlineStr">
        <is>
          <t>:15955-LCS:15955-2P-15HP-LCSE:15955-2P-20HP-LCSE:15955-2P-25HP-LCSE:15955-2P-30HP-LCSE:</t>
        </is>
      </c>
      <c r="F70" s="126" t="inlineStr">
        <is>
          <t>X4</t>
        </is>
      </c>
      <c r="G70" s="2" t="inlineStr">
        <is>
          <t>ImpMatl_SS_AISI-304</t>
        </is>
      </c>
      <c r="H70" s="43" t="inlineStr">
        <is>
          <t>Stainless Steel, AISI-304</t>
        </is>
      </c>
      <c r="I70" s="43" t="inlineStr">
        <is>
          <t>H304</t>
        </is>
      </c>
      <c r="J70" s="43" t="inlineStr">
        <is>
          <t>Stainless Steel, AISI-303</t>
        </is>
      </c>
      <c r="K70" s="43" t="inlineStr">
        <is>
          <t>Stainless Steel, AISI 316</t>
        </is>
      </c>
      <c r="L70" s="43" t="inlineStr">
        <is>
          <t>Coating_Scotchkote134_interior_exterior</t>
        </is>
      </c>
      <c r="M70" s="1" t="inlineStr">
        <is>
          <t>RTF</t>
        </is>
      </c>
      <c r="N70" s="43" t="inlineStr"/>
      <c r="O70" t="inlineStr">
        <is>
          <t>A101740</t>
        </is>
      </c>
      <c r="P70" t="inlineStr">
        <is>
          <t>LT250</t>
        </is>
      </c>
      <c r="Q70" s="43" t="n">
        <v>126</v>
      </c>
      <c r="R70" t="inlineStr"/>
      <c r="S70" t="inlineStr"/>
      <c r="T70" t="inlineStr"/>
      <c r="U70" t="inlineStr"/>
      <c r="V70" t="inlineStr"/>
    </row>
    <row r="71">
      <c r="A71" t="inlineStr"/>
      <c r="B71" t="inlineStr">
        <is>
          <t>N</t>
        </is>
      </c>
      <c r="C71" t="inlineStr">
        <is>
          <t>Price_BOM_LCS_Imp_0119</t>
        </is>
      </c>
      <c r="D71" t="inlineStr"/>
      <c r="E71" t="inlineStr">
        <is>
          <t>:15955-LCS:15955-2P-15HP-LCSE:15955-2P-20HP-LCSE:15955-2P-25HP-LCSE:15955-2P-30HP-LCSE:</t>
        </is>
      </c>
      <c r="F71" s="126" t="inlineStr">
        <is>
          <t>X4</t>
        </is>
      </c>
      <c r="G71" t="inlineStr">
        <is>
          <t>ImpMatl_NiAl-Bronze_ASTM-B148_C95400</t>
        </is>
      </c>
      <c r="H71" s="43" t="inlineStr">
        <is>
          <t>Nickel Aluminum Bronze ASTM B148 UNS C95400</t>
        </is>
      </c>
      <c r="I71" s="43" t="inlineStr">
        <is>
          <t>B22</t>
        </is>
      </c>
      <c r="J71" s="43" t="inlineStr">
        <is>
          <t>Stainless Steel, AISI-303</t>
        </is>
      </c>
      <c r="K71" s="43" t="inlineStr">
        <is>
          <t>Steel, Cold Drawn C1018</t>
        </is>
      </c>
      <c r="L71" s="43" t="inlineStr">
        <is>
          <t>Coating_Special</t>
        </is>
      </c>
      <c r="M71" s="1" t="inlineStr">
        <is>
          <t>97775293</t>
        </is>
      </c>
      <c r="N71" s="1" t="inlineStr"/>
      <c r="O71" t="inlineStr">
        <is>
          <t>A102220</t>
        </is>
      </c>
      <c r="P71" t="inlineStr">
        <is>
          <t>LT250</t>
        </is>
      </c>
      <c r="Q71" t="inlineStr"/>
      <c r="R71" t="inlineStr"/>
      <c r="S71" t="inlineStr"/>
      <c r="T71" t="inlineStr"/>
      <c r="U71" t="inlineStr"/>
      <c r="V71" t="inlineStr"/>
    </row>
    <row r="72">
      <c r="A72" t="inlineStr"/>
      <c r="B72" t="inlineStr">
        <is>
          <t>N</t>
        </is>
      </c>
      <c r="C72" t="inlineStr">
        <is>
          <t>Price_BOM_LCS_Imp_0120</t>
        </is>
      </c>
      <c r="D72" t="inlineStr"/>
      <c r="E72" t="inlineStr">
        <is>
          <t>:15955-LCS:15955-2P-15HP-LCSE:15955-2P-20HP-LCSE:15955-2P-25HP-LCSE:15955-2P-30HP-LCSE:</t>
        </is>
      </c>
      <c r="F72" s="126" t="inlineStr">
        <is>
          <t>X4</t>
        </is>
      </c>
      <c r="G72" s="2" t="inlineStr">
        <is>
          <t>ImpMatl_SS_AISI-304</t>
        </is>
      </c>
      <c r="H72" s="43" t="inlineStr">
        <is>
          <t>Stainless Steel, AISI-304</t>
        </is>
      </c>
      <c r="I72" s="43" t="inlineStr">
        <is>
          <t>H304</t>
        </is>
      </c>
      <c r="J72" s="43" t="inlineStr">
        <is>
          <t>Stainless Steel, AISI-303</t>
        </is>
      </c>
      <c r="K72" s="43" t="inlineStr">
        <is>
          <t>Stainless Steel, AISI 316</t>
        </is>
      </c>
      <c r="L72" s="43" t="inlineStr">
        <is>
          <t>Coating_Special</t>
        </is>
      </c>
      <c r="M72" s="1" t="inlineStr">
        <is>
          <t>RTF</t>
        </is>
      </c>
      <c r="N72" s="43" t="inlineStr"/>
      <c r="O72" t="inlineStr">
        <is>
          <t>A101744</t>
        </is>
      </c>
      <c r="P72" t="inlineStr">
        <is>
          <t>LT250</t>
        </is>
      </c>
      <c r="Q72" s="43" t="n">
        <v>126</v>
      </c>
      <c r="R72" t="inlineStr"/>
      <c r="S72" t="inlineStr"/>
      <c r="T72" t="inlineStr"/>
      <c r="U72" t="inlineStr"/>
      <c r="V72" t="inlineStr"/>
    </row>
    <row r="73">
      <c r="A73" t="inlineStr"/>
      <c r="B73" t="inlineStr">
        <is>
          <t>N</t>
        </is>
      </c>
      <c r="C73" t="inlineStr">
        <is>
          <t>Price_BOM_LCS_Imp_0122</t>
        </is>
      </c>
      <c r="D73" t="inlineStr"/>
      <c r="E73" t="inlineStr">
        <is>
          <t>:15959-LCS:15959-4P-3HP-LCSE:15959-4P-5HP-LCSE:15959-4P-7.5HP-LCSE:</t>
        </is>
      </c>
      <c r="F73" s="126" t="inlineStr">
        <is>
          <t>X3</t>
        </is>
      </c>
      <c r="G73" s="2" t="inlineStr">
        <is>
          <t>ImpMatl_SS_AISI-304</t>
        </is>
      </c>
      <c r="H73" s="43" t="inlineStr">
        <is>
          <t>Stainless Steel, AISI-304</t>
        </is>
      </c>
      <c r="I73" s="43" t="inlineStr">
        <is>
          <t>H304</t>
        </is>
      </c>
      <c r="J73" s="43" t="inlineStr">
        <is>
          <t>Stainless Steel, AISI-303</t>
        </is>
      </c>
      <c r="K73" s="43" t="inlineStr">
        <is>
          <t>Stainless Steel, AISI 316</t>
        </is>
      </c>
      <c r="L73" s="43" t="inlineStr">
        <is>
          <t>Coating_Standard</t>
        </is>
      </c>
      <c r="M73" s="95" t="inlineStr">
        <is>
          <t>98876028</t>
        </is>
      </c>
      <c r="N73" s="43" t="inlineStr">
        <is>
          <t>IMP,L,15959,X3,H304</t>
        </is>
      </c>
      <c r="O73" t="inlineStr">
        <is>
          <t>A101746</t>
        </is>
      </c>
      <c r="P73" s="43" t="inlineStr">
        <is>
          <t>LT027</t>
        </is>
      </c>
      <c r="Q73" s="43" t="n">
        <v>0</v>
      </c>
      <c r="R73" t="inlineStr"/>
      <c r="S73" t="inlineStr"/>
      <c r="T73" t="inlineStr"/>
      <c r="U73" t="inlineStr"/>
      <c r="V73" t="inlineStr"/>
    </row>
    <row r="74">
      <c r="A74" t="inlineStr"/>
      <c r="B74" t="inlineStr">
        <is>
          <t>N</t>
        </is>
      </c>
      <c r="C74" t="inlineStr">
        <is>
          <t>Price_BOM_LCS_Imp_0123</t>
        </is>
      </c>
      <c r="D74" t="inlineStr"/>
      <c r="E74" t="inlineStr">
        <is>
          <t>:15959-LCS:15959-4P-3HP-LCSE:15959-4P-5HP-LCSE:15959-4P-7.5HP-LCSE:</t>
        </is>
      </c>
      <c r="F74" s="126" t="inlineStr">
        <is>
          <t>X3</t>
        </is>
      </c>
      <c r="G74" t="inlineStr">
        <is>
          <t>ImpMatl_NiAl-Bronze_ASTM-B148_C95400</t>
        </is>
      </c>
      <c r="H74" s="43" t="inlineStr">
        <is>
          <t>Nickel Aluminum Bronze ASTM B148 UNS C95400</t>
        </is>
      </c>
      <c r="I74" s="43" t="inlineStr">
        <is>
          <t>B22</t>
        </is>
      </c>
      <c r="J74" s="43" t="inlineStr">
        <is>
          <t>Stainless Steel, AISI-303</t>
        </is>
      </c>
      <c r="K74" s="43" t="inlineStr">
        <is>
          <t>Steel, Cold Drawn C1018</t>
        </is>
      </c>
      <c r="L74" s="43" t="inlineStr">
        <is>
          <t>Coating_Standard</t>
        </is>
      </c>
      <c r="M74" s="1" t="inlineStr">
        <is>
          <t>97777979</t>
        </is>
      </c>
      <c r="N74" s="1" t="inlineStr"/>
      <c r="O74" t="inlineStr">
        <is>
          <t>A102221</t>
        </is>
      </c>
      <c r="P74" t="inlineStr">
        <is>
          <t>LT250</t>
        </is>
      </c>
      <c r="Q74" t="inlineStr"/>
      <c r="R74" t="inlineStr"/>
      <c r="S74" t="inlineStr"/>
      <c r="T74" t="inlineStr"/>
      <c r="U74" t="inlineStr"/>
      <c r="V74" t="inlineStr"/>
    </row>
    <row r="75">
      <c r="A75" t="inlineStr"/>
      <c r="B75" t="inlineStr">
        <is>
          <t>N</t>
        </is>
      </c>
      <c r="C75" t="inlineStr">
        <is>
          <t>Price_BOM_LCS_Imp_0125</t>
        </is>
      </c>
      <c r="D75" t="inlineStr"/>
      <c r="E75" t="inlineStr">
        <is>
          <t>:15959-LCS:15959-4P-3HP-LCSE:15959-4P-5HP-LCSE:15959-4P-7.5HP-LCSE:</t>
        </is>
      </c>
      <c r="F75" s="126" t="inlineStr">
        <is>
          <t>X3</t>
        </is>
      </c>
      <c r="G75" t="inlineStr">
        <is>
          <t>ImpMatl_NiAl-Bronze_ASTM-B148_C95400</t>
        </is>
      </c>
      <c r="H75" s="43" t="inlineStr">
        <is>
          <t>Nickel Aluminum Bronze ASTM B148 UNS C95400</t>
        </is>
      </c>
      <c r="I75" s="43" t="inlineStr">
        <is>
          <t>B22</t>
        </is>
      </c>
      <c r="J75" s="43" t="inlineStr">
        <is>
          <t>Stainless Steel, AISI-303</t>
        </is>
      </c>
      <c r="K75" s="43" t="inlineStr">
        <is>
          <t>Steel, Cold Drawn C1018</t>
        </is>
      </c>
      <c r="L75" s="43" t="inlineStr">
        <is>
          <t>Coating_Scotchkote134_interior_exterior_IncludeImpeller</t>
        </is>
      </c>
      <c r="M75" s="1" t="inlineStr">
        <is>
          <t>RTF</t>
        </is>
      </c>
      <c r="N75" s="43" t="inlineStr"/>
      <c r="O75" t="inlineStr">
        <is>
          <t>A102221</t>
        </is>
      </c>
      <c r="P75" t="inlineStr">
        <is>
          <t>LT250</t>
        </is>
      </c>
      <c r="Q75" t="inlineStr"/>
      <c r="R75" t="inlineStr"/>
      <c r="S75" t="inlineStr"/>
      <c r="T75" t="inlineStr"/>
      <c r="U75" t="inlineStr"/>
      <c r="V75" t="inlineStr"/>
    </row>
    <row r="76">
      <c r="A76" t="inlineStr"/>
      <c r="B76" t="inlineStr">
        <is>
          <t>N</t>
        </is>
      </c>
      <c r="C76" t="inlineStr">
        <is>
          <t>Price_BOM_LCS_Imp_0126</t>
        </is>
      </c>
      <c r="D76" t="inlineStr"/>
      <c r="E76" t="inlineStr">
        <is>
          <t>:15959-LCS:15959-4P-3HP-LCSE:15959-4P-5HP-LCSE:15959-4P-7.5HP-LCSE:</t>
        </is>
      </c>
      <c r="F76" s="126" t="inlineStr">
        <is>
          <t>X3</t>
        </is>
      </c>
      <c r="G76" s="2" t="inlineStr">
        <is>
          <t>ImpMatl_SS_AISI-304</t>
        </is>
      </c>
      <c r="H76" s="43" t="inlineStr">
        <is>
          <t>Stainless Steel, AISI-304</t>
        </is>
      </c>
      <c r="I76" s="43" t="inlineStr">
        <is>
          <t>H304</t>
        </is>
      </c>
      <c r="J76" s="43" t="inlineStr">
        <is>
          <t>Stainless Steel, AISI-303</t>
        </is>
      </c>
      <c r="K76" s="43" t="inlineStr">
        <is>
          <t>Stainless Steel, AISI 316</t>
        </is>
      </c>
      <c r="L76" s="43" t="inlineStr">
        <is>
          <t>Coating_Scotchkote134_interior_exterior_IncludeImpeller</t>
        </is>
      </c>
      <c r="M76" s="1" t="inlineStr">
        <is>
          <t>RTF</t>
        </is>
      </c>
      <c r="N76" s="43" t="inlineStr"/>
      <c r="O76" t="inlineStr">
        <is>
          <t>A101746</t>
        </is>
      </c>
      <c r="P76" t="inlineStr">
        <is>
          <t>LT250</t>
        </is>
      </c>
      <c r="Q76" s="43" t="inlineStr"/>
      <c r="R76" t="inlineStr"/>
      <c r="S76" t="inlineStr"/>
      <c r="T76" t="inlineStr"/>
      <c r="U76" t="inlineStr"/>
      <c r="V76" t="inlineStr"/>
    </row>
    <row r="77">
      <c r="A77" t="inlineStr"/>
      <c r="B77" t="inlineStr">
        <is>
          <t>N</t>
        </is>
      </c>
      <c r="C77" t="inlineStr">
        <is>
          <t>Price_BOM_LCS_Imp_0128</t>
        </is>
      </c>
      <c r="D77" t="inlineStr"/>
      <c r="E77" t="inlineStr">
        <is>
          <t>:15959-LCS:15959-4P-3HP-LCSE:15959-4P-5HP-LCSE:15959-4P-7.5HP-LCSE:</t>
        </is>
      </c>
      <c r="F77" s="126" t="inlineStr">
        <is>
          <t>X3</t>
        </is>
      </c>
      <c r="G77" t="inlineStr">
        <is>
          <t>ImpMatl_NiAl-Bronze_ASTM-B148_C95400</t>
        </is>
      </c>
      <c r="H77" s="43" t="inlineStr">
        <is>
          <t>Nickel Aluminum Bronze ASTM B148 UNS C95400</t>
        </is>
      </c>
      <c r="I77" s="43" t="inlineStr">
        <is>
          <t>B22</t>
        </is>
      </c>
      <c r="J77" s="43" t="inlineStr">
        <is>
          <t>Stainless Steel, AISI-303</t>
        </is>
      </c>
      <c r="K77" s="43" t="inlineStr">
        <is>
          <t>Steel, Cold Drawn C1018</t>
        </is>
      </c>
      <c r="L77" s="43" t="inlineStr">
        <is>
          <t>Coating_Scotchkote134_interior_IncludeImpeller</t>
        </is>
      </c>
      <c r="M77" s="1" t="inlineStr">
        <is>
          <t>RTF</t>
        </is>
      </c>
      <c r="N77" s="43" t="inlineStr"/>
      <c r="O77" t="inlineStr">
        <is>
          <t>A102221</t>
        </is>
      </c>
      <c r="P77" t="inlineStr">
        <is>
          <t>LT250</t>
        </is>
      </c>
      <c r="Q77" t="inlineStr"/>
      <c r="R77" t="inlineStr"/>
      <c r="S77" t="inlineStr"/>
      <c r="T77" t="inlineStr"/>
      <c r="U77" t="inlineStr"/>
      <c r="V77" t="inlineStr"/>
    </row>
    <row r="78">
      <c r="A78" t="inlineStr"/>
      <c r="B78" t="inlineStr">
        <is>
          <t>N</t>
        </is>
      </c>
      <c r="C78" t="inlineStr">
        <is>
          <t>Price_BOM_LCS_Imp_0129</t>
        </is>
      </c>
      <c r="D78" t="inlineStr"/>
      <c r="E78" t="inlineStr">
        <is>
          <t>:15959-LCS:15959-4P-3HP-LCSE:15959-4P-5HP-LCSE:15959-4P-7.5HP-LCSE:</t>
        </is>
      </c>
      <c r="F78" s="126" t="inlineStr">
        <is>
          <t>X3</t>
        </is>
      </c>
      <c r="G78" s="2" t="inlineStr">
        <is>
          <t>ImpMatl_SS_AISI-304</t>
        </is>
      </c>
      <c r="H78" s="43" t="inlineStr">
        <is>
          <t>Stainless Steel, AISI-304</t>
        </is>
      </c>
      <c r="I78" s="43" t="inlineStr">
        <is>
          <t>H304</t>
        </is>
      </c>
      <c r="J78" s="43" t="inlineStr">
        <is>
          <t>Stainless Steel, AISI-303</t>
        </is>
      </c>
      <c r="K78" s="43" t="inlineStr">
        <is>
          <t>Stainless Steel, AISI 316</t>
        </is>
      </c>
      <c r="L78" s="43" t="inlineStr">
        <is>
          <t>Coating_Scotchkote134_interior_IncludeImpeller</t>
        </is>
      </c>
      <c r="M78" s="1" t="inlineStr">
        <is>
          <t>RTF</t>
        </is>
      </c>
      <c r="N78" s="43" t="inlineStr"/>
      <c r="O78" t="inlineStr">
        <is>
          <t>A101746</t>
        </is>
      </c>
      <c r="P78" t="inlineStr">
        <is>
          <t>LT250</t>
        </is>
      </c>
      <c r="Q78" s="43" t="inlineStr"/>
      <c r="R78" t="inlineStr"/>
      <c r="S78" t="inlineStr"/>
      <c r="T78" t="inlineStr"/>
      <c r="U78" t="inlineStr"/>
      <c r="V78" t="inlineStr"/>
    </row>
    <row r="79">
      <c r="A79" t="inlineStr"/>
      <c r="B79" t="inlineStr">
        <is>
          <t>N</t>
        </is>
      </c>
      <c r="C79" t="inlineStr">
        <is>
          <t>Price_BOM_LCS_Imp_0131</t>
        </is>
      </c>
      <c r="D79" t="inlineStr"/>
      <c r="E79" t="inlineStr">
        <is>
          <t>:15959-LCS:15959-4P-3HP-LCSE:15959-4P-5HP-LCSE:15959-4P-7.5HP-LCSE:</t>
        </is>
      </c>
      <c r="F79" s="126" t="inlineStr">
        <is>
          <t>X3</t>
        </is>
      </c>
      <c r="G79" t="inlineStr">
        <is>
          <t>ImpMatl_NiAl-Bronze_ASTM-B148_C95400</t>
        </is>
      </c>
      <c r="H79" s="43" t="inlineStr">
        <is>
          <t>Nickel Aluminum Bronze ASTM B148 UNS C95400</t>
        </is>
      </c>
      <c r="I79" s="43" t="inlineStr">
        <is>
          <t>B22</t>
        </is>
      </c>
      <c r="J79" s="43" t="inlineStr">
        <is>
          <t>Stainless Steel, AISI-303</t>
        </is>
      </c>
      <c r="K79" s="43" t="inlineStr">
        <is>
          <t>Steel, Cold Drawn C1018</t>
        </is>
      </c>
      <c r="L79" s="43" t="inlineStr">
        <is>
          <t>Coating_Scotchkote134_interior</t>
        </is>
      </c>
      <c r="M79" s="1" t="inlineStr">
        <is>
          <t>97777979</t>
        </is>
      </c>
      <c r="N79" s="1" t="inlineStr"/>
      <c r="O79" t="inlineStr">
        <is>
          <t>A102221</t>
        </is>
      </c>
      <c r="P79" t="inlineStr">
        <is>
          <t>LT250</t>
        </is>
      </c>
      <c r="Q79" t="inlineStr"/>
      <c r="R79" t="inlineStr"/>
      <c r="S79" t="inlineStr"/>
      <c r="T79" t="inlineStr"/>
      <c r="U79" t="inlineStr"/>
      <c r="V79" t="inlineStr"/>
    </row>
    <row r="80">
      <c r="A80" t="inlineStr"/>
      <c r="B80" t="inlineStr">
        <is>
          <t>N</t>
        </is>
      </c>
      <c r="C80" t="inlineStr">
        <is>
          <t>Price_BOM_LCS_Imp_0132</t>
        </is>
      </c>
      <c r="D80" t="inlineStr"/>
      <c r="E80" t="inlineStr">
        <is>
          <t>:15959-LCS:15959-4P-3HP-LCSE:15959-4P-5HP-LCSE:15959-4P-7.5HP-LCSE:</t>
        </is>
      </c>
      <c r="F80" s="126" t="inlineStr">
        <is>
          <t>X3</t>
        </is>
      </c>
      <c r="G80" s="2" t="inlineStr">
        <is>
          <t>ImpMatl_SS_AISI-304</t>
        </is>
      </c>
      <c r="H80" s="43" t="inlineStr">
        <is>
          <t>Stainless Steel, AISI-304</t>
        </is>
      </c>
      <c r="I80" s="43" t="inlineStr">
        <is>
          <t>H304</t>
        </is>
      </c>
      <c r="J80" s="43" t="inlineStr">
        <is>
          <t>Stainless Steel, AISI-303</t>
        </is>
      </c>
      <c r="K80" s="43" t="inlineStr">
        <is>
          <t>Stainless Steel, AISI 316</t>
        </is>
      </c>
      <c r="L80" s="43" t="inlineStr">
        <is>
          <t>Coating_Scotchkote134_interior</t>
        </is>
      </c>
      <c r="M80" s="1" t="inlineStr">
        <is>
          <t>RTF</t>
        </is>
      </c>
      <c r="N80" s="43" t="inlineStr"/>
      <c r="O80" t="inlineStr">
        <is>
          <t>A101746</t>
        </is>
      </c>
      <c r="P80" t="inlineStr">
        <is>
          <t>LT250</t>
        </is>
      </c>
      <c r="Q80" s="43" t="n">
        <v>126</v>
      </c>
      <c r="R80" t="inlineStr"/>
      <c r="S80" t="inlineStr"/>
      <c r="T80" t="inlineStr"/>
      <c r="U80" t="inlineStr"/>
      <c r="V80" t="inlineStr"/>
    </row>
    <row r="81">
      <c r="A81" t="inlineStr"/>
      <c r="B81" t="inlineStr">
        <is>
          <t>N</t>
        </is>
      </c>
      <c r="C81" t="inlineStr">
        <is>
          <t>Price_BOM_LCS_Imp_0134</t>
        </is>
      </c>
      <c r="D81" t="inlineStr"/>
      <c r="E81" t="inlineStr">
        <is>
          <t>:15959-LCS:15959-4P-3HP-LCSE:15959-4P-5HP-LCSE:15959-4P-7.5HP-LCSE:</t>
        </is>
      </c>
      <c r="F81" s="126" t="inlineStr">
        <is>
          <t>X3</t>
        </is>
      </c>
      <c r="G81" t="inlineStr">
        <is>
          <t>ImpMatl_NiAl-Bronze_ASTM-B148_C95400</t>
        </is>
      </c>
      <c r="H81" s="43" t="inlineStr">
        <is>
          <t>Nickel Aluminum Bronze ASTM B148 UNS C95400</t>
        </is>
      </c>
      <c r="I81" s="43" t="inlineStr">
        <is>
          <t>B22</t>
        </is>
      </c>
      <c r="J81" s="43" t="inlineStr">
        <is>
          <t>Stainless Steel, AISI-303</t>
        </is>
      </c>
      <c r="K81" s="43" t="inlineStr">
        <is>
          <t>Steel, Cold Drawn C1018</t>
        </is>
      </c>
      <c r="L81" s="43" t="inlineStr">
        <is>
          <t>Coating_Scotchkote134_interior_exterior</t>
        </is>
      </c>
      <c r="M81" s="1" t="inlineStr">
        <is>
          <t>97777979</t>
        </is>
      </c>
      <c r="N81" s="1" t="inlineStr"/>
      <c r="O81" t="inlineStr">
        <is>
          <t>A102221</t>
        </is>
      </c>
      <c r="P81" t="inlineStr">
        <is>
          <t>LT250</t>
        </is>
      </c>
      <c r="Q81" t="inlineStr"/>
      <c r="R81" t="inlineStr"/>
      <c r="S81" t="inlineStr"/>
      <c r="T81" t="inlineStr"/>
      <c r="U81" t="inlineStr"/>
      <c r="V81" t="inlineStr"/>
    </row>
    <row r="82">
      <c r="A82" t="inlineStr"/>
      <c r="B82" t="inlineStr">
        <is>
          <t>N</t>
        </is>
      </c>
      <c r="C82" t="inlineStr">
        <is>
          <t>Price_BOM_LCS_Imp_0135</t>
        </is>
      </c>
      <c r="D82" t="inlineStr"/>
      <c r="E82" t="inlineStr">
        <is>
          <t>:15959-LCS:15959-4P-3HP-LCSE:15959-4P-5HP-LCSE:15959-4P-7.5HP-LCSE:</t>
        </is>
      </c>
      <c r="F82" s="126" t="inlineStr">
        <is>
          <t>X3</t>
        </is>
      </c>
      <c r="G82" s="2" t="inlineStr">
        <is>
          <t>ImpMatl_SS_AISI-304</t>
        </is>
      </c>
      <c r="H82" s="43" t="inlineStr">
        <is>
          <t>Stainless Steel, AISI-304</t>
        </is>
      </c>
      <c r="I82" s="43" t="inlineStr">
        <is>
          <t>H304</t>
        </is>
      </c>
      <c r="J82" s="43" t="inlineStr">
        <is>
          <t>Stainless Steel, AISI-303</t>
        </is>
      </c>
      <c r="K82" s="43" t="inlineStr">
        <is>
          <t>Stainless Steel, AISI 316</t>
        </is>
      </c>
      <c r="L82" s="43" t="inlineStr">
        <is>
          <t>Coating_Scotchkote134_interior_exterior</t>
        </is>
      </c>
      <c r="M82" s="1" t="inlineStr">
        <is>
          <t>RTF</t>
        </is>
      </c>
      <c r="N82" s="43" t="inlineStr"/>
      <c r="O82" t="inlineStr">
        <is>
          <t>A101746</t>
        </is>
      </c>
      <c r="P82" t="inlineStr">
        <is>
          <t>LT250</t>
        </is>
      </c>
      <c r="Q82" s="43" t="n">
        <v>126</v>
      </c>
      <c r="R82" t="inlineStr"/>
      <c r="S82" t="inlineStr"/>
      <c r="T82" t="inlineStr"/>
      <c r="U82" t="inlineStr"/>
      <c r="V82" t="inlineStr"/>
    </row>
    <row r="83">
      <c r="A83" t="inlineStr"/>
      <c r="B83" t="inlineStr">
        <is>
          <t>N</t>
        </is>
      </c>
      <c r="C83" t="inlineStr">
        <is>
          <t>Price_BOM_LCS_Imp_0137</t>
        </is>
      </c>
      <c r="D83" t="inlineStr"/>
      <c r="E83" t="inlineStr">
        <is>
          <t>:15959-LCS:15959-4P-3HP-LCSE:15959-4P-5HP-LCSE:15959-4P-7.5HP-LCSE:</t>
        </is>
      </c>
      <c r="F83" s="126" t="inlineStr">
        <is>
          <t>X3</t>
        </is>
      </c>
      <c r="G83" t="inlineStr">
        <is>
          <t>ImpMatl_NiAl-Bronze_ASTM-B148_C95400</t>
        </is>
      </c>
      <c r="H83" s="43" t="inlineStr">
        <is>
          <t>Nickel Aluminum Bronze ASTM B148 UNS C95400</t>
        </is>
      </c>
      <c r="I83" s="43" t="inlineStr">
        <is>
          <t>B22</t>
        </is>
      </c>
      <c r="J83" s="43" t="inlineStr">
        <is>
          <t>Stainless Steel, AISI-303</t>
        </is>
      </c>
      <c r="K83" s="43" t="inlineStr">
        <is>
          <t>Steel, Cold Drawn C1018</t>
        </is>
      </c>
      <c r="L83" s="43" t="inlineStr">
        <is>
          <t>Coating_Special</t>
        </is>
      </c>
      <c r="M83" s="1" t="inlineStr">
        <is>
          <t>97777979</t>
        </is>
      </c>
      <c r="N83" s="1" t="inlineStr"/>
      <c r="O83" t="inlineStr">
        <is>
          <t>A102221</t>
        </is>
      </c>
      <c r="P83" t="inlineStr">
        <is>
          <t>LT250</t>
        </is>
      </c>
      <c r="Q83" t="inlineStr"/>
      <c r="R83" t="inlineStr"/>
      <c r="S83" t="inlineStr"/>
      <c r="T83" t="inlineStr"/>
      <c r="U83" t="inlineStr"/>
      <c r="V83" t="inlineStr"/>
    </row>
    <row r="84">
      <c r="A84" t="inlineStr"/>
      <c r="B84" t="inlineStr">
        <is>
          <t>N</t>
        </is>
      </c>
      <c r="C84" t="inlineStr">
        <is>
          <t>Price_BOM_LCS_Imp_0138</t>
        </is>
      </c>
      <c r="D84" t="inlineStr"/>
      <c r="E84" t="inlineStr">
        <is>
          <t>:15959-LCS:15959-4P-3HP-LCSE:15959-4P-5HP-LCSE:15959-4P-7.5HP-LCSE:</t>
        </is>
      </c>
      <c r="F84" s="126" t="inlineStr">
        <is>
          <t>X3</t>
        </is>
      </c>
      <c r="G84" s="2" t="inlineStr">
        <is>
          <t>ImpMatl_SS_AISI-304</t>
        </is>
      </c>
      <c r="H84" s="43" t="inlineStr">
        <is>
          <t>Stainless Steel, AISI-304</t>
        </is>
      </c>
      <c r="I84" s="43" t="inlineStr">
        <is>
          <t>H304</t>
        </is>
      </c>
      <c r="J84" s="43" t="inlineStr">
        <is>
          <t>Stainless Steel, AISI-303</t>
        </is>
      </c>
      <c r="K84" s="43" t="inlineStr">
        <is>
          <t>Stainless Steel, AISI 316</t>
        </is>
      </c>
      <c r="L84" s="43" t="inlineStr">
        <is>
          <t>Coating_Special</t>
        </is>
      </c>
      <c r="M84" s="1" t="inlineStr">
        <is>
          <t>RTF</t>
        </is>
      </c>
      <c r="N84" s="43" t="inlineStr"/>
      <c r="O84" t="inlineStr">
        <is>
          <t>A101750</t>
        </is>
      </c>
      <c r="P84" t="inlineStr">
        <is>
          <t>LT250</t>
        </is>
      </c>
      <c r="Q84" s="43" t="n">
        <v>126</v>
      </c>
      <c r="R84" t="inlineStr"/>
      <c r="S84" t="inlineStr"/>
      <c r="T84" t="inlineStr"/>
      <c r="U84" t="inlineStr"/>
      <c r="V84" t="inlineStr"/>
    </row>
    <row r="85">
      <c r="A85" t="inlineStr"/>
      <c r="B85" t="inlineStr">
        <is>
          <t>N</t>
        </is>
      </c>
      <c r="C85" t="inlineStr">
        <is>
          <t>Price_BOM_LCS_Imp_0140</t>
        </is>
      </c>
      <c r="D85" t="inlineStr"/>
      <c r="E85" t="inlineStr">
        <is>
          <t>:15959-LCS:15959-2P-20HP-LCSE:15959-2P-25HP-LCSE:15959-2P-30HP-LCSE:</t>
        </is>
      </c>
      <c r="F85" s="126" t="inlineStr">
        <is>
          <t>X4</t>
        </is>
      </c>
      <c r="G85" s="2" t="inlineStr">
        <is>
          <t>ImpMatl_SS_AISI-304</t>
        </is>
      </c>
      <c r="H85" s="43" t="inlineStr">
        <is>
          <t>Stainless Steel, AISI-304</t>
        </is>
      </c>
      <c r="I85" s="43" t="inlineStr">
        <is>
          <t>H304</t>
        </is>
      </c>
      <c r="J85" s="43" t="inlineStr">
        <is>
          <t>Stainless Steel, AISI-303</t>
        </is>
      </c>
      <c r="K85" s="43" t="inlineStr">
        <is>
          <t>Stainless Steel, AISI 316</t>
        </is>
      </c>
      <c r="L85" s="43" t="inlineStr">
        <is>
          <t>Coating_Standard</t>
        </is>
      </c>
      <c r="M85" s="95" t="inlineStr">
        <is>
          <t>98876061</t>
        </is>
      </c>
      <c r="N85" s="43" t="inlineStr">
        <is>
          <t>IMP,L,15959,X4,H304</t>
        </is>
      </c>
      <c r="O85" s="43" t="inlineStr">
        <is>
          <t>A101752</t>
        </is>
      </c>
      <c r="P85" s="43" t="inlineStr">
        <is>
          <t>LT027</t>
        </is>
      </c>
      <c r="Q85" s="43" t="n">
        <v>0</v>
      </c>
      <c r="R85" t="inlineStr"/>
      <c r="S85" t="inlineStr"/>
      <c r="T85" t="inlineStr"/>
      <c r="U85" t="inlineStr"/>
      <c r="V85" t="inlineStr"/>
    </row>
    <row r="86">
      <c r="A86" t="inlineStr"/>
      <c r="B86" t="inlineStr">
        <is>
          <t>N</t>
        </is>
      </c>
      <c r="C86" t="inlineStr">
        <is>
          <t>Price_BOM_LCS_Imp_0141</t>
        </is>
      </c>
      <c r="D86" t="inlineStr"/>
      <c r="E86" t="inlineStr">
        <is>
          <t>:15959-LCS:15959-2P-20HP-LCSE:15959-2P-25HP-LCSE:15959-2P-30HP-LCSE:</t>
        </is>
      </c>
      <c r="F86" s="126" t="inlineStr">
        <is>
          <t>X4</t>
        </is>
      </c>
      <c r="G86" t="inlineStr">
        <is>
          <t>ImpMatl_NiAl-Bronze_ASTM-B148_C95400</t>
        </is>
      </c>
      <c r="H86" s="43" t="inlineStr">
        <is>
          <t>Nickel Aluminum Bronze ASTM B148 UNS C95400</t>
        </is>
      </c>
      <c r="I86" s="43" t="inlineStr">
        <is>
          <t>B22</t>
        </is>
      </c>
      <c r="J86" s="43" t="inlineStr">
        <is>
          <t>Stainless Steel, AISI-303</t>
        </is>
      </c>
      <c r="K86" s="43" t="inlineStr">
        <is>
          <t>Steel, Cold Drawn C1018</t>
        </is>
      </c>
      <c r="L86" s="43" t="inlineStr">
        <is>
          <t>Coating_Standard</t>
        </is>
      </c>
      <c r="M86" s="1" t="inlineStr">
        <is>
          <t>97777980</t>
        </is>
      </c>
      <c r="N86" s="1" t="inlineStr"/>
      <c r="O86" t="inlineStr">
        <is>
          <t>A102222</t>
        </is>
      </c>
      <c r="P86" t="inlineStr">
        <is>
          <t>LT250</t>
        </is>
      </c>
      <c r="Q86" t="inlineStr"/>
      <c r="R86" t="inlineStr"/>
      <c r="S86" t="inlineStr"/>
      <c r="T86" t="inlineStr"/>
      <c r="U86" t="inlineStr"/>
      <c r="V86" t="inlineStr"/>
    </row>
    <row r="87">
      <c r="A87" t="inlineStr"/>
      <c r="B87" t="inlineStr">
        <is>
          <t>N</t>
        </is>
      </c>
      <c r="C87" t="inlineStr">
        <is>
          <t>Price_BOM_LCS_Imp_0143</t>
        </is>
      </c>
      <c r="D87" t="inlineStr"/>
      <c r="E87" t="inlineStr">
        <is>
          <t>:15959-LCS:15959-2P-20HP-LCSE:15959-2P-25HP-LCSE:15959-2P-30HP-LCSE:</t>
        </is>
      </c>
      <c r="F87" s="126" t="inlineStr">
        <is>
          <t>X4</t>
        </is>
      </c>
      <c r="G87" t="inlineStr">
        <is>
          <t>ImpMatl_NiAl-Bronze_ASTM-B148_C95400</t>
        </is>
      </c>
      <c r="H87" s="43" t="inlineStr">
        <is>
          <t>Nickel Aluminum Bronze ASTM B148 UNS C95400</t>
        </is>
      </c>
      <c r="I87" s="43" t="inlineStr">
        <is>
          <t>B22</t>
        </is>
      </c>
      <c r="J87" s="43" t="inlineStr">
        <is>
          <t>Stainless Steel, AISI-303</t>
        </is>
      </c>
      <c r="K87" s="43" t="inlineStr">
        <is>
          <t>Steel, Cold Drawn C1018</t>
        </is>
      </c>
      <c r="L87" s="43" t="inlineStr">
        <is>
          <t>Coating_Scotchkote134_interior_exterior_IncludeImpeller</t>
        </is>
      </c>
      <c r="M87" s="1" t="inlineStr">
        <is>
          <t>RTF</t>
        </is>
      </c>
      <c r="N87" s="43" t="inlineStr"/>
      <c r="O87" t="inlineStr">
        <is>
          <t>A102222</t>
        </is>
      </c>
      <c r="P87" t="inlineStr">
        <is>
          <t>LT250</t>
        </is>
      </c>
      <c r="Q87" t="inlineStr"/>
      <c r="R87" t="inlineStr"/>
      <c r="S87" t="inlineStr"/>
      <c r="T87" t="inlineStr"/>
      <c r="U87" t="inlineStr"/>
      <c r="V87" t="inlineStr"/>
    </row>
    <row r="88">
      <c r="A88" t="inlineStr"/>
      <c r="B88" t="inlineStr">
        <is>
          <t>N</t>
        </is>
      </c>
      <c r="C88" t="inlineStr">
        <is>
          <t>Price_BOM_LCS_Imp_0144</t>
        </is>
      </c>
      <c r="D88" t="inlineStr"/>
      <c r="E88" t="inlineStr">
        <is>
          <t>:15959-LCS:15959-2P-20HP-LCSE:15959-2P-25HP-LCSE:15959-2P-30HP-LCSE:</t>
        </is>
      </c>
      <c r="F88" s="126" t="inlineStr">
        <is>
          <t>X4</t>
        </is>
      </c>
      <c r="G88" s="2" t="inlineStr">
        <is>
          <t>ImpMatl_SS_AISI-304</t>
        </is>
      </c>
      <c r="H88" s="43" t="inlineStr">
        <is>
          <t>Stainless Steel, AISI-304</t>
        </is>
      </c>
      <c r="I88" s="43" t="inlineStr">
        <is>
          <t>H304</t>
        </is>
      </c>
      <c r="J88" s="43" t="inlineStr">
        <is>
          <t>Stainless Steel, AISI-303</t>
        </is>
      </c>
      <c r="K88" s="43" t="inlineStr">
        <is>
          <t>Stainless Steel, AISI 316</t>
        </is>
      </c>
      <c r="L88" s="43" t="inlineStr">
        <is>
          <t>Coating_Scotchkote134_interior_exterior_IncludeImpeller</t>
        </is>
      </c>
      <c r="M88" s="1" t="inlineStr">
        <is>
          <t>RTF</t>
        </is>
      </c>
      <c r="N88" s="43" t="inlineStr"/>
      <c r="O88" s="43" t="inlineStr">
        <is>
          <t>A101752</t>
        </is>
      </c>
      <c r="P88" t="inlineStr">
        <is>
          <t>LT250</t>
        </is>
      </c>
      <c r="Q88" s="43" t="inlineStr"/>
      <c r="R88" t="inlineStr"/>
      <c r="S88" t="inlineStr"/>
      <c r="T88" t="inlineStr"/>
      <c r="U88" t="inlineStr"/>
      <c r="V88" t="inlineStr"/>
    </row>
    <row r="89">
      <c r="A89" t="inlineStr"/>
      <c r="B89" t="inlineStr">
        <is>
          <t>N</t>
        </is>
      </c>
      <c r="C89" t="inlineStr">
        <is>
          <t>Price_BOM_LCS_Imp_0146</t>
        </is>
      </c>
      <c r="D89" t="inlineStr"/>
      <c r="E89" t="inlineStr">
        <is>
          <t>:15959-LCS:15959-2P-20HP-LCSE:15959-2P-25HP-LCSE:15959-2P-30HP-LCSE:</t>
        </is>
      </c>
      <c r="F89" s="126" t="inlineStr">
        <is>
          <t>X4</t>
        </is>
      </c>
      <c r="G89" t="inlineStr">
        <is>
          <t>ImpMatl_NiAl-Bronze_ASTM-B148_C95400</t>
        </is>
      </c>
      <c r="H89" s="43" t="inlineStr">
        <is>
          <t>Nickel Aluminum Bronze ASTM B148 UNS C95400</t>
        </is>
      </c>
      <c r="I89" s="43" t="inlineStr">
        <is>
          <t>B22</t>
        </is>
      </c>
      <c r="J89" s="43" t="inlineStr">
        <is>
          <t>Stainless Steel, AISI-303</t>
        </is>
      </c>
      <c r="K89" s="43" t="inlineStr">
        <is>
          <t>Steel, Cold Drawn C1018</t>
        </is>
      </c>
      <c r="L89" s="43" t="inlineStr">
        <is>
          <t>Coating_Scotchkote134_interior_IncludeImpeller</t>
        </is>
      </c>
      <c r="M89" s="1" t="inlineStr">
        <is>
          <t>RTF</t>
        </is>
      </c>
      <c r="N89" s="43" t="inlineStr"/>
      <c r="O89" t="inlineStr">
        <is>
          <t>A102222</t>
        </is>
      </c>
      <c r="P89" t="inlineStr">
        <is>
          <t>LT250</t>
        </is>
      </c>
      <c r="Q89" t="inlineStr"/>
      <c r="R89" t="inlineStr"/>
      <c r="S89" t="inlineStr"/>
      <c r="T89" t="inlineStr"/>
      <c r="U89" t="inlineStr"/>
      <c r="V89" t="inlineStr"/>
    </row>
    <row r="90">
      <c r="A90" t="inlineStr"/>
      <c r="B90" t="inlineStr">
        <is>
          <t>N</t>
        </is>
      </c>
      <c r="C90" t="inlineStr">
        <is>
          <t>Price_BOM_LCS_Imp_0147</t>
        </is>
      </c>
      <c r="D90" t="inlineStr"/>
      <c r="E90" t="inlineStr">
        <is>
          <t>:15959-LCS:15959-2P-20HP-LCSE:15959-2P-25HP-LCSE:15959-2P-30HP-LCSE:</t>
        </is>
      </c>
      <c r="F90" s="126" t="inlineStr">
        <is>
          <t>X4</t>
        </is>
      </c>
      <c r="G90" s="2" t="inlineStr">
        <is>
          <t>ImpMatl_SS_AISI-304</t>
        </is>
      </c>
      <c r="H90" s="43" t="inlineStr">
        <is>
          <t>Stainless Steel, AISI-304</t>
        </is>
      </c>
      <c r="I90" s="43" t="inlineStr">
        <is>
          <t>H304</t>
        </is>
      </c>
      <c r="J90" s="43" t="inlineStr">
        <is>
          <t>Stainless Steel, AISI-303</t>
        </is>
      </c>
      <c r="K90" s="43" t="inlineStr">
        <is>
          <t>Stainless Steel, AISI 316</t>
        </is>
      </c>
      <c r="L90" s="43" t="inlineStr">
        <is>
          <t>Coating_Scotchkote134_interior_IncludeImpeller</t>
        </is>
      </c>
      <c r="M90" s="1" t="inlineStr">
        <is>
          <t>RTF</t>
        </is>
      </c>
      <c r="N90" s="43" t="inlineStr"/>
      <c r="O90" s="43" t="inlineStr">
        <is>
          <t>A101752</t>
        </is>
      </c>
      <c r="P90" t="inlineStr">
        <is>
          <t>LT250</t>
        </is>
      </c>
      <c r="Q90" s="43" t="inlineStr"/>
      <c r="R90" t="inlineStr"/>
      <c r="S90" t="inlineStr"/>
      <c r="T90" t="inlineStr"/>
      <c r="U90" t="inlineStr"/>
      <c r="V90" t="inlineStr"/>
    </row>
    <row r="91">
      <c r="A91" t="inlineStr"/>
      <c r="B91" t="inlineStr">
        <is>
          <t>N</t>
        </is>
      </c>
      <c r="C91" t="inlineStr">
        <is>
          <t>Price_BOM_LCS_Imp_0149</t>
        </is>
      </c>
      <c r="D91" t="inlineStr"/>
      <c r="E91" t="inlineStr">
        <is>
          <t>:15959-LCS:15959-2P-20HP-LCSE:15959-2P-25HP-LCSE:15959-2P-30HP-LCSE:</t>
        </is>
      </c>
      <c r="F91" s="126" t="inlineStr">
        <is>
          <t>X4</t>
        </is>
      </c>
      <c r="G91" t="inlineStr">
        <is>
          <t>ImpMatl_NiAl-Bronze_ASTM-B148_C95400</t>
        </is>
      </c>
      <c r="H91" s="43" t="inlineStr">
        <is>
          <t>Nickel Aluminum Bronze ASTM B148 UNS C95400</t>
        </is>
      </c>
      <c r="I91" s="43" t="inlineStr">
        <is>
          <t>B22</t>
        </is>
      </c>
      <c r="J91" s="43" t="inlineStr">
        <is>
          <t>Stainless Steel, AISI-303</t>
        </is>
      </c>
      <c r="K91" s="43" t="inlineStr">
        <is>
          <t>Steel, Cold Drawn C1018</t>
        </is>
      </c>
      <c r="L91" s="43" t="inlineStr">
        <is>
          <t>Coating_Scotchkote134_interior</t>
        </is>
      </c>
      <c r="M91" s="1" t="inlineStr">
        <is>
          <t>97777980</t>
        </is>
      </c>
      <c r="N91" s="1" t="inlineStr"/>
      <c r="O91" t="inlineStr">
        <is>
          <t>A102222</t>
        </is>
      </c>
      <c r="P91" t="inlineStr">
        <is>
          <t>LT250</t>
        </is>
      </c>
      <c r="Q91" t="inlineStr"/>
      <c r="R91" t="inlineStr"/>
      <c r="S91" t="inlineStr"/>
      <c r="T91" t="inlineStr"/>
      <c r="U91" t="inlineStr"/>
      <c r="V91" t="inlineStr"/>
    </row>
    <row r="92">
      <c r="A92" t="inlineStr"/>
      <c r="B92" t="inlineStr">
        <is>
          <t>N</t>
        </is>
      </c>
      <c r="C92" t="inlineStr">
        <is>
          <t>Price_BOM_LCS_Imp_0150</t>
        </is>
      </c>
      <c r="D92" t="inlineStr"/>
      <c r="E92" t="inlineStr">
        <is>
          <t>:15959-LCS:15959-2P-20HP-LCSE:15959-2P-25HP-LCSE:15959-2P-30HP-LCSE:</t>
        </is>
      </c>
      <c r="F92" s="126" t="inlineStr">
        <is>
          <t>X4</t>
        </is>
      </c>
      <c r="G92" s="2" t="inlineStr">
        <is>
          <t>ImpMatl_SS_AISI-304</t>
        </is>
      </c>
      <c r="H92" s="43" t="inlineStr">
        <is>
          <t>Stainless Steel, AISI-304</t>
        </is>
      </c>
      <c r="I92" s="43" t="inlineStr">
        <is>
          <t>H304</t>
        </is>
      </c>
      <c r="J92" s="43" t="inlineStr">
        <is>
          <t>Stainless Steel, AISI-303</t>
        </is>
      </c>
      <c r="K92" s="43" t="inlineStr">
        <is>
          <t>Stainless Steel, AISI 316</t>
        </is>
      </c>
      <c r="L92" s="43" t="inlineStr">
        <is>
          <t>Coating_Scotchkote134_interior</t>
        </is>
      </c>
      <c r="M92" s="1" t="inlineStr">
        <is>
          <t>RTF</t>
        </is>
      </c>
      <c r="N92" s="43" t="inlineStr"/>
      <c r="O92" s="43" t="inlineStr">
        <is>
          <t>A101752</t>
        </is>
      </c>
      <c r="P92" t="inlineStr">
        <is>
          <t>LT250</t>
        </is>
      </c>
      <c r="Q92" s="43" t="n">
        <v>126</v>
      </c>
      <c r="R92" t="inlineStr"/>
      <c r="S92" t="inlineStr"/>
      <c r="T92" t="inlineStr"/>
      <c r="U92" t="inlineStr"/>
      <c r="V92" t="inlineStr"/>
    </row>
    <row r="93">
      <c r="A93" t="inlineStr"/>
      <c r="B93" t="inlineStr">
        <is>
          <t>N</t>
        </is>
      </c>
      <c r="C93" t="inlineStr">
        <is>
          <t>Price_BOM_LCS_Imp_0152</t>
        </is>
      </c>
      <c r="D93" t="inlineStr"/>
      <c r="E93" t="inlineStr">
        <is>
          <t>:15959-LCS:15959-2P-20HP-LCSE:15959-2P-25HP-LCSE:15959-2P-30HP-LCSE:</t>
        </is>
      </c>
      <c r="F93" s="126" t="inlineStr">
        <is>
          <t>X4</t>
        </is>
      </c>
      <c r="G93" t="inlineStr">
        <is>
          <t>ImpMatl_NiAl-Bronze_ASTM-B148_C95400</t>
        </is>
      </c>
      <c r="H93" s="43" t="inlineStr">
        <is>
          <t>Nickel Aluminum Bronze ASTM B148 UNS C95400</t>
        </is>
      </c>
      <c r="I93" s="43" t="inlineStr">
        <is>
          <t>B22</t>
        </is>
      </c>
      <c r="J93" s="43" t="inlineStr">
        <is>
          <t>Stainless Steel, AISI-303</t>
        </is>
      </c>
      <c r="K93" s="43" t="inlineStr">
        <is>
          <t>Steel, Cold Drawn C1018</t>
        </is>
      </c>
      <c r="L93" s="43" t="inlineStr">
        <is>
          <t>Coating_Scotchkote134_interior_exterior</t>
        </is>
      </c>
      <c r="M93" s="1" t="inlineStr">
        <is>
          <t>97777980</t>
        </is>
      </c>
      <c r="N93" s="1" t="inlineStr"/>
      <c r="O93" t="inlineStr">
        <is>
          <t>A102222</t>
        </is>
      </c>
      <c r="P93" t="inlineStr">
        <is>
          <t>LT250</t>
        </is>
      </c>
      <c r="Q93" t="inlineStr"/>
      <c r="R93" t="inlineStr"/>
      <c r="S93" t="inlineStr"/>
      <c r="T93" t="inlineStr"/>
      <c r="U93" t="inlineStr"/>
      <c r="V93" t="inlineStr"/>
    </row>
    <row r="94">
      <c r="A94" t="inlineStr"/>
      <c r="B94" t="inlineStr">
        <is>
          <t>N</t>
        </is>
      </c>
      <c r="C94" t="inlineStr">
        <is>
          <t>Price_BOM_LCS_Imp_0153</t>
        </is>
      </c>
      <c r="D94" t="inlineStr"/>
      <c r="E94" t="inlineStr">
        <is>
          <t>:15959-LCS:15959-2P-20HP-LCSE:15959-2P-25HP-LCSE:15959-2P-30HP-LCSE:</t>
        </is>
      </c>
      <c r="F94" s="126" t="inlineStr">
        <is>
          <t>X4</t>
        </is>
      </c>
      <c r="G94" s="2" t="inlineStr">
        <is>
          <t>ImpMatl_SS_AISI-304</t>
        </is>
      </c>
      <c r="H94" s="43" t="inlineStr">
        <is>
          <t>Stainless Steel, AISI-304</t>
        </is>
      </c>
      <c r="I94" s="43" t="inlineStr">
        <is>
          <t>H304</t>
        </is>
      </c>
      <c r="J94" s="43" t="inlineStr">
        <is>
          <t>Stainless Steel, AISI-303</t>
        </is>
      </c>
      <c r="K94" s="43" t="inlineStr">
        <is>
          <t>Stainless Steel, AISI 316</t>
        </is>
      </c>
      <c r="L94" s="43" t="inlineStr">
        <is>
          <t>Coating_Scotchkote134_interior_exterior</t>
        </is>
      </c>
      <c r="M94" s="1" t="inlineStr">
        <is>
          <t>RTF</t>
        </is>
      </c>
      <c r="N94" s="43" t="inlineStr"/>
      <c r="O94" s="43" t="inlineStr">
        <is>
          <t>A101752</t>
        </is>
      </c>
      <c r="P94" t="inlineStr">
        <is>
          <t>LT250</t>
        </is>
      </c>
      <c r="Q94" s="43" t="n">
        <v>126</v>
      </c>
      <c r="R94" t="inlineStr"/>
      <c r="S94" t="inlineStr"/>
      <c r="T94" t="inlineStr"/>
      <c r="U94" t="inlineStr"/>
      <c r="V94" t="inlineStr"/>
    </row>
    <row r="95">
      <c r="A95" t="inlineStr"/>
      <c r="B95" t="inlineStr">
        <is>
          <t>N</t>
        </is>
      </c>
      <c r="C95" t="inlineStr">
        <is>
          <t>Price_BOM_LCS_Imp_0155</t>
        </is>
      </c>
      <c r="D95" t="inlineStr"/>
      <c r="E95" t="inlineStr">
        <is>
          <t>:15959-LCS:15959-2P-20HP-LCSE:15959-2P-25HP-LCSE:15959-2P-30HP-LCSE:</t>
        </is>
      </c>
      <c r="F95" s="126" t="inlineStr">
        <is>
          <t>X4</t>
        </is>
      </c>
      <c r="G95" t="inlineStr">
        <is>
          <t>ImpMatl_NiAl-Bronze_ASTM-B148_C95400</t>
        </is>
      </c>
      <c r="H95" s="43" t="inlineStr">
        <is>
          <t>Nickel Aluminum Bronze ASTM B148 UNS C95400</t>
        </is>
      </c>
      <c r="I95" s="43" t="inlineStr">
        <is>
          <t>B22</t>
        </is>
      </c>
      <c r="J95" s="43" t="inlineStr">
        <is>
          <t>Stainless Steel, AISI-303</t>
        </is>
      </c>
      <c r="K95" s="43" t="inlineStr">
        <is>
          <t>Steel, Cold Drawn C1018</t>
        </is>
      </c>
      <c r="L95" s="43" t="inlineStr">
        <is>
          <t>Coating_Special</t>
        </is>
      </c>
      <c r="M95" s="1" t="inlineStr">
        <is>
          <t>97777980</t>
        </is>
      </c>
      <c r="N95" s="1" t="inlineStr"/>
      <c r="O95" t="inlineStr">
        <is>
          <t>A102222</t>
        </is>
      </c>
      <c r="P95" t="inlineStr">
        <is>
          <t>LT250</t>
        </is>
      </c>
      <c r="Q95" t="inlineStr"/>
      <c r="R95" t="inlineStr"/>
      <c r="S95" t="inlineStr"/>
      <c r="T95" t="inlineStr"/>
      <c r="U95" t="inlineStr"/>
      <c r="V95" t="inlineStr"/>
    </row>
    <row r="96">
      <c r="A96" t="inlineStr"/>
      <c r="B96" t="inlineStr">
        <is>
          <t>N</t>
        </is>
      </c>
      <c r="C96" t="inlineStr">
        <is>
          <t>Price_BOM_LCS_Imp_0156</t>
        </is>
      </c>
      <c r="D96" t="inlineStr"/>
      <c r="E96" t="inlineStr">
        <is>
          <t>:15959-LCS:15959-2P-20HP-LCSE:15959-2P-25HP-LCSE:15959-2P-30HP-LCSE:</t>
        </is>
      </c>
      <c r="F96" s="126" t="inlineStr">
        <is>
          <t>X4</t>
        </is>
      </c>
      <c r="G96" s="2" t="inlineStr">
        <is>
          <t>ImpMatl_SS_AISI-304</t>
        </is>
      </c>
      <c r="H96" s="43" t="inlineStr">
        <is>
          <t>Stainless Steel, AISI-304</t>
        </is>
      </c>
      <c r="I96" s="43" t="inlineStr">
        <is>
          <t>H304</t>
        </is>
      </c>
      <c r="J96" s="43" t="inlineStr">
        <is>
          <t>Stainless Steel, AISI-303</t>
        </is>
      </c>
      <c r="K96" s="43" t="inlineStr">
        <is>
          <t>Stainless Steel, AISI 316</t>
        </is>
      </c>
      <c r="L96" s="43" t="inlineStr">
        <is>
          <t>Coating_Special</t>
        </is>
      </c>
      <c r="M96" s="1" t="inlineStr">
        <is>
          <t>RTF</t>
        </is>
      </c>
      <c r="N96" s="43" t="inlineStr"/>
      <c r="O96" s="43" t="inlineStr">
        <is>
          <t>A101756</t>
        </is>
      </c>
      <c r="P96" t="inlineStr">
        <is>
          <t>LT250</t>
        </is>
      </c>
      <c r="Q96" s="43" t="n">
        <v>126</v>
      </c>
      <c r="R96" t="inlineStr"/>
      <c r="S96" t="inlineStr"/>
      <c r="T96" t="inlineStr"/>
      <c r="U96" t="inlineStr"/>
      <c r="V96" t="inlineStr"/>
    </row>
    <row r="97">
      <c r="A97" t="inlineStr"/>
      <c r="B97" t="inlineStr">
        <is>
          <t>N</t>
        </is>
      </c>
      <c r="C97" t="inlineStr">
        <is>
          <t>Price_BOM_LCS_Imp_0158</t>
        </is>
      </c>
      <c r="D97" t="inlineStr"/>
      <c r="E97" t="inlineStr">
        <is>
          <t>:20709-LCS:20709-4P-3HP-LCSE:20709-2P-7.5HP-LCSE:20709-2P-10HP-LCSE:</t>
        </is>
      </c>
      <c r="F97" s="126" t="inlineStr">
        <is>
          <t>X3</t>
        </is>
      </c>
      <c r="G97" s="2" t="inlineStr">
        <is>
          <t>ImpMatl_SS_AISI-304</t>
        </is>
      </c>
      <c r="H97" s="43" t="inlineStr">
        <is>
          <t>Stainless Steel, AISI-304</t>
        </is>
      </c>
      <c r="I97" s="43" t="inlineStr">
        <is>
          <t>H304</t>
        </is>
      </c>
      <c r="J97" s="43" t="inlineStr">
        <is>
          <t>Stainless Steel, AISI-303</t>
        </is>
      </c>
      <c r="K97" s="43" t="inlineStr">
        <is>
          <t>Stainless Steel, AISI 316</t>
        </is>
      </c>
      <c r="L97" s="43" t="inlineStr">
        <is>
          <t>Coating_Standard</t>
        </is>
      </c>
      <c r="M97" s="95" t="inlineStr">
        <is>
          <t>98876064</t>
        </is>
      </c>
      <c r="N97" s="43" t="inlineStr">
        <is>
          <t>IMP,L,20709,X3,H304</t>
        </is>
      </c>
      <c r="O97" s="43" t="inlineStr">
        <is>
          <t>A101764</t>
        </is>
      </c>
      <c r="P97" s="43" t="inlineStr">
        <is>
          <t>LT027</t>
        </is>
      </c>
      <c r="Q97" s="43" t="n">
        <v>0</v>
      </c>
      <c r="R97" t="inlineStr"/>
      <c r="S97" t="inlineStr"/>
      <c r="T97" t="inlineStr"/>
      <c r="U97" t="inlineStr"/>
      <c r="V97" t="inlineStr"/>
    </row>
    <row r="98">
      <c r="A98" t="inlineStr"/>
      <c r="B98" t="inlineStr">
        <is>
          <t>N</t>
        </is>
      </c>
      <c r="C98" t="inlineStr">
        <is>
          <t>Price_BOM_LCS_Imp_0159</t>
        </is>
      </c>
      <c r="D98" t="inlineStr"/>
      <c r="E98" t="inlineStr">
        <is>
          <t>:20709-LCS:20709-4P-3HP-LCSE:20709-2P-7.5HP-LCSE:20709-2P-10HP-LCSE:</t>
        </is>
      </c>
      <c r="F98" s="126" t="inlineStr">
        <is>
          <t>X3</t>
        </is>
      </c>
      <c r="G98" t="inlineStr">
        <is>
          <t>ImpMatl_NiAl-Bronze_ASTM-B148_C95400</t>
        </is>
      </c>
      <c r="H98" s="43" t="inlineStr">
        <is>
          <t>Nickel Aluminum Bronze ASTM B148 UNS C95400</t>
        </is>
      </c>
      <c r="I98" s="43" t="inlineStr">
        <is>
          <t>B22</t>
        </is>
      </c>
      <c r="J98" s="43" t="inlineStr">
        <is>
          <t>Stainless Steel, AISI-303</t>
        </is>
      </c>
      <c r="K98" s="43" t="inlineStr">
        <is>
          <t>Steel, Cold Drawn C1018</t>
        </is>
      </c>
      <c r="L98" s="43" t="inlineStr">
        <is>
          <t>Coating_Standard</t>
        </is>
      </c>
      <c r="M98" s="1" t="inlineStr">
        <is>
          <t>97778013</t>
        </is>
      </c>
      <c r="N98" s="1" t="inlineStr"/>
      <c r="O98" t="inlineStr">
        <is>
          <t>A102224</t>
        </is>
      </c>
      <c r="P98" t="inlineStr">
        <is>
          <t>LT250</t>
        </is>
      </c>
      <c r="Q98" t="inlineStr"/>
      <c r="R98" t="inlineStr"/>
      <c r="S98" t="inlineStr"/>
      <c r="T98" t="inlineStr"/>
      <c r="U98" t="inlineStr"/>
      <c r="V98" t="inlineStr"/>
    </row>
    <row r="99">
      <c r="A99" t="inlineStr"/>
      <c r="B99" t="inlineStr">
        <is>
          <t>N</t>
        </is>
      </c>
      <c r="C99" t="inlineStr">
        <is>
          <t>Price_BOM_LCS_Imp_0161</t>
        </is>
      </c>
      <c r="D99" t="inlineStr"/>
      <c r="E99" t="inlineStr">
        <is>
          <t>:20709-LCS:20709-4P-3HP-LCSE:20709-2P-7.5HP-LCSE:20709-2P-10HP-LCSE:</t>
        </is>
      </c>
      <c r="F99" s="126" t="inlineStr">
        <is>
          <t>X3</t>
        </is>
      </c>
      <c r="G99" t="inlineStr">
        <is>
          <t>ImpMatl_NiAl-Bronze_ASTM-B148_C95400</t>
        </is>
      </c>
      <c r="H99" s="43" t="inlineStr">
        <is>
          <t>Nickel Aluminum Bronze ASTM B148 UNS C95400</t>
        </is>
      </c>
      <c r="I99" s="43" t="inlineStr">
        <is>
          <t>B22</t>
        </is>
      </c>
      <c r="J99" s="43" t="inlineStr">
        <is>
          <t>Stainless Steel, AISI-303</t>
        </is>
      </c>
      <c r="K99" s="43" t="inlineStr">
        <is>
          <t>Steel, Cold Drawn C1018</t>
        </is>
      </c>
      <c r="L99" s="43" t="inlineStr">
        <is>
          <t>Coating_Scotchkote134_interior_exterior_IncludeImpeller</t>
        </is>
      </c>
      <c r="M99" s="1" t="inlineStr">
        <is>
          <t>RTF</t>
        </is>
      </c>
      <c r="N99" s="43" t="inlineStr"/>
      <c r="O99" t="inlineStr">
        <is>
          <t>A102224</t>
        </is>
      </c>
      <c r="P99" t="inlineStr">
        <is>
          <t>LT250</t>
        </is>
      </c>
      <c r="Q99" t="inlineStr"/>
      <c r="R99" t="inlineStr"/>
      <c r="S99" t="inlineStr"/>
      <c r="T99" t="inlineStr"/>
      <c r="U99" t="inlineStr"/>
      <c r="V99" t="inlineStr"/>
    </row>
    <row r="100">
      <c r="A100" t="inlineStr"/>
      <c r="B100" t="inlineStr">
        <is>
          <t>N</t>
        </is>
      </c>
      <c r="C100" t="inlineStr">
        <is>
          <t>Price_BOM_LCS_Imp_0162</t>
        </is>
      </c>
      <c r="D100" t="inlineStr"/>
      <c r="E100" t="inlineStr">
        <is>
          <t>:20709-LCS:20709-4P-3HP-LCSE:20709-2P-7.5HP-LCSE:20709-2P-10HP-LCSE:</t>
        </is>
      </c>
      <c r="F100" s="126" t="inlineStr">
        <is>
          <t>X3</t>
        </is>
      </c>
      <c r="G100" s="2" t="inlineStr">
        <is>
          <t>ImpMatl_SS_AISI-304</t>
        </is>
      </c>
      <c r="H100" s="43" t="inlineStr">
        <is>
          <t>Stainless Steel, AISI-304</t>
        </is>
      </c>
      <c r="I100" s="43" t="inlineStr">
        <is>
          <t>H304</t>
        </is>
      </c>
      <c r="J100" s="43" t="inlineStr">
        <is>
          <t>Stainless Steel, AISI-303</t>
        </is>
      </c>
      <c r="K100" s="43" t="inlineStr">
        <is>
          <t>Stainless Steel, AISI 316</t>
        </is>
      </c>
      <c r="L100" s="43" t="inlineStr">
        <is>
          <t>Coating_Scotchkote134_interior_exterior_IncludeImpeller</t>
        </is>
      </c>
      <c r="M100" s="1" t="inlineStr">
        <is>
          <t>RTF</t>
        </is>
      </c>
      <c r="N100" s="43" t="inlineStr"/>
      <c r="O100" s="43" t="inlineStr">
        <is>
          <t>A101764</t>
        </is>
      </c>
      <c r="P100" t="inlineStr">
        <is>
          <t>LT250</t>
        </is>
      </c>
      <c r="Q100" s="43" t="inlineStr"/>
      <c r="R100" t="inlineStr"/>
      <c r="S100" t="inlineStr"/>
      <c r="T100" t="inlineStr"/>
      <c r="U100" t="inlineStr"/>
      <c r="V100" t="inlineStr"/>
    </row>
    <row r="101">
      <c r="A101" t="inlineStr"/>
      <c r="B101" t="inlineStr">
        <is>
          <t>N</t>
        </is>
      </c>
      <c r="C101" t="inlineStr">
        <is>
          <t>Price_BOM_LCS_Imp_0164</t>
        </is>
      </c>
      <c r="D101" t="inlineStr"/>
      <c r="E101" t="inlineStr">
        <is>
          <t>:20709-LCS:20709-4P-3HP-LCSE:20709-2P-7.5HP-LCSE:20709-2P-10HP-LCSE:</t>
        </is>
      </c>
      <c r="F101" s="126" t="inlineStr">
        <is>
          <t>X3</t>
        </is>
      </c>
      <c r="G101" t="inlineStr">
        <is>
          <t>ImpMatl_NiAl-Bronze_ASTM-B148_C95400</t>
        </is>
      </c>
      <c r="H101" s="43" t="inlineStr">
        <is>
          <t>Nickel Aluminum Bronze ASTM B148 UNS C95400</t>
        </is>
      </c>
      <c r="I101" s="43" t="inlineStr">
        <is>
          <t>B22</t>
        </is>
      </c>
      <c r="J101" s="43" t="inlineStr">
        <is>
          <t>Stainless Steel, AISI-303</t>
        </is>
      </c>
      <c r="K101" s="43" t="inlineStr">
        <is>
          <t>Steel, Cold Drawn C1018</t>
        </is>
      </c>
      <c r="L101" s="43" t="inlineStr">
        <is>
          <t>Coating_Scotchkote134_interior_IncludeImpeller</t>
        </is>
      </c>
      <c r="M101" s="1" t="inlineStr">
        <is>
          <t>RTF</t>
        </is>
      </c>
      <c r="N101" s="43" t="inlineStr"/>
      <c r="O101" t="inlineStr">
        <is>
          <t>A102224</t>
        </is>
      </c>
      <c r="P101" t="inlineStr">
        <is>
          <t>LT250</t>
        </is>
      </c>
      <c r="Q101" t="inlineStr"/>
      <c r="R101" t="inlineStr"/>
      <c r="S101" t="inlineStr"/>
      <c r="T101" t="inlineStr"/>
      <c r="U101" t="inlineStr"/>
      <c r="V101" t="inlineStr"/>
    </row>
    <row r="102">
      <c r="A102" t="inlineStr"/>
      <c r="B102" t="inlineStr">
        <is>
          <t>N</t>
        </is>
      </c>
      <c r="C102" t="inlineStr">
        <is>
          <t>Price_BOM_LCS_Imp_0165</t>
        </is>
      </c>
      <c r="D102" t="inlineStr"/>
      <c r="E102" t="inlineStr">
        <is>
          <t>:20709-LCS:20709-4P-3HP-LCSE:20709-2P-7.5HP-LCSE:20709-2P-10HP-LCSE:</t>
        </is>
      </c>
      <c r="F102" s="126" t="inlineStr">
        <is>
          <t>X3</t>
        </is>
      </c>
      <c r="G102" s="2" t="inlineStr">
        <is>
          <t>ImpMatl_SS_AISI-304</t>
        </is>
      </c>
      <c r="H102" s="43" t="inlineStr">
        <is>
          <t>Stainless Steel, AISI-304</t>
        </is>
      </c>
      <c r="I102" s="43" t="inlineStr">
        <is>
          <t>H304</t>
        </is>
      </c>
      <c r="J102" s="43" t="inlineStr">
        <is>
          <t>Stainless Steel, AISI-303</t>
        </is>
      </c>
      <c r="K102" s="43" t="inlineStr">
        <is>
          <t>Stainless Steel, AISI 316</t>
        </is>
      </c>
      <c r="L102" s="43" t="inlineStr">
        <is>
          <t>Coating_Scotchkote134_interior_IncludeImpeller</t>
        </is>
      </c>
      <c r="M102" s="1" t="inlineStr">
        <is>
          <t>RTF</t>
        </is>
      </c>
      <c r="N102" s="43" t="inlineStr"/>
      <c r="O102" s="43" t="inlineStr">
        <is>
          <t>A101764</t>
        </is>
      </c>
      <c r="P102" t="inlineStr">
        <is>
          <t>LT250</t>
        </is>
      </c>
      <c r="Q102" s="43" t="inlineStr"/>
      <c r="R102" t="inlineStr"/>
      <c r="S102" t="inlineStr"/>
      <c r="T102" t="inlineStr"/>
      <c r="U102" t="inlineStr"/>
      <c r="V102" t="inlineStr"/>
    </row>
    <row r="103">
      <c r="A103" t="inlineStr"/>
      <c r="B103" t="inlineStr">
        <is>
          <t>N</t>
        </is>
      </c>
      <c r="C103" t="inlineStr">
        <is>
          <t>Price_BOM_LCS_Imp_0167</t>
        </is>
      </c>
      <c r="D103" t="inlineStr"/>
      <c r="E103" t="inlineStr">
        <is>
          <t>:20709-LCS:20709-4P-3HP-LCSE:20709-2P-7.5HP-LCSE:20709-2P-10HP-LCSE:</t>
        </is>
      </c>
      <c r="F103" s="126" t="inlineStr">
        <is>
          <t>X3</t>
        </is>
      </c>
      <c r="G103" t="inlineStr">
        <is>
          <t>ImpMatl_NiAl-Bronze_ASTM-B148_C95400</t>
        </is>
      </c>
      <c r="H103" s="43" t="inlineStr">
        <is>
          <t>Nickel Aluminum Bronze ASTM B148 UNS C95400</t>
        </is>
      </c>
      <c r="I103" s="43" t="inlineStr">
        <is>
          <t>B22</t>
        </is>
      </c>
      <c r="J103" s="43" t="inlineStr">
        <is>
          <t>Stainless Steel, AISI-303</t>
        </is>
      </c>
      <c r="K103" s="43" t="inlineStr">
        <is>
          <t>Steel, Cold Drawn C1018</t>
        </is>
      </c>
      <c r="L103" s="43" t="inlineStr">
        <is>
          <t>Coating_Scotchkote134_interior</t>
        </is>
      </c>
      <c r="M103" s="1" t="inlineStr">
        <is>
          <t>97778013</t>
        </is>
      </c>
      <c r="N103" s="1" t="inlineStr"/>
      <c r="O103" t="inlineStr">
        <is>
          <t>A102224</t>
        </is>
      </c>
      <c r="P103" t="inlineStr">
        <is>
          <t>LT250</t>
        </is>
      </c>
      <c r="Q103" t="inlineStr"/>
      <c r="R103" t="inlineStr"/>
      <c r="S103" t="inlineStr"/>
      <c r="T103" t="inlineStr"/>
      <c r="U103" t="inlineStr"/>
      <c r="V103" t="inlineStr"/>
    </row>
    <row r="104">
      <c r="A104" t="inlineStr"/>
      <c r="B104" t="inlineStr">
        <is>
          <t>N</t>
        </is>
      </c>
      <c r="C104" t="inlineStr">
        <is>
          <t>Price_BOM_LCS_Imp_0168</t>
        </is>
      </c>
      <c r="D104" t="inlineStr"/>
      <c r="E104" t="inlineStr">
        <is>
          <t>:20709-LCS:20709-4P-3HP-LCSE:20709-2P-7.5HP-LCSE:20709-2P-10HP-LCSE:</t>
        </is>
      </c>
      <c r="F104" s="126" t="inlineStr">
        <is>
          <t>X3</t>
        </is>
      </c>
      <c r="G104" s="2" t="inlineStr">
        <is>
          <t>ImpMatl_SS_AISI-304</t>
        </is>
      </c>
      <c r="H104" s="43" t="inlineStr">
        <is>
          <t>Stainless Steel, AISI-304</t>
        </is>
      </c>
      <c r="I104" s="43" t="inlineStr">
        <is>
          <t>H304</t>
        </is>
      </c>
      <c r="J104" s="43" t="inlineStr">
        <is>
          <t>Stainless Steel, AISI-303</t>
        </is>
      </c>
      <c r="K104" s="43" t="inlineStr">
        <is>
          <t>Stainless Steel, AISI 316</t>
        </is>
      </c>
      <c r="L104" s="43" t="inlineStr">
        <is>
          <t>Coating_Scotchkote134_interior</t>
        </is>
      </c>
      <c r="M104" s="1" t="inlineStr">
        <is>
          <t>RTF</t>
        </is>
      </c>
      <c r="N104" s="43" t="inlineStr"/>
      <c r="O104" s="43" t="inlineStr">
        <is>
          <t>A101764</t>
        </is>
      </c>
      <c r="P104" t="inlineStr">
        <is>
          <t>LT250</t>
        </is>
      </c>
      <c r="Q104" s="43" t="n">
        <v>126</v>
      </c>
      <c r="R104" t="inlineStr"/>
      <c r="S104" t="inlineStr"/>
      <c r="T104" t="inlineStr"/>
      <c r="U104" t="inlineStr"/>
      <c r="V104" t="inlineStr"/>
    </row>
    <row r="105">
      <c r="A105" t="inlineStr"/>
      <c r="B105" t="inlineStr">
        <is>
          <t>N</t>
        </is>
      </c>
      <c r="C105" t="inlineStr">
        <is>
          <t>Price_BOM_LCS_Imp_0170</t>
        </is>
      </c>
      <c r="D105" t="inlineStr"/>
      <c r="E105" t="inlineStr">
        <is>
          <t>:20709-LCS:20709-4P-3HP-LCSE:20709-2P-7.5HP-LCSE:20709-2P-10HP-LCSE:</t>
        </is>
      </c>
      <c r="F105" s="126" t="inlineStr">
        <is>
          <t>X3</t>
        </is>
      </c>
      <c r="G105" t="inlineStr">
        <is>
          <t>ImpMatl_NiAl-Bronze_ASTM-B148_C95400</t>
        </is>
      </c>
      <c r="H105" s="43" t="inlineStr">
        <is>
          <t>Nickel Aluminum Bronze ASTM B148 UNS C95400</t>
        </is>
      </c>
      <c r="I105" s="43" t="inlineStr">
        <is>
          <t>B22</t>
        </is>
      </c>
      <c r="J105" s="43" t="inlineStr">
        <is>
          <t>Stainless Steel, AISI-303</t>
        </is>
      </c>
      <c r="K105" s="43" t="inlineStr">
        <is>
          <t>Steel, Cold Drawn C1018</t>
        </is>
      </c>
      <c r="L105" s="43" t="inlineStr">
        <is>
          <t>Coating_Scotchkote134_interior_exterior</t>
        </is>
      </c>
      <c r="M105" s="1" t="inlineStr">
        <is>
          <t>97778013</t>
        </is>
      </c>
      <c r="N105" s="1" t="inlineStr"/>
      <c r="O105" t="inlineStr">
        <is>
          <t>A102224</t>
        </is>
      </c>
      <c r="P105" t="inlineStr">
        <is>
          <t>LT250</t>
        </is>
      </c>
      <c r="Q105" t="inlineStr"/>
      <c r="R105" t="inlineStr"/>
      <c r="S105" t="inlineStr"/>
      <c r="T105" t="inlineStr"/>
      <c r="U105" t="inlineStr"/>
      <c r="V105" t="inlineStr"/>
    </row>
    <row r="106">
      <c r="A106" t="inlineStr"/>
      <c r="B106" t="inlineStr">
        <is>
          <t>N</t>
        </is>
      </c>
      <c r="C106" t="inlineStr">
        <is>
          <t>Price_BOM_LCS_Imp_0171</t>
        </is>
      </c>
      <c r="D106" t="inlineStr"/>
      <c r="E106" t="inlineStr">
        <is>
          <t>:20709-LCS:20709-4P-3HP-LCSE:20709-2P-7.5HP-LCSE:20709-2P-10HP-LCSE:</t>
        </is>
      </c>
      <c r="F106" s="126" t="inlineStr">
        <is>
          <t>X3</t>
        </is>
      </c>
      <c r="G106" s="2" t="inlineStr">
        <is>
          <t>ImpMatl_SS_AISI-304</t>
        </is>
      </c>
      <c r="H106" s="43" t="inlineStr">
        <is>
          <t>Stainless Steel, AISI-304</t>
        </is>
      </c>
      <c r="I106" s="43" t="inlineStr">
        <is>
          <t>H304</t>
        </is>
      </c>
      <c r="J106" s="43" t="inlineStr">
        <is>
          <t>Stainless Steel, AISI-303</t>
        </is>
      </c>
      <c r="K106" s="43" t="inlineStr">
        <is>
          <t>Stainless Steel, AISI 316</t>
        </is>
      </c>
      <c r="L106" s="43" t="inlineStr">
        <is>
          <t>Coating_Scotchkote134_interior_exterior</t>
        </is>
      </c>
      <c r="M106" s="1" t="inlineStr">
        <is>
          <t>RTF</t>
        </is>
      </c>
      <c r="N106" s="43" t="inlineStr"/>
      <c r="O106" s="43" t="inlineStr">
        <is>
          <t>A101764</t>
        </is>
      </c>
      <c r="P106" t="inlineStr">
        <is>
          <t>LT250</t>
        </is>
      </c>
      <c r="Q106" s="43" t="n">
        <v>126</v>
      </c>
      <c r="R106" t="inlineStr"/>
      <c r="S106" t="inlineStr"/>
      <c r="T106" t="inlineStr"/>
      <c r="U106" t="inlineStr"/>
      <c r="V106" t="inlineStr"/>
    </row>
    <row r="107">
      <c r="A107" t="inlineStr"/>
      <c r="B107" t="inlineStr">
        <is>
          <t>N</t>
        </is>
      </c>
      <c r="C107" t="inlineStr">
        <is>
          <t>Price_BOM_LCS_Imp_0173</t>
        </is>
      </c>
      <c r="D107" t="inlineStr"/>
      <c r="E107" t="inlineStr">
        <is>
          <t>:20709-LCS:20709-4P-3HP-LCSE:20709-2P-7.5HP-LCSE:20709-2P-10HP-LCSE:</t>
        </is>
      </c>
      <c r="F107" s="126" t="inlineStr">
        <is>
          <t>X3</t>
        </is>
      </c>
      <c r="G107" t="inlineStr">
        <is>
          <t>ImpMatl_NiAl-Bronze_ASTM-B148_C95400</t>
        </is>
      </c>
      <c r="H107" s="43" t="inlineStr">
        <is>
          <t>Nickel Aluminum Bronze ASTM B148 UNS C95400</t>
        </is>
      </c>
      <c r="I107" s="43" t="inlineStr">
        <is>
          <t>B22</t>
        </is>
      </c>
      <c r="J107" s="43" t="inlineStr">
        <is>
          <t>Stainless Steel, AISI-303</t>
        </is>
      </c>
      <c r="K107" s="43" t="inlineStr">
        <is>
          <t>Steel, Cold Drawn C1018</t>
        </is>
      </c>
      <c r="L107" s="43" t="inlineStr">
        <is>
          <t>Coating_Special</t>
        </is>
      </c>
      <c r="M107" s="1" t="inlineStr">
        <is>
          <t>97778013</t>
        </is>
      </c>
      <c r="N107" s="1" t="inlineStr"/>
      <c r="O107" t="inlineStr">
        <is>
          <t>A102224</t>
        </is>
      </c>
      <c r="P107" t="inlineStr">
        <is>
          <t>LT250</t>
        </is>
      </c>
      <c r="Q107" t="inlineStr"/>
      <c r="R107" t="inlineStr"/>
      <c r="S107" t="inlineStr"/>
      <c r="T107" t="inlineStr"/>
      <c r="U107" t="inlineStr"/>
      <c r="V107" t="inlineStr"/>
    </row>
    <row r="108">
      <c r="A108" t="inlineStr"/>
      <c r="B108" t="inlineStr">
        <is>
          <t>N</t>
        </is>
      </c>
      <c r="C108" t="inlineStr">
        <is>
          <t>Price_BOM_LCS_Imp_0174</t>
        </is>
      </c>
      <c r="D108" t="inlineStr"/>
      <c r="E108" t="inlineStr">
        <is>
          <t>:20709-LCS:20709-4P-3HP-LCSE:20709-2P-7.5HP-LCSE:20709-2P-10HP-LCSE:</t>
        </is>
      </c>
      <c r="F108" s="126" t="inlineStr">
        <is>
          <t>X3</t>
        </is>
      </c>
      <c r="G108" s="2" t="inlineStr">
        <is>
          <t>ImpMatl_SS_AISI-304</t>
        </is>
      </c>
      <c r="H108" s="43" t="inlineStr">
        <is>
          <t>Stainless Steel, AISI-304</t>
        </is>
      </c>
      <c r="I108" s="43" t="inlineStr">
        <is>
          <t>H304</t>
        </is>
      </c>
      <c r="J108" s="43" t="inlineStr">
        <is>
          <t>Stainless Steel, AISI-303</t>
        </is>
      </c>
      <c r="K108" s="43" t="inlineStr">
        <is>
          <t>Stainless Steel, AISI 316</t>
        </is>
      </c>
      <c r="L108" s="43" t="inlineStr">
        <is>
          <t>Coating_Special</t>
        </is>
      </c>
      <c r="M108" s="1" t="inlineStr">
        <is>
          <t>RTF</t>
        </is>
      </c>
      <c r="N108" s="43" t="inlineStr"/>
      <c r="O108" s="43" t="inlineStr">
        <is>
          <t>A101768</t>
        </is>
      </c>
      <c r="P108" t="inlineStr">
        <is>
          <t>LT250</t>
        </is>
      </c>
      <c r="Q108" s="43" t="n">
        <v>126</v>
      </c>
      <c r="R108" t="inlineStr"/>
      <c r="S108" t="inlineStr"/>
      <c r="T108" t="inlineStr"/>
      <c r="U108" t="inlineStr"/>
      <c r="V108" t="inlineStr"/>
    </row>
    <row r="109">
      <c r="A109" t="inlineStr"/>
      <c r="B109" t="inlineStr">
        <is>
          <t>N</t>
        </is>
      </c>
      <c r="C109" t="inlineStr">
        <is>
          <t>Price_BOM_LCS_Imp_0176</t>
        </is>
      </c>
      <c r="D109" t="inlineStr"/>
      <c r="E109" t="inlineStr">
        <is>
          <t>:20709-LCS:20709-2P-15HP-LCSE:20709-2P-20HP-LCSE:20709-2P-25HP-LCSE:</t>
        </is>
      </c>
      <c r="F109" s="126" t="inlineStr">
        <is>
          <t>X4</t>
        </is>
      </c>
      <c r="G109" s="2" t="inlineStr">
        <is>
          <t>ImpMatl_SS_AISI-304</t>
        </is>
      </c>
      <c r="H109" s="43" t="inlineStr">
        <is>
          <t>Stainless Steel, AISI-304</t>
        </is>
      </c>
      <c r="I109" s="43" t="inlineStr">
        <is>
          <t>H304</t>
        </is>
      </c>
      <c r="J109" s="43" t="inlineStr">
        <is>
          <t>Stainless Steel, AISI-303</t>
        </is>
      </c>
      <c r="K109" s="43" t="inlineStr">
        <is>
          <t>Stainless Steel, AISI 316</t>
        </is>
      </c>
      <c r="L109" s="43" t="inlineStr">
        <is>
          <t>Coating_Standard</t>
        </is>
      </c>
      <c r="M109" s="95" t="inlineStr">
        <is>
          <t>98876066</t>
        </is>
      </c>
      <c r="N109" s="43" t="inlineStr"/>
      <c r="O109" t="inlineStr">
        <is>
          <t>A101770</t>
        </is>
      </c>
      <c r="P109" s="43" t="inlineStr">
        <is>
          <t>LT027</t>
        </is>
      </c>
      <c r="Q109" s="43" t="n">
        <v>0</v>
      </c>
      <c r="R109" t="inlineStr"/>
      <c r="S109" t="inlineStr"/>
      <c r="T109" t="inlineStr"/>
      <c r="U109" t="inlineStr"/>
      <c r="V109" t="inlineStr"/>
    </row>
    <row r="110">
      <c r="A110" t="inlineStr"/>
      <c r="B110" t="inlineStr">
        <is>
          <t>N</t>
        </is>
      </c>
      <c r="C110" t="inlineStr">
        <is>
          <t>Price_BOM_LCS_Imp_0177</t>
        </is>
      </c>
      <c r="D110" t="inlineStr"/>
      <c r="E110" t="inlineStr">
        <is>
          <t>:20709-LCS:20709-2P-15HP-LCSE:20709-2P-20HP-LCSE:20709-2P-25HP-LCSE:</t>
        </is>
      </c>
      <c r="F110" s="126" t="inlineStr">
        <is>
          <t>X4</t>
        </is>
      </c>
      <c r="G110" t="inlineStr">
        <is>
          <t>ImpMatl_NiAl-Bronze_ASTM-B148_C95400</t>
        </is>
      </c>
      <c r="H110" s="43" t="inlineStr">
        <is>
          <t>Nickel Aluminum Bronze ASTM B148 UNS C95400</t>
        </is>
      </c>
      <c r="I110" s="43" t="inlineStr">
        <is>
          <t>B22</t>
        </is>
      </c>
      <c r="J110" s="43" t="inlineStr">
        <is>
          <t>Stainless Steel, AISI-303</t>
        </is>
      </c>
      <c r="K110" s="43" t="inlineStr">
        <is>
          <t>Steel, Cold Drawn C1018</t>
        </is>
      </c>
      <c r="L110" s="43" t="inlineStr">
        <is>
          <t>Coating_Standard</t>
        </is>
      </c>
      <c r="M110" s="1" t="inlineStr">
        <is>
          <t>97775275</t>
        </is>
      </c>
      <c r="N110" s="1" t="inlineStr"/>
      <c r="O110" t="inlineStr">
        <is>
          <t>A102225</t>
        </is>
      </c>
      <c r="P110" t="inlineStr">
        <is>
          <t>LT250</t>
        </is>
      </c>
      <c r="Q110" t="inlineStr"/>
      <c r="R110" t="inlineStr"/>
      <c r="S110" t="inlineStr"/>
      <c r="T110" t="inlineStr"/>
      <c r="U110" t="inlineStr"/>
      <c r="V110" t="inlineStr"/>
    </row>
    <row r="111">
      <c r="A111" t="inlineStr"/>
      <c r="B111" t="inlineStr">
        <is>
          <t>N</t>
        </is>
      </c>
      <c r="C111" t="inlineStr">
        <is>
          <t>Price_BOM_LCS_Imp_0179</t>
        </is>
      </c>
      <c r="D111" t="inlineStr"/>
      <c r="E111" t="inlineStr">
        <is>
          <t>:20709-LCS:20709-2P-15HP-LCSE:20709-2P-20HP-LCSE:20709-2P-25HP-LCSE:</t>
        </is>
      </c>
      <c r="F111" s="126" t="inlineStr">
        <is>
          <t>X4</t>
        </is>
      </c>
      <c r="G111" t="inlineStr">
        <is>
          <t>ImpMatl_NiAl-Bronze_ASTM-B148_C95400</t>
        </is>
      </c>
      <c r="H111" s="43" t="inlineStr">
        <is>
          <t>Nickel Aluminum Bronze ASTM B148 UNS C95400</t>
        </is>
      </c>
      <c r="I111" s="43" t="inlineStr">
        <is>
          <t>B22</t>
        </is>
      </c>
      <c r="J111" s="43" t="inlineStr">
        <is>
          <t>Stainless Steel, AISI-303</t>
        </is>
      </c>
      <c r="K111" s="43" t="inlineStr">
        <is>
          <t>Steel, Cold Drawn C1018</t>
        </is>
      </c>
      <c r="L111" s="43" t="inlineStr">
        <is>
          <t>Coating_Scotchkote134_interior_exterior_IncludeImpeller</t>
        </is>
      </c>
      <c r="M111" s="1" t="inlineStr">
        <is>
          <t>RTF</t>
        </is>
      </c>
      <c r="N111" s="43" t="inlineStr"/>
      <c r="O111" t="inlineStr">
        <is>
          <t>A102225</t>
        </is>
      </c>
      <c r="P111" t="inlineStr">
        <is>
          <t>LT250</t>
        </is>
      </c>
      <c r="Q111" t="inlineStr"/>
      <c r="R111" t="inlineStr"/>
      <c r="S111" t="inlineStr"/>
      <c r="T111" t="inlineStr"/>
      <c r="U111" t="inlineStr"/>
      <c r="V111" t="inlineStr"/>
    </row>
    <row r="112">
      <c r="A112" t="inlineStr"/>
      <c r="B112" t="inlineStr">
        <is>
          <t>N</t>
        </is>
      </c>
      <c r="C112" t="inlineStr">
        <is>
          <t>Price_BOM_LCS_Imp_0180</t>
        </is>
      </c>
      <c r="D112" t="inlineStr"/>
      <c r="E112" t="inlineStr">
        <is>
          <t>:20709-LCS:20709-2P-15HP-LCSE:20709-2P-20HP-LCSE:20709-2P-25HP-LCSE:</t>
        </is>
      </c>
      <c r="F112" s="126" t="inlineStr">
        <is>
          <t>X4</t>
        </is>
      </c>
      <c r="G112" s="2" t="inlineStr">
        <is>
          <t>ImpMatl_SS_AISI-304</t>
        </is>
      </c>
      <c r="H112" s="43" t="inlineStr">
        <is>
          <t>Stainless Steel, AISI-304</t>
        </is>
      </c>
      <c r="I112" s="43" t="inlineStr">
        <is>
          <t>H304</t>
        </is>
      </c>
      <c r="J112" s="43" t="inlineStr">
        <is>
          <t>Stainless Steel, AISI-303</t>
        </is>
      </c>
      <c r="K112" s="43" t="inlineStr">
        <is>
          <t>Stainless Steel, AISI 316</t>
        </is>
      </c>
      <c r="L112" s="43" t="inlineStr">
        <is>
          <t>Coating_Scotchkote134_interior_exterior_IncludeImpeller</t>
        </is>
      </c>
      <c r="M112" s="1" t="inlineStr">
        <is>
          <t>RTF</t>
        </is>
      </c>
      <c r="N112" s="43" t="inlineStr"/>
      <c r="O112" t="inlineStr">
        <is>
          <t>A101770</t>
        </is>
      </c>
      <c r="P112" t="inlineStr">
        <is>
          <t>LT250</t>
        </is>
      </c>
      <c r="Q112" s="43" t="inlineStr"/>
      <c r="R112" t="inlineStr"/>
      <c r="S112" t="inlineStr"/>
      <c r="T112" t="inlineStr"/>
      <c r="U112" t="inlineStr"/>
      <c r="V112" t="inlineStr"/>
    </row>
    <row r="113">
      <c r="A113" t="inlineStr"/>
      <c r="B113" t="inlineStr">
        <is>
          <t>N</t>
        </is>
      </c>
      <c r="C113" t="inlineStr">
        <is>
          <t>Price_BOM_LCS_Imp_0182</t>
        </is>
      </c>
      <c r="D113" t="inlineStr"/>
      <c r="E113" t="inlineStr">
        <is>
          <t>:20709-LCS:20709-2P-15HP-LCSE:20709-2P-20HP-LCSE:20709-2P-25HP-LCSE:</t>
        </is>
      </c>
      <c r="F113" s="126" t="inlineStr">
        <is>
          <t>X4</t>
        </is>
      </c>
      <c r="G113" t="inlineStr">
        <is>
          <t>ImpMatl_NiAl-Bronze_ASTM-B148_C95400</t>
        </is>
      </c>
      <c r="H113" s="43" t="inlineStr">
        <is>
          <t>Nickel Aluminum Bronze ASTM B148 UNS C95400</t>
        </is>
      </c>
      <c r="I113" s="43" t="inlineStr">
        <is>
          <t>B22</t>
        </is>
      </c>
      <c r="J113" s="43" t="inlineStr">
        <is>
          <t>Stainless Steel, AISI-303</t>
        </is>
      </c>
      <c r="K113" s="43" t="inlineStr">
        <is>
          <t>Steel, Cold Drawn C1018</t>
        </is>
      </c>
      <c r="L113" s="43" t="inlineStr">
        <is>
          <t>Coating_Scotchkote134_interior_IncludeImpeller</t>
        </is>
      </c>
      <c r="M113" s="1" t="inlineStr">
        <is>
          <t>RTF</t>
        </is>
      </c>
      <c r="N113" s="43" t="inlineStr"/>
      <c r="O113" t="inlineStr">
        <is>
          <t>A102225</t>
        </is>
      </c>
      <c r="P113" t="inlineStr">
        <is>
          <t>LT250</t>
        </is>
      </c>
      <c r="Q113" t="inlineStr"/>
      <c r="R113" t="inlineStr"/>
      <c r="S113" t="inlineStr"/>
      <c r="T113" t="inlineStr"/>
      <c r="U113" t="inlineStr"/>
      <c r="V113" t="inlineStr"/>
    </row>
    <row r="114">
      <c r="A114" t="inlineStr"/>
      <c r="B114" t="inlineStr">
        <is>
          <t>N</t>
        </is>
      </c>
      <c r="C114" t="inlineStr">
        <is>
          <t>Price_BOM_LCS_Imp_0183</t>
        </is>
      </c>
      <c r="D114" t="inlineStr"/>
      <c r="E114" t="inlineStr">
        <is>
          <t>:20709-LCS:20709-2P-15HP-LCSE:20709-2P-20HP-LCSE:20709-2P-25HP-LCSE:</t>
        </is>
      </c>
      <c r="F114" s="126" t="inlineStr">
        <is>
          <t>X4</t>
        </is>
      </c>
      <c r="G114" s="2" t="inlineStr">
        <is>
          <t>ImpMatl_SS_AISI-304</t>
        </is>
      </c>
      <c r="H114" s="43" t="inlineStr">
        <is>
          <t>Stainless Steel, AISI-304</t>
        </is>
      </c>
      <c r="I114" s="43" t="inlineStr">
        <is>
          <t>H304</t>
        </is>
      </c>
      <c r="J114" s="43" t="inlineStr">
        <is>
          <t>Stainless Steel, AISI-303</t>
        </is>
      </c>
      <c r="K114" s="43" t="inlineStr">
        <is>
          <t>Stainless Steel, AISI 316</t>
        </is>
      </c>
      <c r="L114" s="43" t="inlineStr">
        <is>
          <t>Coating_Scotchkote134_interior_IncludeImpeller</t>
        </is>
      </c>
      <c r="M114" s="1" t="inlineStr">
        <is>
          <t>RTF</t>
        </is>
      </c>
      <c r="N114" s="43" t="inlineStr"/>
      <c r="O114" t="inlineStr">
        <is>
          <t>A101770</t>
        </is>
      </c>
      <c r="P114" t="inlineStr">
        <is>
          <t>LT250</t>
        </is>
      </c>
      <c r="Q114" s="43" t="inlineStr"/>
      <c r="R114" t="inlineStr"/>
      <c r="S114" t="inlineStr"/>
      <c r="T114" t="inlineStr"/>
      <c r="U114" t="inlineStr"/>
      <c r="V114" t="inlineStr"/>
    </row>
    <row r="115">
      <c r="A115" t="inlineStr"/>
      <c r="B115" t="inlineStr">
        <is>
          <t>N</t>
        </is>
      </c>
      <c r="C115" t="inlineStr">
        <is>
          <t>Price_BOM_LCS_Imp_0185</t>
        </is>
      </c>
      <c r="D115" t="inlineStr"/>
      <c r="E115" t="inlineStr">
        <is>
          <t>:20709-LCS:20709-2P-15HP-LCSE:20709-2P-20HP-LCSE:20709-2P-25HP-LCSE:</t>
        </is>
      </c>
      <c r="F115" s="126" t="inlineStr">
        <is>
          <t>X4</t>
        </is>
      </c>
      <c r="G115" t="inlineStr">
        <is>
          <t>ImpMatl_NiAl-Bronze_ASTM-B148_C95400</t>
        </is>
      </c>
      <c r="H115" s="43" t="inlineStr">
        <is>
          <t>Nickel Aluminum Bronze ASTM B148 UNS C95400</t>
        </is>
      </c>
      <c r="I115" s="43" t="inlineStr">
        <is>
          <t>B22</t>
        </is>
      </c>
      <c r="J115" s="43" t="inlineStr">
        <is>
          <t>Stainless Steel, AISI-303</t>
        </is>
      </c>
      <c r="K115" s="43" t="inlineStr">
        <is>
          <t>Steel, Cold Drawn C1018</t>
        </is>
      </c>
      <c r="L115" s="43" t="inlineStr">
        <is>
          <t>Coating_Scotchkote134_interior</t>
        </is>
      </c>
      <c r="M115" s="1" t="inlineStr">
        <is>
          <t>97775275</t>
        </is>
      </c>
      <c r="N115" s="1" t="inlineStr"/>
      <c r="O115" t="inlineStr">
        <is>
          <t>A102225</t>
        </is>
      </c>
      <c r="P115" t="inlineStr">
        <is>
          <t>LT250</t>
        </is>
      </c>
      <c r="Q115" t="inlineStr"/>
      <c r="R115" t="inlineStr"/>
      <c r="S115" t="inlineStr"/>
      <c r="T115" t="inlineStr"/>
      <c r="U115" t="inlineStr"/>
      <c r="V115" t="inlineStr"/>
    </row>
    <row r="116">
      <c r="A116" t="inlineStr"/>
      <c r="B116" t="inlineStr">
        <is>
          <t>N</t>
        </is>
      </c>
      <c r="C116" t="inlineStr">
        <is>
          <t>Price_BOM_LCS_Imp_0186</t>
        </is>
      </c>
      <c r="D116" t="inlineStr"/>
      <c r="E116" t="inlineStr">
        <is>
          <t>:20709-LCS:20709-2P-15HP-LCSE:20709-2P-20HP-LCSE:20709-2P-25HP-LCSE:</t>
        </is>
      </c>
      <c r="F116" s="126" t="inlineStr">
        <is>
          <t>X4</t>
        </is>
      </c>
      <c r="G116" s="2" t="inlineStr">
        <is>
          <t>ImpMatl_SS_AISI-304</t>
        </is>
      </c>
      <c r="H116" s="43" t="inlineStr">
        <is>
          <t>Stainless Steel, AISI-304</t>
        </is>
      </c>
      <c r="I116" s="43" t="inlineStr">
        <is>
          <t>H304</t>
        </is>
      </c>
      <c r="J116" s="43" t="inlineStr">
        <is>
          <t>Stainless Steel, AISI-303</t>
        </is>
      </c>
      <c r="K116" s="43" t="inlineStr">
        <is>
          <t>Stainless Steel, AISI 316</t>
        </is>
      </c>
      <c r="L116" s="43" t="inlineStr">
        <is>
          <t>Coating_Scotchkote134_interior</t>
        </is>
      </c>
      <c r="M116" s="1" t="inlineStr">
        <is>
          <t>RTF</t>
        </is>
      </c>
      <c r="N116" s="43" t="inlineStr"/>
      <c r="O116" t="inlineStr">
        <is>
          <t>A101770</t>
        </is>
      </c>
      <c r="P116" t="inlineStr">
        <is>
          <t>LT250</t>
        </is>
      </c>
      <c r="Q116" s="43" t="n">
        <v>126</v>
      </c>
      <c r="R116" t="inlineStr"/>
      <c r="S116" t="inlineStr"/>
      <c r="T116" t="inlineStr"/>
      <c r="U116" t="inlineStr"/>
      <c r="V116" t="inlineStr"/>
    </row>
    <row r="117">
      <c r="A117" t="inlineStr"/>
      <c r="B117" t="inlineStr">
        <is>
          <t>N</t>
        </is>
      </c>
      <c r="C117" t="inlineStr">
        <is>
          <t>Price_BOM_LCS_Imp_0188</t>
        </is>
      </c>
      <c r="D117" t="inlineStr"/>
      <c r="E117" t="inlineStr">
        <is>
          <t>:20709-LCS:20709-2P-15HP-LCSE:20709-2P-20HP-LCSE:20709-2P-25HP-LCSE:</t>
        </is>
      </c>
      <c r="F117" s="126" t="inlineStr">
        <is>
          <t>X4</t>
        </is>
      </c>
      <c r="G117" t="inlineStr">
        <is>
          <t>ImpMatl_NiAl-Bronze_ASTM-B148_C95400</t>
        </is>
      </c>
      <c r="H117" s="43" t="inlineStr">
        <is>
          <t>Nickel Aluminum Bronze ASTM B148 UNS C95400</t>
        </is>
      </c>
      <c r="I117" s="43" t="inlineStr">
        <is>
          <t>B22</t>
        </is>
      </c>
      <c r="J117" s="43" t="inlineStr">
        <is>
          <t>Stainless Steel, AISI-303</t>
        </is>
      </c>
      <c r="K117" s="43" t="inlineStr">
        <is>
          <t>Steel, Cold Drawn C1018</t>
        </is>
      </c>
      <c r="L117" s="43" t="inlineStr">
        <is>
          <t>Coating_Scotchkote134_interior_exterior</t>
        </is>
      </c>
      <c r="M117" s="1" t="inlineStr">
        <is>
          <t>97775275</t>
        </is>
      </c>
      <c r="N117" s="1" t="inlineStr"/>
      <c r="O117" t="inlineStr">
        <is>
          <t>A102225</t>
        </is>
      </c>
      <c r="P117" t="inlineStr">
        <is>
          <t>LT250</t>
        </is>
      </c>
      <c r="Q117" t="inlineStr"/>
      <c r="R117" t="inlineStr"/>
      <c r="S117" t="inlineStr"/>
      <c r="T117" t="inlineStr"/>
      <c r="U117" t="inlineStr"/>
      <c r="V117" t="inlineStr"/>
    </row>
    <row r="118">
      <c r="A118" t="inlineStr"/>
      <c r="B118" t="inlineStr">
        <is>
          <t>N</t>
        </is>
      </c>
      <c r="C118" t="inlineStr">
        <is>
          <t>Price_BOM_LCS_Imp_0189</t>
        </is>
      </c>
      <c r="D118" t="inlineStr"/>
      <c r="E118" t="inlineStr">
        <is>
          <t>:20709-LCS:20709-2P-15HP-LCSE:20709-2P-20HP-LCSE:20709-2P-25HP-LCSE:</t>
        </is>
      </c>
      <c r="F118" s="126" t="inlineStr">
        <is>
          <t>X4</t>
        </is>
      </c>
      <c r="G118" s="2" t="inlineStr">
        <is>
          <t>ImpMatl_SS_AISI-304</t>
        </is>
      </c>
      <c r="H118" s="43" t="inlineStr">
        <is>
          <t>Stainless Steel, AISI-304</t>
        </is>
      </c>
      <c r="I118" s="43" t="inlineStr">
        <is>
          <t>H304</t>
        </is>
      </c>
      <c r="J118" s="43" t="inlineStr">
        <is>
          <t>Stainless Steel, AISI-303</t>
        </is>
      </c>
      <c r="K118" s="43" t="inlineStr">
        <is>
          <t>Stainless Steel, AISI 316</t>
        </is>
      </c>
      <c r="L118" s="43" t="inlineStr">
        <is>
          <t>Coating_Scotchkote134_interior_exterior</t>
        </is>
      </c>
      <c r="M118" s="1" t="inlineStr">
        <is>
          <t>RTF</t>
        </is>
      </c>
      <c r="N118" s="43" t="inlineStr"/>
      <c r="O118" t="inlineStr">
        <is>
          <t>A101770</t>
        </is>
      </c>
      <c r="P118" t="inlineStr">
        <is>
          <t>LT250</t>
        </is>
      </c>
      <c r="Q118" s="43" t="n">
        <v>126</v>
      </c>
      <c r="R118" t="inlineStr"/>
      <c r="S118" t="inlineStr"/>
      <c r="T118" t="inlineStr"/>
      <c r="U118" t="inlineStr"/>
      <c r="V118" t="inlineStr"/>
    </row>
    <row r="119">
      <c r="A119" t="inlineStr"/>
      <c r="B119" t="inlineStr">
        <is>
          <t>N</t>
        </is>
      </c>
      <c r="C119" t="inlineStr">
        <is>
          <t>Price_BOM_LCS_Imp_0191</t>
        </is>
      </c>
      <c r="D119" t="inlineStr"/>
      <c r="E119" t="inlineStr">
        <is>
          <t>:20709-LCS:20709-2P-15HP-LCSE:20709-2P-20HP-LCSE:20709-2P-25HP-LCSE:</t>
        </is>
      </c>
      <c r="F119" s="126" t="inlineStr">
        <is>
          <t>X4</t>
        </is>
      </c>
      <c r="G119" t="inlineStr">
        <is>
          <t>ImpMatl_NiAl-Bronze_ASTM-B148_C95400</t>
        </is>
      </c>
      <c r="H119" s="43" t="inlineStr">
        <is>
          <t>Nickel Aluminum Bronze ASTM B148 UNS C95400</t>
        </is>
      </c>
      <c r="I119" s="43" t="inlineStr">
        <is>
          <t>B22</t>
        </is>
      </c>
      <c r="J119" s="43" t="inlineStr">
        <is>
          <t>Stainless Steel, AISI-303</t>
        </is>
      </c>
      <c r="K119" s="43" t="inlineStr">
        <is>
          <t>Steel, Cold Drawn C1018</t>
        </is>
      </c>
      <c r="L119" s="43" t="inlineStr">
        <is>
          <t>Coating_Special</t>
        </is>
      </c>
      <c r="M119" s="1" t="inlineStr">
        <is>
          <t>97775275</t>
        </is>
      </c>
      <c r="N119" s="1" t="inlineStr"/>
      <c r="O119" t="inlineStr">
        <is>
          <t>A102225</t>
        </is>
      </c>
      <c r="P119" t="inlineStr">
        <is>
          <t>LT250</t>
        </is>
      </c>
      <c r="Q119" t="inlineStr"/>
      <c r="R119" t="inlineStr"/>
      <c r="S119" t="inlineStr"/>
      <c r="T119" t="inlineStr"/>
      <c r="U119" t="inlineStr"/>
      <c r="V119" t="inlineStr"/>
    </row>
    <row r="120">
      <c r="A120" t="inlineStr"/>
      <c r="B120" t="inlineStr">
        <is>
          <t>N</t>
        </is>
      </c>
      <c r="C120" t="inlineStr">
        <is>
          <t>Price_BOM_LCS_Imp_0192</t>
        </is>
      </c>
      <c r="D120" t="inlineStr"/>
      <c r="E120" t="inlineStr">
        <is>
          <t>:20709-LCS:20709-2P-15HP-LCSE:20709-2P-20HP-LCSE:20709-2P-25HP-LCSE:</t>
        </is>
      </c>
      <c r="F120" s="126" t="inlineStr">
        <is>
          <t>X4</t>
        </is>
      </c>
      <c r="G120" s="2" t="inlineStr">
        <is>
          <t>ImpMatl_SS_AISI-304</t>
        </is>
      </c>
      <c r="H120" s="43" t="inlineStr">
        <is>
          <t>Stainless Steel, AISI-304</t>
        </is>
      </c>
      <c r="I120" s="43" t="inlineStr">
        <is>
          <t>H304</t>
        </is>
      </c>
      <c r="J120" s="43" t="inlineStr">
        <is>
          <t>Stainless Steel, AISI-303</t>
        </is>
      </c>
      <c r="K120" s="43" t="inlineStr">
        <is>
          <t>Stainless Steel, AISI 316</t>
        </is>
      </c>
      <c r="L120" s="43" t="inlineStr">
        <is>
          <t>Coating_Special</t>
        </is>
      </c>
      <c r="M120" s="1" t="inlineStr">
        <is>
          <t>RTF</t>
        </is>
      </c>
      <c r="N120" s="43" t="inlineStr"/>
      <c r="O120" t="inlineStr">
        <is>
          <t>A101775</t>
        </is>
      </c>
      <c r="P120" t="inlineStr">
        <is>
          <t>LT250</t>
        </is>
      </c>
      <c r="Q120" s="43" t="n">
        <v>126</v>
      </c>
      <c r="R120" t="inlineStr"/>
      <c r="S120" t="inlineStr"/>
      <c r="T120" t="inlineStr"/>
      <c r="U120" t="inlineStr"/>
      <c r="V120" t="inlineStr"/>
    </row>
    <row r="121">
      <c r="A121" t="inlineStr"/>
      <c r="B121" t="inlineStr">
        <is>
          <t>N</t>
        </is>
      </c>
      <c r="C121" t="inlineStr">
        <is>
          <t>Price_BOM_LCS_Imp_0194</t>
        </is>
      </c>
      <c r="D121" t="inlineStr"/>
      <c r="E121" t="inlineStr">
        <is>
          <t>:20953-LCS:20953-4P-3HP-LCSE:20953-4P-5HP-LCSE:20953-4P-7.5HP-LCSE:</t>
        </is>
      </c>
      <c r="F121" s="126" t="inlineStr">
        <is>
          <t>X3</t>
        </is>
      </c>
      <c r="G121" s="2" t="inlineStr">
        <is>
          <t>ImpMatl_SS_AISI-304</t>
        </is>
      </c>
      <c r="H121" s="43" t="inlineStr">
        <is>
          <t>Stainless Steel, AISI-304</t>
        </is>
      </c>
      <c r="I121" s="43" t="inlineStr">
        <is>
          <t>H304</t>
        </is>
      </c>
      <c r="J121" s="43" t="inlineStr">
        <is>
          <t>Stainless Steel, AISI-303</t>
        </is>
      </c>
      <c r="K121" s="43" t="inlineStr">
        <is>
          <t>Stainless Steel, AISI 316</t>
        </is>
      </c>
      <c r="L121" s="43" t="inlineStr">
        <is>
          <t>Coating_Standard</t>
        </is>
      </c>
      <c r="M121" s="96" t="inlineStr">
        <is>
          <t>98876067</t>
        </is>
      </c>
      <c r="N121" s="43" t="inlineStr">
        <is>
          <t>IMP,L,20953,X3,H304</t>
        </is>
      </c>
      <c r="O121" t="inlineStr">
        <is>
          <t>A101777</t>
        </is>
      </c>
      <c r="P121" s="43" t="inlineStr">
        <is>
          <t>LT027</t>
        </is>
      </c>
      <c r="Q121" s="43" t="n">
        <v>0</v>
      </c>
      <c r="R121" t="inlineStr"/>
      <c r="S121" t="inlineStr"/>
      <c r="T121" t="inlineStr"/>
      <c r="U121" t="inlineStr"/>
      <c r="V121" t="inlineStr"/>
    </row>
    <row r="122">
      <c r="A122" t="inlineStr"/>
      <c r="B122" t="inlineStr">
        <is>
          <t>N</t>
        </is>
      </c>
      <c r="C122" t="inlineStr">
        <is>
          <t>Price_BOM_LCS_Imp_0195</t>
        </is>
      </c>
      <c r="D122" t="inlineStr"/>
      <c r="E122" t="inlineStr">
        <is>
          <t>:20953-LCS:20953-4P-3HP-LCSE:20953-4P-5HP-LCSE:20953-4P-7.5HP-LCSE:</t>
        </is>
      </c>
      <c r="F122" s="126" t="inlineStr">
        <is>
          <t>X3</t>
        </is>
      </c>
      <c r="G122" t="inlineStr">
        <is>
          <t>ImpMatl_NiAl-Bronze_ASTM-B148_C95400</t>
        </is>
      </c>
      <c r="H122" s="43" t="inlineStr">
        <is>
          <t>Nickel Aluminum Bronze ASTM B148 UNS C95400</t>
        </is>
      </c>
      <c r="I122" s="43" t="inlineStr">
        <is>
          <t>B22</t>
        </is>
      </c>
      <c r="J122" s="43" t="inlineStr">
        <is>
          <t>Stainless Steel, AISI-303</t>
        </is>
      </c>
      <c r="K122" s="43" t="inlineStr">
        <is>
          <t>Steel, Cold Drawn C1018</t>
        </is>
      </c>
      <c r="L122" s="43" t="inlineStr">
        <is>
          <t>Coating_Standard</t>
        </is>
      </c>
      <c r="M122" s="1" t="inlineStr">
        <is>
          <t>97775276</t>
        </is>
      </c>
      <c r="N122" s="1" t="inlineStr"/>
      <c r="O122" t="inlineStr">
        <is>
          <t>A102226</t>
        </is>
      </c>
      <c r="P122" t="inlineStr">
        <is>
          <t>LT250</t>
        </is>
      </c>
      <c r="Q122" t="inlineStr"/>
      <c r="R122" t="inlineStr"/>
      <c r="S122" t="inlineStr"/>
      <c r="T122" t="inlineStr"/>
      <c r="U122" t="inlineStr"/>
      <c r="V122" t="inlineStr"/>
    </row>
    <row r="123">
      <c r="A123" t="inlineStr"/>
      <c r="B123" t="inlineStr">
        <is>
          <t>N</t>
        </is>
      </c>
      <c r="C123" t="inlineStr">
        <is>
          <t>Price_BOM_LCS_Imp_0197</t>
        </is>
      </c>
      <c r="D123" t="inlineStr"/>
      <c r="E123" t="inlineStr">
        <is>
          <t>:20953-LCS:20953-4P-3HP-LCSE:20953-4P-5HP-LCSE:20953-4P-7.5HP-LCSE:</t>
        </is>
      </c>
      <c r="F123" s="126" t="inlineStr">
        <is>
          <t>X3</t>
        </is>
      </c>
      <c r="G123" t="inlineStr">
        <is>
          <t>ImpMatl_NiAl-Bronze_ASTM-B148_C95400</t>
        </is>
      </c>
      <c r="H123" s="43" t="inlineStr">
        <is>
          <t>Nickel Aluminum Bronze ASTM B148 UNS C95400</t>
        </is>
      </c>
      <c r="I123" s="43" t="inlineStr">
        <is>
          <t>B22</t>
        </is>
      </c>
      <c r="J123" s="43" t="inlineStr">
        <is>
          <t>Stainless Steel, AISI-303</t>
        </is>
      </c>
      <c r="K123" s="43" t="inlineStr">
        <is>
          <t>Steel, Cold Drawn C1018</t>
        </is>
      </c>
      <c r="L123" s="43" t="inlineStr">
        <is>
          <t>Coating_Scotchkote134_interior_exterior_IncludeImpeller</t>
        </is>
      </c>
      <c r="M123" s="1" t="inlineStr">
        <is>
          <t>RTF</t>
        </is>
      </c>
      <c r="N123" s="43" t="inlineStr"/>
      <c r="O123" t="inlineStr">
        <is>
          <t>A102226</t>
        </is>
      </c>
      <c r="P123" t="inlineStr">
        <is>
          <t>LT250</t>
        </is>
      </c>
      <c r="Q123" t="inlineStr"/>
      <c r="R123" t="inlineStr"/>
      <c r="S123" t="inlineStr"/>
      <c r="T123" t="inlineStr"/>
      <c r="U123" t="inlineStr"/>
      <c r="V123" t="inlineStr"/>
    </row>
    <row r="124">
      <c r="A124" t="inlineStr"/>
      <c r="B124" t="inlineStr">
        <is>
          <t>N</t>
        </is>
      </c>
      <c r="C124" t="inlineStr">
        <is>
          <t>Price_BOM_LCS_Imp_0198</t>
        </is>
      </c>
      <c r="D124" t="inlineStr"/>
      <c r="E124" t="inlineStr">
        <is>
          <t>:20953-LCS:20953-4P-3HP-LCSE:20953-4P-5HP-LCSE:20953-4P-7.5HP-LCSE:</t>
        </is>
      </c>
      <c r="F124" s="126" t="inlineStr">
        <is>
          <t>X3</t>
        </is>
      </c>
      <c r="G124" s="2" t="inlineStr">
        <is>
          <t>ImpMatl_SS_AISI-304</t>
        </is>
      </c>
      <c r="H124" s="43" t="inlineStr">
        <is>
          <t>Stainless Steel, AISI-304</t>
        </is>
      </c>
      <c r="I124" s="43" t="inlineStr">
        <is>
          <t>H304</t>
        </is>
      </c>
      <c r="J124" s="43" t="inlineStr">
        <is>
          <t>Stainless Steel, AISI-303</t>
        </is>
      </c>
      <c r="K124" s="43" t="inlineStr">
        <is>
          <t>Stainless Steel, AISI 316</t>
        </is>
      </c>
      <c r="L124" s="43" t="inlineStr">
        <is>
          <t>Coating_Scotchkote134_interior_exterior_IncludeImpeller</t>
        </is>
      </c>
      <c r="M124" s="1" t="inlineStr">
        <is>
          <t>RTF</t>
        </is>
      </c>
      <c r="N124" s="43" t="inlineStr"/>
      <c r="O124" t="inlineStr">
        <is>
          <t>A101777</t>
        </is>
      </c>
      <c r="P124" t="inlineStr">
        <is>
          <t>LT250</t>
        </is>
      </c>
      <c r="Q124" s="43" t="inlineStr"/>
      <c r="R124" t="inlineStr"/>
      <c r="S124" t="inlineStr"/>
      <c r="T124" t="inlineStr"/>
      <c r="U124" t="inlineStr"/>
      <c r="V124" t="inlineStr"/>
    </row>
    <row r="125">
      <c r="A125" t="inlineStr"/>
      <c r="B125" t="inlineStr">
        <is>
          <t>N</t>
        </is>
      </c>
      <c r="C125" t="inlineStr">
        <is>
          <t>Price_BOM_LCS_Imp_0200</t>
        </is>
      </c>
      <c r="D125" t="inlineStr"/>
      <c r="E125" t="inlineStr">
        <is>
          <t>:20953-LCS:20953-4P-3HP-LCSE:20953-4P-5HP-LCSE:20953-4P-7.5HP-LCSE:</t>
        </is>
      </c>
      <c r="F125" s="126" t="inlineStr">
        <is>
          <t>X3</t>
        </is>
      </c>
      <c r="G125" t="inlineStr">
        <is>
          <t>ImpMatl_NiAl-Bronze_ASTM-B148_C95400</t>
        </is>
      </c>
      <c r="H125" s="43" t="inlineStr">
        <is>
          <t>Nickel Aluminum Bronze ASTM B148 UNS C95400</t>
        </is>
      </c>
      <c r="I125" s="43" t="inlineStr">
        <is>
          <t>B22</t>
        </is>
      </c>
      <c r="J125" s="43" t="inlineStr">
        <is>
          <t>Stainless Steel, AISI-303</t>
        </is>
      </c>
      <c r="K125" s="43" t="inlineStr">
        <is>
          <t>Steel, Cold Drawn C1018</t>
        </is>
      </c>
      <c r="L125" s="43" t="inlineStr">
        <is>
          <t>Coating_Scotchkote134_interior_IncludeImpeller</t>
        </is>
      </c>
      <c r="M125" s="1" t="inlineStr">
        <is>
          <t>RTF</t>
        </is>
      </c>
      <c r="N125" s="43" t="inlineStr"/>
      <c r="O125" t="inlineStr">
        <is>
          <t>A102226</t>
        </is>
      </c>
      <c r="P125" t="inlineStr">
        <is>
          <t>LT250</t>
        </is>
      </c>
      <c r="Q125" t="inlineStr"/>
      <c r="R125" t="inlineStr"/>
      <c r="S125" t="inlineStr"/>
      <c r="T125" t="inlineStr"/>
      <c r="U125" t="inlineStr"/>
      <c r="V125" t="inlineStr"/>
    </row>
    <row r="126">
      <c r="A126" t="inlineStr"/>
      <c r="B126" t="inlineStr">
        <is>
          <t>N</t>
        </is>
      </c>
      <c r="C126" t="inlineStr">
        <is>
          <t>Price_BOM_LCS_Imp_0201</t>
        </is>
      </c>
      <c r="D126" t="inlineStr"/>
      <c r="E126" t="inlineStr">
        <is>
          <t>:20953-LCS:20953-4P-3HP-LCSE:20953-4P-5HP-LCSE:20953-4P-7.5HP-LCSE:</t>
        </is>
      </c>
      <c r="F126" s="126" t="inlineStr">
        <is>
          <t>X3</t>
        </is>
      </c>
      <c r="G126" s="2" t="inlineStr">
        <is>
          <t>ImpMatl_SS_AISI-304</t>
        </is>
      </c>
      <c r="H126" s="43" t="inlineStr">
        <is>
          <t>Stainless Steel, AISI-304</t>
        </is>
      </c>
      <c r="I126" s="43" t="inlineStr">
        <is>
          <t>H304</t>
        </is>
      </c>
      <c r="J126" s="43" t="inlineStr">
        <is>
          <t>Stainless Steel, AISI-303</t>
        </is>
      </c>
      <c r="K126" s="43" t="inlineStr">
        <is>
          <t>Stainless Steel, AISI 316</t>
        </is>
      </c>
      <c r="L126" s="43" t="inlineStr">
        <is>
          <t>Coating_Scotchkote134_interior_IncludeImpeller</t>
        </is>
      </c>
      <c r="M126" s="1" t="inlineStr">
        <is>
          <t>RTF</t>
        </is>
      </c>
      <c r="N126" s="43" t="inlineStr"/>
      <c r="O126" t="inlineStr">
        <is>
          <t>A101777</t>
        </is>
      </c>
      <c r="P126" t="inlineStr">
        <is>
          <t>LT250</t>
        </is>
      </c>
      <c r="Q126" s="43" t="inlineStr"/>
      <c r="R126" t="inlineStr"/>
      <c r="S126" t="inlineStr"/>
      <c r="T126" t="inlineStr"/>
      <c r="U126" t="inlineStr"/>
      <c r="V126" t="inlineStr"/>
    </row>
    <row r="127">
      <c r="A127" t="inlineStr"/>
      <c r="B127" t="inlineStr">
        <is>
          <t>N</t>
        </is>
      </c>
      <c r="C127" t="inlineStr">
        <is>
          <t>Price_BOM_LCS_Imp_0203</t>
        </is>
      </c>
      <c r="D127" t="inlineStr"/>
      <c r="E127" t="inlineStr">
        <is>
          <t>:20953-LCS:20953-4P-3HP-LCSE:20953-4P-5HP-LCSE:20953-4P-7.5HP-LCSE:</t>
        </is>
      </c>
      <c r="F127" s="126" t="inlineStr">
        <is>
          <t>X3</t>
        </is>
      </c>
      <c r="G127" t="inlineStr">
        <is>
          <t>ImpMatl_NiAl-Bronze_ASTM-B148_C95400</t>
        </is>
      </c>
      <c r="H127" s="43" t="inlineStr">
        <is>
          <t>Nickel Aluminum Bronze ASTM B148 UNS C95400</t>
        </is>
      </c>
      <c r="I127" s="43" t="inlineStr">
        <is>
          <t>B22</t>
        </is>
      </c>
      <c r="J127" s="43" t="inlineStr">
        <is>
          <t>Stainless Steel, AISI-303</t>
        </is>
      </c>
      <c r="K127" s="43" t="inlineStr">
        <is>
          <t>Steel, Cold Drawn C1018</t>
        </is>
      </c>
      <c r="L127" s="43" t="inlineStr">
        <is>
          <t>Coating_Scotchkote134_interior</t>
        </is>
      </c>
      <c r="M127" s="1" t="inlineStr">
        <is>
          <t>97775276</t>
        </is>
      </c>
      <c r="N127" s="1" t="inlineStr"/>
      <c r="O127" t="inlineStr">
        <is>
          <t>A102226</t>
        </is>
      </c>
      <c r="P127" t="inlineStr">
        <is>
          <t>LT250</t>
        </is>
      </c>
      <c r="Q127" t="inlineStr"/>
      <c r="R127" t="inlineStr"/>
      <c r="S127" t="inlineStr"/>
      <c r="T127" t="inlineStr"/>
      <c r="U127" t="inlineStr"/>
      <c r="V127" t="inlineStr"/>
    </row>
    <row r="128">
      <c r="A128" t="inlineStr"/>
      <c r="B128" t="inlineStr">
        <is>
          <t>N</t>
        </is>
      </c>
      <c r="C128" t="inlineStr">
        <is>
          <t>Price_BOM_LCS_Imp_0204</t>
        </is>
      </c>
      <c r="D128" t="inlineStr"/>
      <c r="E128" t="inlineStr">
        <is>
          <t>:20953-LCS:20953-4P-3HP-LCSE:20953-4P-5HP-LCSE:20953-4P-7.5HP-LCSE:</t>
        </is>
      </c>
      <c r="F128" s="126" t="inlineStr">
        <is>
          <t>X3</t>
        </is>
      </c>
      <c r="G128" s="2" t="inlineStr">
        <is>
          <t>ImpMatl_SS_AISI-304</t>
        </is>
      </c>
      <c r="H128" s="43" t="inlineStr">
        <is>
          <t>Stainless Steel, AISI-304</t>
        </is>
      </c>
      <c r="I128" s="43" t="inlineStr">
        <is>
          <t>H304</t>
        </is>
      </c>
      <c r="J128" s="43" t="inlineStr">
        <is>
          <t>Stainless Steel, AISI-303</t>
        </is>
      </c>
      <c r="K128" s="43" t="inlineStr">
        <is>
          <t>Stainless Steel, AISI 316</t>
        </is>
      </c>
      <c r="L128" s="43" t="inlineStr">
        <is>
          <t>Coating_Scotchkote134_interior</t>
        </is>
      </c>
      <c r="M128" s="43" t="inlineStr">
        <is>
          <t>RTF</t>
        </is>
      </c>
      <c r="N128" s="43" t="inlineStr"/>
      <c r="O128" t="inlineStr">
        <is>
          <t>A101777</t>
        </is>
      </c>
      <c r="P128" t="inlineStr">
        <is>
          <t>LT250</t>
        </is>
      </c>
      <c r="Q128" s="43" t="n">
        <v>126</v>
      </c>
      <c r="R128" t="inlineStr"/>
      <c r="S128" t="inlineStr"/>
      <c r="T128" t="inlineStr"/>
      <c r="U128" t="inlineStr"/>
      <c r="V128" t="inlineStr"/>
    </row>
    <row r="129">
      <c r="A129" t="inlineStr"/>
      <c r="B129" t="inlineStr">
        <is>
          <t>N</t>
        </is>
      </c>
      <c r="C129" t="inlineStr">
        <is>
          <t>Price_BOM_LCS_Imp_0206</t>
        </is>
      </c>
      <c r="D129" t="inlineStr"/>
      <c r="E129" t="inlineStr">
        <is>
          <t>:20953-LCS:20953-4P-3HP-LCSE:20953-4P-5HP-LCSE:20953-4P-7.5HP-LCSE:</t>
        </is>
      </c>
      <c r="F129" s="126" t="inlineStr">
        <is>
          <t>X3</t>
        </is>
      </c>
      <c r="G129" t="inlineStr">
        <is>
          <t>ImpMatl_NiAl-Bronze_ASTM-B148_C95400</t>
        </is>
      </c>
      <c r="H129" s="43" t="inlineStr">
        <is>
          <t>Nickel Aluminum Bronze ASTM B148 UNS C95400</t>
        </is>
      </c>
      <c r="I129" s="43" t="inlineStr">
        <is>
          <t>B22</t>
        </is>
      </c>
      <c r="J129" s="43" t="inlineStr">
        <is>
          <t>Stainless Steel, AISI-303</t>
        </is>
      </c>
      <c r="K129" s="43" t="inlineStr">
        <is>
          <t>Steel, Cold Drawn C1018</t>
        </is>
      </c>
      <c r="L129" s="43" t="inlineStr">
        <is>
          <t>Coating_Scotchkote134_interior_exterior</t>
        </is>
      </c>
      <c r="M129" s="1" t="inlineStr">
        <is>
          <t>97775276</t>
        </is>
      </c>
      <c r="N129" s="1" t="inlineStr"/>
      <c r="O129" t="inlineStr">
        <is>
          <t>A102226</t>
        </is>
      </c>
      <c r="P129" t="inlineStr">
        <is>
          <t>LT250</t>
        </is>
      </c>
      <c r="Q129" t="inlineStr"/>
      <c r="R129" t="inlineStr"/>
      <c r="S129" t="inlineStr"/>
      <c r="T129" t="inlineStr"/>
      <c r="U129" t="inlineStr"/>
      <c r="V129" t="inlineStr"/>
    </row>
    <row r="130">
      <c r="A130" t="inlineStr"/>
      <c r="B130" t="inlineStr">
        <is>
          <t>N</t>
        </is>
      </c>
      <c r="C130" t="inlineStr">
        <is>
          <t>Price_BOM_LCS_Imp_0207</t>
        </is>
      </c>
      <c r="D130" t="inlineStr"/>
      <c r="E130" t="inlineStr">
        <is>
          <t>:20953-LCS:20953-4P-3HP-LCSE:20953-4P-5HP-LCSE:20953-4P-7.5HP-LCSE:</t>
        </is>
      </c>
      <c r="F130" s="126" t="inlineStr">
        <is>
          <t>X3</t>
        </is>
      </c>
      <c r="G130" s="2" t="inlineStr">
        <is>
          <t>ImpMatl_SS_AISI-304</t>
        </is>
      </c>
      <c r="H130" s="43" t="inlineStr">
        <is>
          <t>Stainless Steel, AISI-304</t>
        </is>
      </c>
      <c r="I130" s="43" t="inlineStr">
        <is>
          <t>H304</t>
        </is>
      </c>
      <c r="J130" s="43" t="inlineStr">
        <is>
          <t>Stainless Steel, AISI-303</t>
        </is>
      </c>
      <c r="K130" s="43" t="inlineStr">
        <is>
          <t>Stainless Steel, AISI 316</t>
        </is>
      </c>
      <c r="L130" s="43" t="inlineStr">
        <is>
          <t>Coating_Scotchkote134_interior_exterior</t>
        </is>
      </c>
      <c r="M130" s="43" t="inlineStr">
        <is>
          <t>RTF</t>
        </is>
      </c>
      <c r="N130" s="43" t="inlineStr"/>
      <c r="O130" t="inlineStr">
        <is>
          <t>A101777</t>
        </is>
      </c>
      <c r="P130" t="inlineStr">
        <is>
          <t>LT250</t>
        </is>
      </c>
      <c r="Q130" s="43" t="n">
        <v>126</v>
      </c>
      <c r="R130" t="inlineStr"/>
      <c r="S130" t="inlineStr"/>
      <c r="T130" t="inlineStr"/>
      <c r="U130" t="inlineStr"/>
      <c r="V130" t="inlineStr"/>
    </row>
    <row r="131">
      <c r="A131" t="inlineStr"/>
      <c r="B131" t="inlineStr">
        <is>
          <t>N</t>
        </is>
      </c>
      <c r="C131" t="inlineStr">
        <is>
          <t>Price_BOM_LCS_Imp_0209</t>
        </is>
      </c>
      <c r="D131" t="inlineStr"/>
      <c r="E131" t="inlineStr">
        <is>
          <t>:20953-LCS:20953-4P-3HP-LCSE:20953-4P-5HP-LCSE:20953-4P-7.5HP-LCSE:</t>
        </is>
      </c>
      <c r="F131" s="126" t="inlineStr">
        <is>
          <t>X3</t>
        </is>
      </c>
      <c r="G131" t="inlineStr">
        <is>
          <t>ImpMatl_NiAl-Bronze_ASTM-B148_C95400</t>
        </is>
      </c>
      <c r="H131" s="43" t="inlineStr">
        <is>
          <t>Nickel Aluminum Bronze ASTM B148 UNS C95400</t>
        </is>
      </c>
      <c r="I131" s="43" t="inlineStr">
        <is>
          <t>B22</t>
        </is>
      </c>
      <c r="J131" s="43" t="inlineStr">
        <is>
          <t>Stainless Steel, AISI-303</t>
        </is>
      </c>
      <c r="K131" s="43" t="inlineStr">
        <is>
          <t>Steel, Cold Drawn C1018</t>
        </is>
      </c>
      <c r="L131" s="43" t="inlineStr">
        <is>
          <t>Coating_Special</t>
        </is>
      </c>
      <c r="M131" s="1" t="inlineStr">
        <is>
          <t>97775276</t>
        </is>
      </c>
      <c r="N131" s="1" t="inlineStr"/>
      <c r="O131" t="inlineStr">
        <is>
          <t>A102226</t>
        </is>
      </c>
      <c r="P131" t="inlineStr">
        <is>
          <t>LT250</t>
        </is>
      </c>
      <c r="Q131" t="inlineStr"/>
      <c r="R131" t="inlineStr"/>
      <c r="S131" t="inlineStr"/>
      <c r="T131" t="inlineStr"/>
      <c r="U131" t="inlineStr"/>
      <c r="V131" t="inlineStr"/>
    </row>
    <row r="132">
      <c r="A132" t="inlineStr"/>
      <c r="B132" t="inlineStr">
        <is>
          <t>N</t>
        </is>
      </c>
      <c r="C132" t="inlineStr">
        <is>
          <t>Price_BOM_LCS_Imp_0210</t>
        </is>
      </c>
      <c r="D132" t="inlineStr"/>
      <c r="E132" t="inlineStr">
        <is>
          <t>:20953-LCS:20953-4P-3HP-LCSE:20953-4P-5HP-LCSE:20953-4P-7.5HP-LCSE:</t>
        </is>
      </c>
      <c r="F132" s="126" t="inlineStr">
        <is>
          <t>X3</t>
        </is>
      </c>
      <c r="G132" s="2" t="inlineStr">
        <is>
          <t>ImpMatl_SS_AISI-304</t>
        </is>
      </c>
      <c r="H132" s="43" t="inlineStr">
        <is>
          <t>Stainless Steel, AISI-304</t>
        </is>
      </c>
      <c r="I132" s="43" t="inlineStr">
        <is>
          <t>H304</t>
        </is>
      </c>
      <c r="J132" s="43" t="inlineStr">
        <is>
          <t>Stainless Steel, AISI-303</t>
        </is>
      </c>
      <c r="K132" s="43" t="inlineStr">
        <is>
          <t>Stainless Steel, AISI 316</t>
        </is>
      </c>
      <c r="L132" s="43" t="inlineStr">
        <is>
          <t>Coating_Special</t>
        </is>
      </c>
      <c r="M132" s="43" t="inlineStr">
        <is>
          <t>RTF</t>
        </is>
      </c>
      <c r="N132" s="43" t="inlineStr"/>
      <c r="O132" t="inlineStr">
        <is>
          <t>A101782</t>
        </is>
      </c>
      <c r="P132" t="inlineStr">
        <is>
          <t>LT250</t>
        </is>
      </c>
      <c r="Q132" s="43" t="n">
        <v>126</v>
      </c>
      <c r="R132" t="inlineStr"/>
      <c r="S132" t="inlineStr"/>
      <c r="T132" t="inlineStr"/>
      <c r="U132" t="inlineStr"/>
      <c r="V132" t="inlineStr"/>
    </row>
    <row r="133">
      <c r="A133" t="inlineStr"/>
      <c r="B133" t="inlineStr">
        <is>
          <t>N</t>
        </is>
      </c>
      <c r="C133" t="inlineStr">
        <is>
          <t>Price_BOM_LCS_Imp_0212</t>
        </is>
      </c>
      <c r="D133" t="inlineStr"/>
      <c r="E133" t="inlineStr">
        <is>
          <t>:20953-LCS:20953-2P-20HP-LCSE:20953-2P-25HP-LCSE:20953-2P-30HP-LCSE:</t>
        </is>
      </c>
      <c r="F133" s="126" t="inlineStr">
        <is>
          <t>X4</t>
        </is>
      </c>
      <c r="G133" s="2" t="inlineStr">
        <is>
          <t>ImpMatl_SS_AISI-304</t>
        </is>
      </c>
      <c r="H133" s="43" t="inlineStr">
        <is>
          <t>Stainless Steel, AISI-304</t>
        </is>
      </c>
      <c r="I133" s="43" t="inlineStr">
        <is>
          <t>H304</t>
        </is>
      </c>
      <c r="J133" s="43" t="inlineStr">
        <is>
          <t>Stainless Steel, AISI-303</t>
        </is>
      </c>
      <c r="K133" s="43" t="inlineStr">
        <is>
          <t>Stainless Steel, AISI 316</t>
        </is>
      </c>
      <c r="L133" s="43" t="inlineStr">
        <is>
          <t>Coating_Standard</t>
        </is>
      </c>
      <c r="M133" s="105" t="inlineStr">
        <is>
          <t>98876069</t>
        </is>
      </c>
      <c r="N133" s="43" t="inlineStr">
        <is>
          <t>IMP,L,20953,X4,H304</t>
        </is>
      </c>
      <c r="O133" t="inlineStr">
        <is>
          <t>A101784</t>
        </is>
      </c>
      <c r="P133" s="43" t="inlineStr">
        <is>
          <t>LT027</t>
        </is>
      </c>
      <c r="Q133" s="43" t="n">
        <v>0</v>
      </c>
      <c r="R133" t="inlineStr"/>
      <c r="S133" t="inlineStr"/>
      <c r="T133" t="inlineStr"/>
      <c r="U133" t="inlineStr"/>
      <c r="V133" t="inlineStr"/>
    </row>
    <row r="134">
      <c r="A134" t="inlineStr"/>
      <c r="B134" t="inlineStr">
        <is>
          <t>N</t>
        </is>
      </c>
      <c r="C134" t="inlineStr">
        <is>
          <t>Price_BOM_LCS_Imp_0213</t>
        </is>
      </c>
      <c r="D134" t="inlineStr"/>
      <c r="E134" t="inlineStr">
        <is>
          <t>:20953-LCS:20953-2P-20HP-LCSE:20953-2P-25HP-LCSE:20953-2P-30HP-LCSE:</t>
        </is>
      </c>
      <c r="F134" s="126" t="inlineStr">
        <is>
          <t>X4</t>
        </is>
      </c>
      <c r="G134" t="inlineStr">
        <is>
          <t>ImpMatl_NiAl-Bronze_ASTM-B148_C95400</t>
        </is>
      </c>
      <c r="H134" s="43" t="inlineStr">
        <is>
          <t>Nickel Aluminum Bronze ASTM B148 UNS C95400</t>
        </is>
      </c>
      <c r="I134" s="43" t="inlineStr">
        <is>
          <t>B22</t>
        </is>
      </c>
      <c r="J134" s="43" t="inlineStr">
        <is>
          <t>Stainless Steel, AISI-303</t>
        </is>
      </c>
      <c r="K134" s="43" t="inlineStr">
        <is>
          <t>Steel, Cold Drawn C1018</t>
        </is>
      </c>
      <c r="L134" s="43" t="inlineStr">
        <is>
          <t>Coating_Standard</t>
        </is>
      </c>
      <c r="M134" s="1" t="inlineStr">
        <is>
          <t>97775278</t>
        </is>
      </c>
      <c r="N134" s="1" t="inlineStr"/>
      <c r="O134" t="inlineStr">
        <is>
          <t>A102227</t>
        </is>
      </c>
      <c r="P134" t="inlineStr">
        <is>
          <t>LT250</t>
        </is>
      </c>
      <c r="Q134" t="inlineStr"/>
      <c r="R134" t="inlineStr"/>
      <c r="S134" t="inlineStr"/>
      <c r="T134" t="inlineStr"/>
      <c r="U134" t="inlineStr"/>
      <c r="V134" t="inlineStr"/>
    </row>
    <row r="135">
      <c r="A135" t="inlineStr"/>
      <c r="B135" t="inlineStr">
        <is>
          <t>N</t>
        </is>
      </c>
      <c r="C135" t="inlineStr">
        <is>
          <t>Price_BOM_LCS_Imp_0215</t>
        </is>
      </c>
      <c r="D135" t="inlineStr"/>
      <c r="E135" t="inlineStr">
        <is>
          <t>:20953-LCS:20953-2P-20HP-LCSE:20953-2P-25HP-LCSE:20953-2P-30HP-LCSE:</t>
        </is>
      </c>
      <c r="F135" s="126" t="inlineStr">
        <is>
          <t>X4</t>
        </is>
      </c>
      <c r="G135" t="inlineStr">
        <is>
          <t>ImpMatl_NiAl-Bronze_ASTM-B148_C95400</t>
        </is>
      </c>
      <c r="H135" s="43" t="inlineStr">
        <is>
          <t>Nickel Aluminum Bronze ASTM B148 UNS C95400</t>
        </is>
      </c>
      <c r="I135" s="43" t="inlineStr">
        <is>
          <t>B22</t>
        </is>
      </c>
      <c r="J135" s="43" t="inlineStr">
        <is>
          <t>Stainless Steel, AISI-303</t>
        </is>
      </c>
      <c r="K135" s="43" t="inlineStr">
        <is>
          <t>Steel, Cold Drawn C1018</t>
        </is>
      </c>
      <c r="L135" s="43" t="inlineStr">
        <is>
          <t>Coating_Scotchkote134_interior_exterior_IncludeImpeller</t>
        </is>
      </c>
      <c r="M135" s="1" t="inlineStr">
        <is>
          <t>RTF</t>
        </is>
      </c>
      <c r="N135" s="43" t="inlineStr"/>
      <c r="O135" t="inlineStr">
        <is>
          <t>A102227</t>
        </is>
      </c>
      <c r="P135" t="inlineStr">
        <is>
          <t>LT250</t>
        </is>
      </c>
      <c r="Q135" t="inlineStr"/>
      <c r="R135" t="inlineStr"/>
      <c r="S135" t="inlineStr"/>
      <c r="T135" t="inlineStr"/>
      <c r="U135" t="inlineStr"/>
      <c r="V135" t="inlineStr"/>
    </row>
    <row r="136">
      <c r="A136" t="inlineStr"/>
      <c r="B136" t="inlineStr">
        <is>
          <t>N</t>
        </is>
      </c>
      <c r="C136" t="inlineStr">
        <is>
          <t>Price_BOM_LCS_Imp_0216</t>
        </is>
      </c>
      <c r="D136" t="inlineStr"/>
      <c r="E136" t="inlineStr">
        <is>
          <t>:20953-LCS:20953-2P-20HP-LCSE:20953-2P-25HP-LCSE:20953-2P-30HP-LCSE:</t>
        </is>
      </c>
      <c r="F136" s="126" t="inlineStr">
        <is>
          <t>X4</t>
        </is>
      </c>
      <c r="G136" s="2" t="inlineStr">
        <is>
          <t>ImpMatl_SS_AISI-304</t>
        </is>
      </c>
      <c r="H136" s="43" t="inlineStr">
        <is>
          <t>Stainless Steel, AISI-304</t>
        </is>
      </c>
      <c r="I136" s="43" t="inlineStr">
        <is>
          <t>H304</t>
        </is>
      </c>
      <c r="J136" s="43" t="inlineStr">
        <is>
          <t>Stainless Steel, AISI-303</t>
        </is>
      </c>
      <c r="K136" s="43" t="inlineStr">
        <is>
          <t>Stainless Steel, AISI 316</t>
        </is>
      </c>
      <c r="L136" s="43" t="inlineStr">
        <is>
          <t>Coating_Scotchkote134_interior_exterior_IncludeImpeller</t>
        </is>
      </c>
      <c r="M136" s="1" t="inlineStr">
        <is>
          <t>RTF</t>
        </is>
      </c>
      <c r="N136" s="43" t="inlineStr"/>
      <c r="O136" t="inlineStr">
        <is>
          <t>A101784</t>
        </is>
      </c>
      <c r="P136" t="inlineStr">
        <is>
          <t>LT250</t>
        </is>
      </c>
      <c r="Q136" s="43" t="inlineStr"/>
      <c r="R136" t="inlineStr"/>
      <c r="S136" t="inlineStr"/>
      <c r="T136" t="inlineStr"/>
      <c r="U136" t="inlineStr"/>
      <c r="V136" t="inlineStr"/>
    </row>
    <row r="137">
      <c r="A137" t="inlineStr"/>
      <c r="B137" t="inlineStr">
        <is>
          <t>N</t>
        </is>
      </c>
      <c r="C137" t="inlineStr">
        <is>
          <t>Price_BOM_LCS_Imp_0218</t>
        </is>
      </c>
      <c r="D137" t="inlineStr"/>
      <c r="E137" t="inlineStr">
        <is>
          <t>:20953-LCS:20953-2P-20HP-LCSE:20953-2P-25HP-LCSE:20953-2P-30HP-LCSE:</t>
        </is>
      </c>
      <c r="F137" s="126" t="inlineStr">
        <is>
          <t>X4</t>
        </is>
      </c>
      <c r="G137" t="inlineStr">
        <is>
          <t>ImpMatl_NiAl-Bronze_ASTM-B148_C95400</t>
        </is>
      </c>
      <c r="H137" s="43" t="inlineStr">
        <is>
          <t>Nickel Aluminum Bronze ASTM B148 UNS C95400</t>
        </is>
      </c>
      <c r="I137" s="43" t="inlineStr">
        <is>
          <t>B22</t>
        </is>
      </c>
      <c r="J137" s="43" t="inlineStr">
        <is>
          <t>Stainless Steel, AISI-303</t>
        </is>
      </c>
      <c r="K137" s="43" t="inlineStr">
        <is>
          <t>Steel, Cold Drawn C1018</t>
        </is>
      </c>
      <c r="L137" s="43" t="inlineStr">
        <is>
          <t>Coating_Scotchkote134_interior_IncludeImpeller</t>
        </is>
      </c>
      <c r="M137" s="1" t="inlineStr">
        <is>
          <t>RTF</t>
        </is>
      </c>
      <c r="N137" s="43" t="inlineStr"/>
      <c r="O137" t="inlineStr">
        <is>
          <t>A102227</t>
        </is>
      </c>
      <c r="P137" t="inlineStr">
        <is>
          <t>LT250</t>
        </is>
      </c>
      <c r="Q137" t="inlineStr"/>
      <c r="R137" t="inlineStr"/>
      <c r="S137" t="inlineStr"/>
      <c r="T137" t="inlineStr"/>
      <c r="U137" t="inlineStr"/>
      <c r="V137" t="inlineStr"/>
    </row>
    <row r="138">
      <c r="A138" t="inlineStr"/>
      <c r="B138" t="inlineStr">
        <is>
          <t>N</t>
        </is>
      </c>
      <c r="C138" t="inlineStr">
        <is>
          <t>Price_BOM_LCS_Imp_0219</t>
        </is>
      </c>
      <c r="D138" t="inlineStr"/>
      <c r="E138" t="inlineStr">
        <is>
          <t>:20953-LCS:20953-2P-20HP-LCSE:20953-2P-25HP-LCSE:20953-2P-30HP-LCSE:</t>
        </is>
      </c>
      <c r="F138" s="126" t="inlineStr">
        <is>
          <t>X4</t>
        </is>
      </c>
      <c r="G138" s="2" t="inlineStr">
        <is>
          <t>ImpMatl_SS_AISI-304</t>
        </is>
      </c>
      <c r="H138" s="43" t="inlineStr">
        <is>
          <t>Stainless Steel, AISI-304</t>
        </is>
      </c>
      <c r="I138" s="43" t="inlineStr">
        <is>
          <t>H304</t>
        </is>
      </c>
      <c r="J138" s="43" t="inlineStr">
        <is>
          <t>Stainless Steel, AISI-303</t>
        </is>
      </c>
      <c r="K138" s="43" t="inlineStr">
        <is>
          <t>Stainless Steel, AISI 316</t>
        </is>
      </c>
      <c r="L138" s="43" t="inlineStr">
        <is>
          <t>Coating_Scotchkote134_interior_IncludeImpeller</t>
        </is>
      </c>
      <c r="M138" s="1" t="inlineStr">
        <is>
          <t>RTF</t>
        </is>
      </c>
      <c r="N138" s="43" t="inlineStr"/>
      <c r="O138" t="inlineStr">
        <is>
          <t>A101784</t>
        </is>
      </c>
      <c r="P138" t="inlineStr">
        <is>
          <t>LT250</t>
        </is>
      </c>
      <c r="Q138" s="43" t="inlineStr"/>
      <c r="R138" t="inlineStr"/>
      <c r="S138" t="inlineStr"/>
      <c r="T138" t="inlineStr"/>
      <c r="U138" t="inlineStr"/>
      <c r="V138" t="inlineStr"/>
    </row>
    <row r="139">
      <c r="A139" t="inlineStr"/>
      <c r="B139" t="inlineStr">
        <is>
          <t>N</t>
        </is>
      </c>
      <c r="C139" t="inlineStr">
        <is>
          <t>Price_BOM_LCS_Imp_0221</t>
        </is>
      </c>
      <c r="D139" t="inlineStr"/>
      <c r="E139" t="inlineStr">
        <is>
          <t>:20953-LCS:20953-2P-20HP-LCSE:20953-2P-25HP-LCSE:20953-2P-30HP-LCSE:</t>
        </is>
      </c>
      <c r="F139" s="126" t="inlineStr">
        <is>
          <t>X4</t>
        </is>
      </c>
      <c r="G139" t="inlineStr">
        <is>
          <t>ImpMatl_NiAl-Bronze_ASTM-B148_C95400</t>
        </is>
      </c>
      <c r="H139" s="43" t="inlineStr">
        <is>
          <t>Nickel Aluminum Bronze ASTM B148 UNS C95400</t>
        </is>
      </c>
      <c r="I139" s="43" t="inlineStr">
        <is>
          <t>B22</t>
        </is>
      </c>
      <c r="J139" s="43" t="inlineStr">
        <is>
          <t>Stainless Steel, AISI-303</t>
        </is>
      </c>
      <c r="K139" s="43" t="inlineStr">
        <is>
          <t>Steel, Cold Drawn C1018</t>
        </is>
      </c>
      <c r="L139" s="43" t="inlineStr">
        <is>
          <t>Coating_Scotchkote134_interior</t>
        </is>
      </c>
      <c r="M139" s="1" t="inlineStr">
        <is>
          <t>97775278</t>
        </is>
      </c>
      <c r="N139" s="1" t="inlineStr"/>
      <c r="O139" t="inlineStr">
        <is>
          <t>A102227</t>
        </is>
      </c>
      <c r="P139" t="inlineStr">
        <is>
          <t>LT250</t>
        </is>
      </c>
      <c r="Q139" t="inlineStr"/>
      <c r="R139" t="inlineStr"/>
      <c r="S139" t="inlineStr"/>
      <c r="T139" t="inlineStr"/>
      <c r="U139" t="inlineStr"/>
      <c r="V139" t="inlineStr"/>
    </row>
    <row r="140">
      <c r="A140" t="inlineStr"/>
      <c r="B140" t="inlineStr">
        <is>
          <t>N</t>
        </is>
      </c>
      <c r="C140" t="inlineStr">
        <is>
          <t>Price_BOM_LCS_Imp_0222</t>
        </is>
      </c>
      <c r="D140" t="inlineStr"/>
      <c r="E140" t="inlineStr">
        <is>
          <t>:20953-LCS:20953-2P-20HP-LCSE:20953-2P-25HP-LCSE:20953-2P-30HP-LCSE:</t>
        </is>
      </c>
      <c r="F140" s="126" t="inlineStr">
        <is>
          <t>X4</t>
        </is>
      </c>
      <c r="G140" s="2" t="inlineStr">
        <is>
          <t>ImpMatl_SS_AISI-304</t>
        </is>
      </c>
      <c r="H140" s="43" t="inlineStr">
        <is>
          <t>Stainless Steel, AISI-304</t>
        </is>
      </c>
      <c r="I140" s="43" t="inlineStr">
        <is>
          <t>H304</t>
        </is>
      </c>
      <c r="J140" s="43" t="inlineStr">
        <is>
          <t>Stainless Steel, AISI-303</t>
        </is>
      </c>
      <c r="K140" s="43" t="inlineStr">
        <is>
          <t>Stainless Steel, AISI 316</t>
        </is>
      </c>
      <c r="L140" s="43" t="inlineStr">
        <is>
          <t>Coating_Scotchkote134_interior</t>
        </is>
      </c>
      <c r="M140" s="43" t="inlineStr">
        <is>
          <t>RTF</t>
        </is>
      </c>
      <c r="N140" s="43" t="inlineStr"/>
      <c r="O140" t="inlineStr">
        <is>
          <t>A101784</t>
        </is>
      </c>
      <c r="P140" t="inlineStr">
        <is>
          <t>LT250</t>
        </is>
      </c>
      <c r="Q140" s="43" t="n">
        <v>126</v>
      </c>
      <c r="R140" t="inlineStr"/>
      <c r="S140" t="inlineStr"/>
      <c r="T140" t="inlineStr"/>
      <c r="U140" t="inlineStr"/>
      <c r="V140" t="inlineStr"/>
    </row>
    <row r="141">
      <c r="A141" t="inlineStr"/>
      <c r="B141" t="inlineStr">
        <is>
          <t>N</t>
        </is>
      </c>
      <c r="C141" t="inlineStr">
        <is>
          <t>Price_BOM_LCS_Imp_0224</t>
        </is>
      </c>
      <c r="D141" t="inlineStr"/>
      <c r="E141" t="inlineStr">
        <is>
          <t>:20953-LCS:20953-2P-20HP-LCSE:20953-2P-25HP-LCSE:20953-2P-30HP-LCSE:</t>
        </is>
      </c>
      <c r="F141" s="126" t="inlineStr">
        <is>
          <t>X4</t>
        </is>
      </c>
      <c r="G141" t="inlineStr">
        <is>
          <t>ImpMatl_NiAl-Bronze_ASTM-B148_C95400</t>
        </is>
      </c>
      <c r="H141" s="43" t="inlineStr">
        <is>
          <t>Nickel Aluminum Bronze ASTM B148 UNS C95400</t>
        </is>
      </c>
      <c r="I141" s="43" t="inlineStr">
        <is>
          <t>B22</t>
        </is>
      </c>
      <c r="J141" s="43" t="inlineStr">
        <is>
          <t>Stainless Steel, AISI-303</t>
        </is>
      </c>
      <c r="K141" s="43" t="inlineStr">
        <is>
          <t>Steel, Cold Drawn C1018</t>
        </is>
      </c>
      <c r="L141" s="43" t="inlineStr">
        <is>
          <t>Coating_Scotchkote134_interior_exterior</t>
        </is>
      </c>
      <c r="M141" s="1" t="inlineStr">
        <is>
          <t>97775278</t>
        </is>
      </c>
      <c r="N141" s="1" t="inlineStr"/>
      <c r="O141" t="inlineStr">
        <is>
          <t>A102227</t>
        </is>
      </c>
      <c r="P141" t="inlineStr">
        <is>
          <t>LT250</t>
        </is>
      </c>
      <c r="Q141" t="inlineStr"/>
      <c r="R141" t="inlineStr"/>
      <c r="S141" t="inlineStr"/>
      <c r="T141" t="inlineStr"/>
      <c r="U141" t="inlineStr"/>
      <c r="V141" t="inlineStr"/>
    </row>
    <row r="142">
      <c r="A142" t="inlineStr"/>
      <c r="B142" t="inlineStr">
        <is>
          <t>N</t>
        </is>
      </c>
      <c r="C142" t="inlineStr">
        <is>
          <t>Price_BOM_LCS_Imp_0225</t>
        </is>
      </c>
      <c r="D142" t="inlineStr"/>
      <c r="E142" t="inlineStr">
        <is>
          <t>:20953-LCS:20953-2P-20HP-LCSE:20953-2P-25HP-LCSE:20953-2P-30HP-LCSE:</t>
        </is>
      </c>
      <c r="F142" s="126" t="inlineStr">
        <is>
          <t>X4</t>
        </is>
      </c>
      <c r="G142" s="2" t="inlineStr">
        <is>
          <t>ImpMatl_SS_AISI-304</t>
        </is>
      </c>
      <c r="H142" s="43" t="inlineStr">
        <is>
          <t>Stainless Steel, AISI-304</t>
        </is>
      </c>
      <c r="I142" s="43" t="inlineStr">
        <is>
          <t>H304</t>
        </is>
      </c>
      <c r="J142" s="43" t="inlineStr">
        <is>
          <t>Stainless Steel, AISI-303</t>
        </is>
      </c>
      <c r="K142" s="43" t="inlineStr">
        <is>
          <t>Stainless Steel, AISI 316</t>
        </is>
      </c>
      <c r="L142" s="43" t="inlineStr">
        <is>
          <t>Coating_Scotchkote134_interior_exterior</t>
        </is>
      </c>
      <c r="M142" s="43" t="inlineStr">
        <is>
          <t>RTF</t>
        </is>
      </c>
      <c r="N142" s="43" t="inlineStr"/>
      <c r="O142" t="inlineStr">
        <is>
          <t>A101784</t>
        </is>
      </c>
      <c r="P142" t="inlineStr">
        <is>
          <t>LT250</t>
        </is>
      </c>
      <c r="Q142" s="43" t="n">
        <v>126</v>
      </c>
      <c r="R142" t="inlineStr"/>
      <c r="S142" t="inlineStr"/>
      <c r="T142" t="inlineStr"/>
      <c r="U142" t="inlineStr"/>
      <c r="V142" t="inlineStr"/>
    </row>
    <row r="143">
      <c r="A143" t="inlineStr"/>
      <c r="B143" t="inlineStr">
        <is>
          <t>N</t>
        </is>
      </c>
      <c r="C143" t="inlineStr">
        <is>
          <t>Price_BOM_LCS_Imp_0227</t>
        </is>
      </c>
      <c r="D143" t="inlineStr"/>
      <c r="E143" t="inlineStr">
        <is>
          <t>:20953-LCS:20953-2P-20HP-LCSE:20953-2P-25HP-LCSE:20953-2P-30HP-LCSE:</t>
        </is>
      </c>
      <c r="F143" s="126" t="inlineStr">
        <is>
          <t>X4</t>
        </is>
      </c>
      <c r="G143" t="inlineStr">
        <is>
          <t>ImpMatl_NiAl-Bronze_ASTM-B148_C95400</t>
        </is>
      </c>
      <c r="H143" s="43" t="inlineStr">
        <is>
          <t>Nickel Aluminum Bronze ASTM B148 UNS C95400</t>
        </is>
      </c>
      <c r="I143" s="43" t="inlineStr">
        <is>
          <t>B22</t>
        </is>
      </c>
      <c r="J143" s="43" t="inlineStr">
        <is>
          <t>Stainless Steel, AISI-303</t>
        </is>
      </c>
      <c r="K143" s="43" t="inlineStr">
        <is>
          <t>Steel, Cold Drawn C1018</t>
        </is>
      </c>
      <c r="L143" s="43" t="inlineStr">
        <is>
          <t>Coating_Special</t>
        </is>
      </c>
      <c r="M143" s="1" t="inlineStr">
        <is>
          <t>97775278</t>
        </is>
      </c>
      <c r="N143" s="1" t="inlineStr"/>
      <c r="O143" t="inlineStr">
        <is>
          <t>A102227</t>
        </is>
      </c>
      <c r="P143" t="inlineStr">
        <is>
          <t>LT250</t>
        </is>
      </c>
      <c r="Q143" t="inlineStr"/>
      <c r="R143" t="inlineStr"/>
      <c r="S143" t="inlineStr"/>
      <c r="T143" t="inlineStr"/>
      <c r="U143" t="inlineStr"/>
      <c r="V143" t="inlineStr"/>
    </row>
    <row r="144">
      <c r="A144" t="inlineStr"/>
      <c r="B144" t="inlineStr">
        <is>
          <t>N</t>
        </is>
      </c>
      <c r="C144" t="inlineStr">
        <is>
          <t>Price_BOM_LCS_Imp_0228</t>
        </is>
      </c>
      <c r="D144" t="inlineStr"/>
      <c r="E144" t="inlineStr">
        <is>
          <t>:20953-LCS:20953-2P-20HP-LCSE:20953-2P-25HP-LCSE:20953-2P-30HP-LCSE:</t>
        </is>
      </c>
      <c r="F144" s="126" t="inlineStr">
        <is>
          <t>X4</t>
        </is>
      </c>
      <c r="G144" s="2" t="inlineStr">
        <is>
          <t>ImpMatl_SS_AISI-304</t>
        </is>
      </c>
      <c r="H144" s="43" t="inlineStr">
        <is>
          <t>Stainless Steel, AISI-304</t>
        </is>
      </c>
      <c r="I144" s="43" t="inlineStr">
        <is>
          <t>H304</t>
        </is>
      </c>
      <c r="J144" s="43" t="inlineStr">
        <is>
          <t>Stainless Steel, AISI-303</t>
        </is>
      </c>
      <c r="K144" s="43" t="inlineStr">
        <is>
          <t>Stainless Steel, AISI 316</t>
        </is>
      </c>
      <c r="L144" s="43" t="inlineStr">
        <is>
          <t>Coating_Special</t>
        </is>
      </c>
      <c r="M144" s="43" t="inlineStr">
        <is>
          <t>RTF</t>
        </is>
      </c>
      <c r="N144" s="43" t="inlineStr"/>
      <c r="O144" t="inlineStr">
        <is>
          <t>A101789</t>
        </is>
      </c>
      <c r="P144" t="inlineStr">
        <is>
          <t>LT250</t>
        </is>
      </c>
      <c r="Q144" s="43" t="n">
        <v>126</v>
      </c>
      <c r="R144" t="inlineStr"/>
      <c r="S144" t="inlineStr"/>
      <c r="T144" t="inlineStr"/>
      <c r="U144" t="inlineStr"/>
      <c r="V144" t="inlineStr"/>
    </row>
    <row r="145">
      <c r="A145" t="inlineStr"/>
      <c r="B145" t="inlineStr">
        <is>
          <t>N</t>
        </is>
      </c>
      <c r="C145" t="inlineStr">
        <is>
          <t>Price_BOM_LCS_Imp_0230</t>
        </is>
      </c>
      <c r="D145" t="inlineStr"/>
      <c r="E145" t="inlineStr">
        <is>
          <t>:20121-LCS:20121-4P-7.5HP-LCSE:20121-4P-10HP-LCSE:</t>
        </is>
      </c>
      <c r="F145" s="126" t="inlineStr">
        <is>
          <t>X3</t>
        </is>
      </c>
      <c r="G145" s="2" t="inlineStr">
        <is>
          <t>ImpMatl_SS_AISI-304</t>
        </is>
      </c>
      <c r="H145" s="43" t="inlineStr">
        <is>
          <t>Stainless Steel, AISI-304</t>
        </is>
      </c>
      <c r="I145" s="43" t="inlineStr">
        <is>
          <t>H304</t>
        </is>
      </c>
      <c r="J145" s="43" t="inlineStr">
        <is>
          <t>Stainless Steel, AISI-303</t>
        </is>
      </c>
      <c r="K145" s="43" t="inlineStr">
        <is>
          <t>Stainless Steel, AISI 316</t>
        </is>
      </c>
      <c r="L145" s="43" t="inlineStr">
        <is>
          <t>Coating_Standard</t>
        </is>
      </c>
      <c r="M145" s="105" t="inlineStr">
        <is>
          <t>98876071</t>
        </is>
      </c>
      <c r="N145" s="43" t="inlineStr">
        <is>
          <t>IMP,L,20121,X3,H304</t>
        </is>
      </c>
      <c r="O145" t="inlineStr">
        <is>
          <t>A102359</t>
        </is>
      </c>
      <c r="P145" s="43" t="inlineStr">
        <is>
          <t>LT027</t>
        </is>
      </c>
      <c r="Q145" s="43" t="n">
        <v>0</v>
      </c>
      <c r="R145" t="inlineStr"/>
      <c r="S145" t="inlineStr"/>
      <c r="T145" t="inlineStr"/>
      <c r="U145" t="inlineStr"/>
      <c r="V145" t="inlineStr"/>
    </row>
    <row r="146">
      <c r="A146" t="inlineStr"/>
      <c r="B146" t="inlineStr">
        <is>
          <t>N</t>
        </is>
      </c>
      <c r="C146" t="inlineStr">
        <is>
          <t>Price_BOM_LCS_Imp_0231</t>
        </is>
      </c>
      <c r="D146" t="inlineStr"/>
      <c r="E146" t="inlineStr">
        <is>
          <t>:20121-LCS:20121-4P-7.5HP-LCSE:20121-4P-10HP-LCSE:</t>
        </is>
      </c>
      <c r="F146" s="126" t="inlineStr">
        <is>
          <t>X3</t>
        </is>
      </c>
      <c r="G146" t="inlineStr">
        <is>
          <t>ImpMatl_NiAl-Bronze_ASTM-B148_C95400</t>
        </is>
      </c>
      <c r="H146" s="43" t="inlineStr">
        <is>
          <t>Nickel Aluminum Bronze ASTM B148 UNS C95400</t>
        </is>
      </c>
      <c r="I146" s="43" t="inlineStr">
        <is>
          <t>B22</t>
        </is>
      </c>
      <c r="J146" s="43" t="inlineStr">
        <is>
          <t>Stainless Steel, AISI-303</t>
        </is>
      </c>
      <c r="K146" s="43" t="inlineStr">
        <is>
          <t>Steel, Cold Drawn C1018</t>
        </is>
      </c>
      <c r="L146" s="43" t="inlineStr">
        <is>
          <t>Coating_Standard</t>
        </is>
      </c>
      <c r="M146" s="1" t="inlineStr">
        <is>
          <t>97778012</t>
        </is>
      </c>
      <c r="N146" s="1" t="inlineStr"/>
      <c r="O146" t="inlineStr">
        <is>
          <t>A102228</t>
        </is>
      </c>
      <c r="P146" t="inlineStr">
        <is>
          <t>LT250</t>
        </is>
      </c>
      <c r="Q146" t="inlineStr"/>
      <c r="R146" t="inlineStr"/>
      <c r="S146" t="inlineStr"/>
      <c r="T146" t="inlineStr"/>
      <c r="U146" t="inlineStr"/>
      <c r="V146" t="inlineStr"/>
    </row>
    <row r="147">
      <c r="A147" t="inlineStr"/>
      <c r="B147" t="inlineStr">
        <is>
          <t>N</t>
        </is>
      </c>
      <c r="C147" t="inlineStr">
        <is>
          <t>Price_BOM_LCS_Imp_0233</t>
        </is>
      </c>
      <c r="D147" t="inlineStr"/>
      <c r="E147" t="inlineStr">
        <is>
          <t>:20121-LCS:20121-4P-7.5HP-LCSE:20121-4P-10HP-LCSE:</t>
        </is>
      </c>
      <c r="F147" s="126" t="inlineStr">
        <is>
          <t>X3</t>
        </is>
      </c>
      <c r="G147" t="inlineStr">
        <is>
          <t>ImpMatl_NiAl-Bronze_ASTM-B148_C95400</t>
        </is>
      </c>
      <c r="H147" s="43" t="inlineStr">
        <is>
          <t>Nickel Aluminum Bronze ASTM B148 UNS C95400</t>
        </is>
      </c>
      <c r="I147" s="43" t="inlineStr">
        <is>
          <t>B22</t>
        </is>
      </c>
      <c r="J147" s="43" t="inlineStr">
        <is>
          <t>Stainless Steel, AISI-303</t>
        </is>
      </c>
      <c r="K147" s="43" t="inlineStr">
        <is>
          <t>Steel, Cold Drawn C1018</t>
        </is>
      </c>
      <c r="L147" s="43" t="inlineStr">
        <is>
          <t>Coating_Scotchkote134_interior_exterior_IncludeImpeller</t>
        </is>
      </c>
      <c r="M147" s="1" t="inlineStr">
        <is>
          <t>RTF</t>
        </is>
      </c>
      <c r="N147" s="43" t="inlineStr"/>
      <c r="O147" t="inlineStr">
        <is>
          <t>A102228</t>
        </is>
      </c>
      <c r="P147" t="inlineStr">
        <is>
          <t>LT250</t>
        </is>
      </c>
      <c r="Q147" t="inlineStr"/>
      <c r="R147" t="inlineStr"/>
      <c r="S147" t="inlineStr"/>
      <c r="T147" t="inlineStr"/>
      <c r="U147" t="inlineStr"/>
      <c r="V147" t="inlineStr"/>
    </row>
    <row r="148">
      <c r="A148" t="inlineStr"/>
      <c r="B148" t="inlineStr">
        <is>
          <t>N</t>
        </is>
      </c>
      <c r="C148" t="inlineStr">
        <is>
          <t>Price_BOM_LCS_Imp_0234</t>
        </is>
      </c>
      <c r="D148" t="inlineStr"/>
      <c r="E148" t="inlineStr">
        <is>
          <t>:20121-LCS:20121-4P-7.5HP-LCSE:20121-4P-10HP-LCSE:</t>
        </is>
      </c>
      <c r="F148" s="126" t="inlineStr">
        <is>
          <t>X3</t>
        </is>
      </c>
      <c r="G148" s="2" t="inlineStr">
        <is>
          <t>ImpMatl_SS_AISI-304</t>
        </is>
      </c>
      <c r="H148" s="43" t="inlineStr">
        <is>
          <t>Stainless Steel, AISI-304</t>
        </is>
      </c>
      <c r="I148" s="43" t="inlineStr">
        <is>
          <t>H304</t>
        </is>
      </c>
      <c r="J148" s="43" t="inlineStr">
        <is>
          <t>Stainless Steel, AISI-303</t>
        </is>
      </c>
      <c r="K148" s="43" t="inlineStr">
        <is>
          <t>Stainless Steel, AISI 316</t>
        </is>
      </c>
      <c r="L148" s="43" t="inlineStr">
        <is>
          <t>Coating_Scotchkote134_interior_exterior_IncludeImpeller</t>
        </is>
      </c>
      <c r="M148" s="1" t="inlineStr">
        <is>
          <t>RTF</t>
        </is>
      </c>
      <c r="N148" s="43" t="inlineStr"/>
      <c r="O148" t="inlineStr">
        <is>
          <t>A102359</t>
        </is>
      </c>
      <c r="P148" t="inlineStr">
        <is>
          <t>LT250</t>
        </is>
      </c>
      <c r="Q148" s="43" t="inlineStr"/>
      <c r="R148" t="inlineStr"/>
      <c r="S148" t="inlineStr"/>
      <c r="T148" t="inlineStr"/>
      <c r="U148" t="inlineStr"/>
      <c r="V148" t="inlineStr"/>
    </row>
    <row r="149">
      <c r="A149" t="inlineStr"/>
      <c r="B149" t="inlineStr">
        <is>
          <t>N</t>
        </is>
      </c>
      <c r="C149" t="inlineStr">
        <is>
          <t>Price_BOM_LCS_Imp_0236</t>
        </is>
      </c>
      <c r="D149" t="inlineStr"/>
      <c r="E149" t="inlineStr">
        <is>
          <t>:20121-LCS:20121-4P-7.5HP-LCSE:20121-4P-10HP-LCSE:</t>
        </is>
      </c>
      <c r="F149" s="126" t="inlineStr">
        <is>
          <t>X3</t>
        </is>
      </c>
      <c r="G149" t="inlineStr">
        <is>
          <t>ImpMatl_NiAl-Bronze_ASTM-B148_C95400</t>
        </is>
      </c>
      <c r="H149" s="43" t="inlineStr">
        <is>
          <t>Nickel Aluminum Bronze ASTM B148 UNS C95400</t>
        </is>
      </c>
      <c r="I149" s="43" t="inlineStr">
        <is>
          <t>B22</t>
        </is>
      </c>
      <c r="J149" s="43" t="inlineStr">
        <is>
          <t>Stainless Steel, AISI-303</t>
        </is>
      </c>
      <c r="K149" s="43" t="inlineStr">
        <is>
          <t>Steel, Cold Drawn C1018</t>
        </is>
      </c>
      <c r="L149" s="43" t="inlineStr">
        <is>
          <t>Coating_Scotchkote134_interior_IncludeImpeller</t>
        </is>
      </c>
      <c r="M149" s="1" t="inlineStr">
        <is>
          <t>RTF</t>
        </is>
      </c>
      <c r="N149" s="43" t="inlineStr"/>
      <c r="O149" t="inlineStr">
        <is>
          <t>A102228</t>
        </is>
      </c>
      <c r="P149" t="inlineStr">
        <is>
          <t>LT250</t>
        </is>
      </c>
      <c r="Q149" t="inlineStr"/>
      <c r="R149" t="inlineStr"/>
      <c r="S149" t="inlineStr"/>
      <c r="T149" t="inlineStr"/>
      <c r="U149" t="inlineStr"/>
      <c r="V149" t="inlineStr"/>
    </row>
    <row r="150">
      <c r="A150" t="inlineStr"/>
      <c r="B150" t="inlineStr">
        <is>
          <t>N</t>
        </is>
      </c>
      <c r="C150" t="inlineStr">
        <is>
          <t>Price_BOM_LCS_Imp_0237</t>
        </is>
      </c>
      <c r="D150" t="inlineStr"/>
      <c r="E150" t="inlineStr">
        <is>
          <t>:20121-LCS:20121-4P-7.5HP-LCSE:20121-4P-10HP-LCSE:</t>
        </is>
      </c>
      <c r="F150" s="126" t="inlineStr">
        <is>
          <t>X3</t>
        </is>
      </c>
      <c r="G150" s="2" t="inlineStr">
        <is>
          <t>ImpMatl_SS_AISI-304</t>
        </is>
      </c>
      <c r="H150" s="43" t="inlineStr">
        <is>
          <t>Stainless Steel, AISI-304</t>
        </is>
      </c>
      <c r="I150" s="43" t="inlineStr">
        <is>
          <t>H304</t>
        </is>
      </c>
      <c r="J150" s="43" t="inlineStr">
        <is>
          <t>Stainless Steel, AISI-303</t>
        </is>
      </c>
      <c r="K150" s="43" t="inlineStr">
        <is>
          <t>Stainless Steel, AISI 316</t>
        </is>
      </c>
      <c r="L150" s="43" t="inlineStr">
        <is>
          <t>Coating_Scotchkote134_interior_IncludeImpeller</t>
        </is>
      </c>
      <c r="M150" s="1" t="inlineStr">
        <is>
          <t>RTF</t>
        </is>
      </c>
      <c r="N150" s="43" t="inlineStr"/>
      <c r="O150" t="inlineStr">
        <is>
          <t>A102359</t>
        </is>
      </c>
      <c r="P150" t="inlineStr">
        <is>
          <t>LT250</t>
        </is>
      </c>
      <c r="Q150" s="43" t="inlineStr"/>
      <c r="R150" t="inlineStr"/>
      <c r="S150" t="inlineStr"/>
      <c r="T150" t="inlineStr"/>
      <c r="U150" t="inlineStr"/>
      <c r="V150" t="inlineStr"/>
    </row>
    <row r="151">
      <c r="A151" t="inlineStr"/>
      <c r="B151" t="inlineStr">
        <is>
          <t>N</t>
        </is>
      </c>
      <c r="C151" t="inlineStr">
        <is>
          <t>Price_BOM_LCS_Imp_0239</t>
        </is>
      </c>
      <c r="D151" t="inlineStr"/>
      <c r="E151" t="inlineStr">
        <is>
          <t>:20121-LCS:20121-4P-7.5HP-LCSE:20121-4P-10HP-LCSE:</t>
        </is>
      </c>
      <c r="F151" s="126" t="inlineStr">
        <is>
          <t>X3</t>
        </is>
      </c>
      <c r="G151" t="inlineStr">
        <is>
          <t>ImpMatl_NiAl-Bronze_ASTM-B148_C95400</t>
        </is>
      </c>
      <c r="H151" s="43" t="inlineStr">
        <is>
          <t>Nickel Aluminum Bronze ASTM B148 UNS C95400</t>
        </is>
      </c>
      <c r="I151" s="43" t="inlineStr">
        <is>
          <t>B22</t>
        </is>
      </c>
      <c r="J151" s="43" t="inlineStr">
        <is>
          <t>Stainless Steel, AISI-303</t>
        </is>
      </c>
      <c r="K151" s="43" t="inlineStr">
        <is>
          <t>Steel, Cold Drawn C1018</t>
        </is>
      </c>
      <c r="L151" s="43" t="inlineStr">
        <is>
          <t>Coating_Scotchkote134_interior</t>
        </is>
      </c>
      <c r="M151" s="1" t="inlineStr">
        <is>
          <t>97778012</t>
        </is>
      </c>
      <c r="N151" s="1" t="inlineStr"/>
      <c r="O151" t="inlineStr">
        <is>
          <t>A102228</t>
        </is>
      </c>
      <c r="P151" t="inlineStr">
        <is>
          <t>LT250</t>
        </is>
      </c>
      <c r="Q151" t="inlineStr"/>
      <c r="R151" t="inlineStr"/>
      <c r="S151" t="inlineStr"/>
      <c r="T151" t="inlineStr"/>
      <c r="U151" t="inlineStr"/>
      <c r="V151" t="inlineStr"/>
    </row>
    <row r="152">
      <c r="A152" t="inlineStr"/>
      <c r="B152" t="inlineStr">
        <is>
          <t>N</t>
        </is>
      </c>
      <c r="C152" t="inlineStr">
        <is>
          <t>Price_BOM_LCS_Imp_0240</t>
        </is>
      </c>
      <c r="D152" t="inlineStr"/>
      <c r="E152" t="inlineStr">
        <is>
          <t>:20121-LCS:20121-4P-7.5HP-LCSE:20121-4P-10HP-LCSE:</t>
        </is>
      </c>
      <c r="F152" s="126" t="inlineStr">
        <is>
          <t>X3</t>
        </is>
      </c>
      <c r="G152" s="2" t="inlineStr">
        <is>
          <t>ImpMatl_SS_AISI-304</t>
        </is>
      </c>
      <c r="H152" s="43" t="inlineStr">
        <is>
          <t>Stainless Steel, AISI-304</t>
        </is>
      </c>
      <c r="I152" s="43" t="inlineStr">
        <is>
          <t>H304</t>
        </is>
      </c>
      <c r="J152" s="43" t="inlineStr">
        <is>
          <t>Stainless Steel, AISI-303</t>
        </is>
      </c>
      <c r="K152" s="43" t="inlineStr">
        <is>
          <t>Stainless Steel, AISI 316</t>
        </is>
      </c>
      <c r="L152" s="43" t="inlineStr">
        <is>
          <t>Coating_Scotchkote134_interior</t>
        </is>
      </c>
      <c r="M152" s="43" t="inlineStr">
        <is>
          <t>RTF</t>
        </is>
      </c>
      <c r="N152" s="43" t="inlineStr"/>
      <c r="O152" t="inlineStr">
        <is>
          <t>A102359</t>
        </is>
      </c>
      <c r="P152" t="inlineStr">
        <is>
          <t>LT250</t>
        </is>
      </c>
      <c r="Q152" s="43" t="n">
        <v>126</v>
      </c>
      <c r="R152" t="inlineStr"/>
      <c r="S152" t="inlineStr"/>
      <c r="T152" t="inlineStr"/>
      <c r="U152" t="inlineStr"/>
      <c r="V152" t="inlineStr"/>
    </row>
    <row r="153">
      <c r="A153" t="inlineStr"/>
      <c r="B153" t="inlineStr">
        <is>
          <t>N</t>
        </is>
      </c>
      <c r="C153" t="inlineStr">
        <is>
          <t>Price_BOM_LCS_Imp_0242</t>
        </is>
      </c>
      <c r="D153" t="inlineStr"/>
      <c r="E153" t="inlineStr">
        <is>
          <t>:20121-LCS:20121-4P-7.5HP-LCSE:20121-4P-10HP-LCSE:</t>
        </is>
      </c>
      <c r="F153" s="126" t="inlineStr">
        <is>
          <t>X3</t>
        </is>
      </c>
      <c r="G153" t="inlineStr">
        <is>
          <t>ImpMatl_NiAl-Bronze_ASTM-B148_C95400</t>
        </is>
      </c>
      <c r="H153" s="43" t="inlineStr">
        <is>
          <t>Nickel Aluminum Bronze ASTM B148 UNS C95400</t>
        </is>
      </c>
      <c r="I153" s="43" t="inlineStr">
        <is>
          <t>B22</t>
        </is>
      </c>
      <c r="J153" s="43" t="inlineStr">
        <is>
          <t>Stainless Steel, AISI-303</t>
        </is>
      </c>
      <c r="K153" s="43" t="inlineStr">
        <is>
          <t>Steel, Cold Drawn C1018</t>
        </is>
      </c>
      <c r="L153" s="43" t="inlineStr">
        <is>
          <t>Coating_Scotchkote134_interior_exterior</t>
        </is>
      </c>
      <c r="M153" s="1" t="inlineStr">
        <is>
          <t>97778012</t>
        </is>
      </c>
      <c r="N153" s="1" t="inlineStr"/>
      <c r="O153" t="inlineStr">
        <is>
          <t>A102228</t>
        </is>
      </c>
      <c r="P153" t="inlineStr">
        <is>
          <t>LT250</t>
        </is>
      </c>
      <c r="Q153" t="inlineStr"/>
      <c r="R153" t="inlineStr"/>
      <c r="S153" t="inlineStr"/>
      <c r="T153" t="inlineStr"/>
      <c r="U153" t="inlineStr"/>
      <c r="V153" t="inlineStr"/>
    </row>
    <row r="154">
      <c r="A154" t="inlineStr"/>
      <c r="B154" t="inlineStr">
        <is>
          <t>N</t>
        </is>
      </c>
      <c r="C154" t="inlineStr">
        <is>
          <t>Price_BOM_LCS_Imp_0243</t>
        </is>
      </c>
      <c r="D154" t="inlineStr"/>
      <c r="E154" t="inlineStr">
        <is>
          <t>:20121-LCS:20121-4P-7.5HP-LCSE:20121-4P-10HP-LCSE:</t>
        </is>
      </c>
      <c r="F154" s="126" t="inlineStr">
        <is>
          <t>X3</t>
        </is>
      </c>
      <c r="G154" s="2" t="inlineStr">
        <is>
          <t>ImpMatl_SS_AISI-304</t>
        </is>
      </c>
      <c r="H154" s="43" t="inlineStr">
        <is>
          <t>Stainless Steel, AISI-304</t>
        </is>
      </c>
      <c r="I154" s="43" t="inlineStr">
        <is>
          <t>H304</t>
        </is>
      </c>
      <c r="J154" s="43" t="inlineStr">
        <is>
          <t>Stainless Steel, AISI-303</t>
        </is>
      </c>
      <c r="K154" s="43" t="inlineStr">
        <is>
          <t>Stainless Steel, AISI 316</t>
        </is>
      </c>
      <c r="L154" s="43" t="inlineStr">
        <is>
          <t>Coating_Scotchkote134_interior_exterior</t>
        </is>
      </c>
      <c r="M154" s="43" t="inlineStr">
        <is>
          <t>RTF</t>
        </is>
      </c>
      <c r="N154" s="43" t="inlineStr"/>
      <c r="O154" t="inlineStr">
        <is>
          <t>A102359</t>
        </is>
      </c>
      <c r="P154" t="inlineStr">
        <is>
          <t>LT250</t>
        </is>
      </c>
      <c r="Q154" s="43" t="n">
        <v>126</v>
      </c>
      <c r="R154" t="inlineStr"/>
      <c r="S154" t="inlineStr"/>
      <c r="T154" t="inlineStr"/>
      <c r="U154" t="inlineStr"/>
      <c r="V154" t="inlineStr"/>
    </row>
    <row r="155">
      <c r="A155" t="inlineStr"/>
      <c r="B155" t="inlineStr">
        <is>
          <t>N</t>
        </is>
      </c>
      <c r="C155" t="inlineStr">
        <is>
          <t>Price_BOM_LCS_Imp_0245</t>
        </is>
      </c>
      <c r="D155" t="inlineStr"/>
      <c r="E155" t="inlineStr">
        <is>
          <t>:20121-LCS:20121-4P-7.5HP-LCSE:20121-4P-10HP-LCSE:</t>
        </is>
      </c>
      <c r="F155" s="126" t="inlineStr">
        <is>
          <t>X3</t>
        </is>
      </c>
      <c r="G155" t="inlineStr">
        <is>
          <t>ImpMatl_NiAl-Bronze_ASTM-B148_C95400</t>
        </is>
      </c>
      <c r="H155" s="43" t="inlineStr">
        <is>
          <t>Nickel Aluminum Bronze ASTM B148 UNS C95400</t>
        </is>
      </c>
      <c r="I155" s="43" t="inlineStr">
        <is>
          <t>B22</t>
        </is>
      </c>
      <c r="J155" s="43" t="inlineStr">
        <is>
          <t>Stainless Steel, AISI-303</t>
        </is>
      </c>
      <c r="K155" s="43" t="inlineStr">
        <is>
          <t>Steel, Cold Drawn C1018</t>
        </is>
      </c>
      <c r="L155" s="43" t="inlineStr">
        <is>
          <t>Coating_Special</t>
        </is>
      </c>
      <c r="M155" s="1" t="inlineStr">
        <is>
          <t>97778012</t>
        </is>
      </c>
      <c r="N155" s="1" t="inlineStr"/>
      <c r="O155" t="inlineStr">
        <is>
          <t>A102228</t>
        </is>
      </c>
      <c r="P155" t="inlineStr">
        <is>
          <t>LT250</t>
        </is>
      </c>
      <c r="Q155" t="inlineStr"/>
      <c r="R155" t="inlineStr"/>
      <c r="S155" t="inlineStr"/>
      <c r="T155" t="inlineStr"/>
      <c r="U155" t="inlineStr"/>
      <c r="V155" t="inlineStr"/>
    </row>
    <row r="156">
      <c r="A156" t="inlineStr"/>
      <c r="B156" t="inlineStr">
        <is>
          <t>N</t>
        </is>
      </c>
      <c r="C156" t="inlineStr">
        <is>
          <t>Price_BOM_LCS_Imp_0246</t>
        </is>
      </c>
      <c r="D156" t="inlineStr"/>
      <c r="E156" t="inlineStr">
        <is>
          <t>:20121-LCS:20121-4P-7.5HP-LCSE:20121-4P-10HP-LCSE:</t>
        </is>
      </c>
      <c r="F156" s="126" t="inlineStr">
        <is>
          <t>X3</t>
        </is>
      </c>
      <c r="G156" s="2" t="inlineStr">
        <is>
          <t>ImpMatl_SS_AISI-304</t>
        </is>
      </c>
      <c r="H156" s="43" t="inlineStr">
        <is>
          <t>Stainless Steel, AISI-304</t>
        </is>
      </c>
      <c r="I156" s="43" t="inlineStr">
        <is>
          <t>H304</t>
        </is>
      </c>
      <c r="J156" s="43" t="inlineStr">
        <is>
          <t>Stainless Steel, AISI-303</t>
        </is>
      </c>
      <c r="K156" s="43" t="inlineStr">
        <is>
          <t>Stainless Steel, AISI 316</t>
        </is>
      </c>
      <c r="L156" s="43" t="inlineStr">
        <is>
          <t>Coating_Special</t>
        </is>
      </c>
      <c r="M156" s="43" t="inlineStr">
        <is>
          <t>RTF</t>
        </is>
      </c>
      <c r="N156" s="43" t="inlineStr"/>
      <c r="O156" t="inlineStr">
        <is>
          <t>A101796</t>
        </is>
      </c>
      <c r="P156" t="inlineStr">
        <is>
          <t>LT250</t>
        </is>
      </c>
      <c r="Q156" s="43" t="n">
        <v>126</v>
      </c>
      <c r="R156" t="inlineStr"/>
      <c r="S156" t="inlineStr"/>
      <c r="T156" t="inlineStr"/>
      <c r="U156" t="inlineStr"/>
      <c r="V156" t="inlineStr"/>
    </row>
    <row r="157">
      <c r="A157" t="inlineStr"/>
      <c r="B157" t="inlineStr">
        <is>
          <t>N</t>
        </is>
      </c>
      <c r="C157" t="inlineStr">
        <is>
          <t>Price_BOM_LCS_Imp_0248</t>
        </is>
      </c>
      <c r="D157" t="inlineStr"/>
      <c r="E157" t="inlineStr">
        <is>
          <t>:20121-LCS:20121-4P-15HP-LCSE:</t>
        </is>
      </c>
      <c r="F157" s="126" t="inlineStr">
        <is>
          <t>XA</t>
        </is>
      </c>
      <c r="G157" s="2" t="inlineStr">
        <is>
          <t>ImpMatl_SS_AISI-304</t>
        </is>
      </c>
      <c r="H157" s="43" t="inlineStr">
        <is>
          <t>Stainless Steel, AISI-304</t>
        </is>
      </c>
      <c r="I157" s="43" t="inlineStr">
        <is>
          <t>H304</t>
        </is>
      </c>
      <c r="J157" s="43" t="inlineStr">
        <is>
          <t>Stainless Steel, AISI-303</t>
        </is>
      </c>
      <c r="K157" s="43" t="inlineStr">
        <is>
          <t>Stainless Steel, AISI 316</t>
        </is>
      </c>
      <c r="L157" s="43" t="inlineStr">
        <is>
          <t>Coating_Standard</t>
        </is>
      </c>
      <c r="M157" s="105" t="inlineStr">
        <is>
          <t>98876135</t>
        </is>
      </c>
      <c r="N157" s="43" t="inlineStr"/>
      <c r="O157" t="inlineStr">
        <is>
          <t>A102361</t>
        </is>
      </c>
      <c r="P157" s="43" t="inlineStr">
        <is>
          <t>LT027</t>
        </is>
      </c>
      <c r="Q157" s="43" t="n">
        <v>0</v>
      </c>
      <c r="R157" t="inlineStr"/>
      <c r="S157" t="inlineStr"/>
      <c r="T157" t="inlineStr"/>
      <c r="U157" t="inlineStr"/>
      <c r="V157" t="inlineStr"/>
    </row>
    <row r="158">
      <c r="A158" t="inlineStr"/>
      <c r="B158" t="inlineStr">
        <is>
          <t>N</t>
        </is>
      </c>
      <c r="C158" t="inlineStr">
        <is>
          <t>Price_BOM_LCS_Imp_0249</t>
        </is>
      </c>
      <c r="D158" t="inlineStr"/>
      <c r="E158" t="inlineStr">
        <is>
          <t>:20121-LCS:20121-4P-15HP-LCSE:</t>
        </is>
      </c>
      <c r="F158" s="126" t="inlineStr">
        <is>
          <t>XA</t>
        </is>
      </c>
      <c r="G158" t="inlineStr">
        <is>
          <t>ImpMatl_NiAl-Bronze_ASTM-B148_C95400</t>
        </is>
      </c>
      <c r="H158" s="43" t="inlineStr">
        <is>
          <t>Nickel Aluminum Bronze ASTM B148 UNS C95400</t>
        </is>
      </c>
      <c r="I158" s="43" t="inlineStr">
        <is>
          <t>B22</t>
        </is>
      </c>
      <c r="J158" s="43" t="inlineStr">
        <is>
          <t>Stainless Steel, AISI-303</t>
        </is>
      </c>
      <c r="K158" s="43" t="inlineStr">
        <is>
          <t>Steel, Cold Drawn C1018</t>
        </is>
      </c>
      <c r="L158" s="43" t="inlineStr">
        <is>
          <t>Coating_Standard</t>
        </is>
      </c>
      <c r="M158" s="1" t="inlineStr">
        <is>
          <t>97778032</t>
        </is>
      </c>
      <c r="N158" s="1" t="inlineStr"/>
      <c r="O158" t="inlineStr">
        <is>
          <t>A102229</t>
        </is>
      </c>
      <c r="P158" t="inlineStr">
        <is>
          <t>LT250</t>
        </is>
      </c>
      <c r="Q158" t="inlineStr"/>
      <c r="R158" t="inlineStr"/>
      <c r="S158" t="inlineStr"/>
      <c r="T158" t="inlineStr"/>
      <c r="U158" t="inlineStr"/>
      <c r="V158" t="inlineStr"/>
    </row>
    <row r="159">
      <c r="A159" t="inlineStr"/>
      <c r="B159" t="inlineStr">
        <is>
          <t>N</t>
        </is>
      </c>
      <c r="C159" t="inlineStr">
        <is>
          <t>Price_BOM_LCS_Imp_0251</t>
        </is>
      </c>
      <c r="D159" t="inlineStr"/>
      <c r="E159" t="inlineStr">
        <is>
          <t>:20121-LCS:20121-4P-15HP-LCSE:</t>
        </is>
      </c>
      <c r="F159" s="126" t="inlineStr">
        <is>
          <t>XA</t>
        </is>
      </c>
      <c r="G159" t="inlineStr">
        <is>
          <t>ImpMatl_NiAl-Bronze_ASTM-B148_C95400</t>
        </is>
      </c>
      <c r="H159" s="43" t="inlineStr">
        <is>
          <t>Nickel Aluminum Bronze ASTM B148 UNS C95400</t>
        </is>
      </c>
      <c r="I159" s="43" t="inlineStr">
        <is>
          <t>B22</t>
        </is>
      </c>
      <c r="J159" s="43" t="inlineStr">
        <is>
          <t>Stainless Steel, AISI-303</t>
        </is>
      </c>
      <c r="K159" s="43" t="inlineStr">
        <is>
          <t>Steel, Cold Drawn C1018</t>
        </is>
      </c>
      <c r="L159" s="43" t="inlineStr">
        <is>
          <t>Coating_Scotchkote134_interior_exterior_IncludeImpeller</t>
        </is>
      </c>
      <c r="M159" s="1" t="inlineStr">
        <is>
          <t>RTF</t>
        </is>
      </c>
      <c r="N159" s="43" t="inlineStr"/>
      <c r="O159" t="inlineStr">
        <is>
          <t>A102229</t>
        </is>
      </c>
      <c r="P159" t="inlineStr">
        <is>
          <t>LT250</t>
        </is>
      </c>
      <c r="Q159" t="inlineStr"/>
      <c r="R159" t="inlineStr"/>
      <c r="S159" t="inlineStr"/>
      <c r="T159" t="inlineStr"/>
      <c r="U159" t="inlineStr"/>
      <c r="V159" t="inlineStr"/>
    </row>
    <row r="160">
      <c r="A160" t="inlineStr"/>
      <c r="B160" t="inlineStr">
        <is>
          <t>N</t>
        </is>
      </c>
      <c r="C160" t="inlineStr">
        <is>
          <t>Price_BOM_LCS_Imp_0252</t>
        </is>
      </c>
      <c r="D160" t="inlineStr"/>
      <c r="E160" t="inlineStr">
        <is>
          <t>:20121-LCS:20121-4P-15HP-LCSE:</t>
        </is>
      </c>
      <c r="F160" s="126" t="inlineStr">
        <is>
          <t>XA</t>
        </is>
      </c>
      <c r="G160" s="2" t="inlineStr">
        <is>
          <t>ImpMatl_SS_AISI-304</t>
        </is>
      </c>
      <c r="H160" s="43" t="inlineStr">
        <is>
          <t>Stainless Steel, AISI-304</t>
        </is>
      </c>
      <c r="I160" s="43" t="inlineStr">
        <is>
          <t>H304</t>
        </is>
      </c>
      <c r="J160" s="43" t="inlineStr">
        <is>
          <t>Stainless Steel, AISI-303</t>
        </is>
      </c>
      <c r="K160" s="43" t="inlineStr">
        <is>
          <t>Stainless Steel, AISI 316</t>
        </is>
      </c>
      <c r="L160" s="43" t="inlineStr">
        <is>
          <t>Coating_Scotchkote134_interior_exterior_IncludeImpeller</t>
        </is>
      </c>
      <c r="M160" s="1" t="inlineStr">
        <is>
          <t>RTF</t>
        </is>
      </c>
      <c r="N160" s="43" t="inlineStr"/>
      <c r="O160" t="inlineStr">
        <is>
          <t>A102361</t>
        </is>
      </c>
      <c r="P160" t="inlineStr">
        <is>
          <t>LT250</t>
        </is>
      </c>
      <c r="Q160" s="43" t="inlineStr"/>
      <c r="R160" t="inlineStr"/>
      <c r="S160" t="inlineStr"/>
      <c r="T160" t="inlineStr"/>
      <c r="U160" t="inlineStr"/>
      <c r="V160" t="inlineStr"/>
    </row>
    <row r="161">
      <c r="A161" t="inlineStr"/>
      <c r="B161" t="inlineStr">
        <is>
          <t>N</t>
        </is>
      </c>
      <c r="C161" t="inlineStr">
        <is>
          <t>Price_BOM_LCS_Imp_0254</t>
        </is>
      </c>
      <c r="D161" t="inlineStr"/>
      <c r="E161" t="inlineStr">
        <is>
          <t>:20121-LCS:20121-4P-15HP-LCSE:</t>
        </is>
      </c>
      <c r="F161" s="126" t="inlineStr">
        <is>
          <t>XA</t>
        </is>
      </c>
      <c r="G161" t="inlineStr">
        <is>
          <t>ImpMatl_NiAl-Bronze_ASTM-B148_C95400</t>
        </is>
      </c>
      <c r="H161" s="43" t="inlineStr">
        <is>
          <t>Nickel Aluminum Bronze ASTM B148 UNS C95400</t>
        </is>
      </c>
      <c r="I161" s="43" t="inlineStr">
        <is>
          <t>B22</t>
        </is>
      </c>
      <c r="J161" s="43" t="inlineStr">
        <is>
          <t>Stainless Steel, AISI-303</t>
        </is>
      </c>
      <c r="K161" s="43" t="inlineStr">
        <is>
          <t>Steel, Cold Drawn C1018</t>
        </is>
      </c>
      <c r="L161" s="43" t="inlineStr">
        <is>
          <t>Coating_Scotchkote134_interior_IncludeImpeller</t>
        </is>
      </c>
      <c r="M161" s="1" t="inlineStr">
        <is>
          <t>RTF</t>
        </is>
      </c>
      <c r="N161" s="43" t="inlineStr"/>
      <c r="O161" t="inlineStr">
        <is>
          <t>A102229</t>
        </is>
      </c>
      <c r="P161" t="inlineStr">
        <is>
          <t>LT250</t>
        </is>
      </c>
      <c r="Q161" t="inlineStr"/>
      <c r="R161" t="inlineStr"/>
      <c r="S161" t="inlineStr"/>
      <c r="T161" t="inlineStr"/>
      <c r="U161" t="inlineStr"/>
      <c r="V161" t="inlineStr"/>
    </row>
    <row r="162">
      <c r="A162" t="inlineStr"/>
      <c r="B162" t="inlineStr">
        <is>
          <t>N</t>
        </is>
      </c>
      <c r="C162" t="inlineStr">
        <is>
          <t>Price_BOM_LCS_Imp_0255</t>
        </is>
      </c>
      <c r="D162" t="inlineStr"/>
      <c r="E162" t="inlineStr">
        <is>
          <t>:20121-LCS:20121-4P-15HP-LCSE:</t>
        </is>
      </c>
      <c r="F162" s="126" t="inlineStr">
        <is>
          <t>XA</t>
        </is>
      </c>
      <c r="G162" s="2" t="inlineStr">
        <is>
          <t>ImpMatl_SS_AISI-304</t>
        </is>
      </c>
      <c r="H162" s="43" t="inlineStr">
        <is>
          <t>Stainless Steel, AISI-304</t>
        </is>
      </c>
      <c r="I162" s="43" t="inlineStr">
        <is>
          <t>H304</t>
        </is>
      </c>
      <c r="J162" s="43" t="inlineStr">
        <is>
          <t>Stainless Steel, AISI-303</t>
        </is>
      </c>
      <c r="K162" s="43" t="inlineStr">
        <is>
          <t>Stainless Steel, AISI 316</t>
        </is>
      </c>
      <c r="L162" s="43" t="inlineStr">
        <is>
          <t>Coating_Scotchkote134_interior_IncludeImpeller</t>
        </is>
      </c>
      <c r="M162" s="1" t="inlineStr">
        <is>
          <t>RTF</t>
        </is>
      </c>
      <c r="N162" s="43" t="inlineStr"/>
      <c r="O162" t="inlineStr">
        <is>
          <t>A102361</t>
        </is>
      </c>
      <c r="P162" t="inlineStr">
        <is>
          <t>LT250</t>
        </is>
      </c>
      <c r="Q162" s="43" t="inlineStr"/>
      <c r="R162" t="inlineStr"/>
      <c r="S162" t="inlineStr"/>
      <c r="T162" t="inlineStr"/>
      <c r="U162" t="inlineStr"/>
      <c r="V162" t="inlineStr"/>
    </row>
    <row r="163">
      <c r="A163" t="inlineStr"/>
      <c r="B163" t="inlineStr">
        <is>
          <t>N</t>
        </is>
      </c>
      <c r="C163" t="inlineStr">
        <is>
          <t>Price_BOM_LCS_Imp_0257</t>
        </is>
      </c>
      <c r="D163" t="inlineStr"/>
      <c r="E163" t="inlineStr">
        <is>
          <t>:20121-LCS:20121-4P-15HP-LCSE:</t>
        </is>
      </c>
      <c r="F163" s="126" t="inlineStr">
        <is>
          <t>XA</t>
        </is>
      </c>
      <c r="G163" t="inlineStr">
        <is>
          <t>ImpMatl_NiAl-Bronze_ASTM-B148_C95400</t>
        </is>
      </c>
      <c r="H163" s="43" t="inlineStr">
        <is>
          <t>Nickel Aluminum Bronze ASTM B148 UNS C95400</t>
        </is>
      </c>
      <c r="I163" s="43" t="inlineStr">
        <is>
          <t>B22</t>
        </is>
      </c>
      <c r="J163" s="43" t="inlineStr">
        <is>
          <t>Stainless Steel, AISI-303</t>
        </is>
      </c>
      <c r="K163" s="43" t="inlineStr">
        <is>
          <t>Steel, Cold Drawn C1018</t>
        </is>
      </c>
      <c r="L163" s="43" t="inlineStr">
        <is>
          <t>Coating_Scotchkote134_interior</t>
        </is>
      </c>
      <c r="M163" s="1" t="inlineStr">
        <is>
          <t>97778032</t>
        </is>
      </c>
      <c r="N163" s="1" t="inlineStr"/>
      <c r="O163" t="inlineStr">
        <is>
          <t>A102229</t>
        </is>
      </c>
      <c r="P163" t="inlineStr">
        <is>
          <t>LT250</t>
        </is>
      </c>
      <c r="Q163" t="inlineStr"/>
      <c r="R163" t="inlineStr"/>
      <c r="S163" t="inlineStr"/>
      <c r="T163" t="inlineStr"/>
      <c r="U163" t="inlineStr"/>
      <c r="V163" t="inlineStr"/>
    </row>
    <row r="164">
      <c r="A164" t="inlineStr"/>
      <c r="B164" t="inlineStr">
        <is>
          <t>N</t>
        </is>
      </c>
      <c r="C164" t="inlineStr">
        <is>
          <t>Price_BOM_LCS_Imp_0258</t>
        </is>
      </c>
      <c r="D164" t="inlineStr"/>
      <c r="E164" t="inlineStr">
        <is>
          <t>:20121-LCS:20121-4P-15HP-LCSE:</t>
        </is>
      </c>
      <c r="F164" s="126" t="inlineStr">
        <is>
          <t>XA</t>
        </is>
      </c>
      <c r="G164" s="2" t="inlineStr">
        <is>
          <t>ImpMatl_SS_AISI-304</t>
        </is>
      </c>
      <c r="H164" s="43" t="inlineStr">
        <is>
          <t>Stainless Steel, AISI-304</t>
        </is>
      </c>
      <c r="I164" s="43" t="inlineStr">
        <is>
          <t>H304</t>
        </is>
      </c>
      <c r="J164" s="43" t="inlineStr">
        <is>
          <t>Stainless Steel, AISI-303</t>
        </is>
      </c>
      <c r="K164" s="43" t="inlineStr">
        <is>
          <t>Stainless Steel, AISI 316</t>
        </is>
      </c>
      <c r="L164" s="43" t="inlineStr">
        <is>
          <t>Coating_Scotchkote134_interior</t>
        </is>
      </c>
      <c r="M164" s="43" t="inlineStr">
        <is>
          <t>RTF</t>
        </is>
      </c>
      <c r="N164" s="43" t="inlineStr"/>
      <c r="O164" t="inlineStr">
        <is>
          <t>A102361</t>
        </is>
      </c>
      <c r="P164" t="inlineStr">
        <is>
          <t>LT250</t>
        </is>
      </c>
      <c r="Q164" s="43" t="n">
        <v>126</v>
      </c>
      <c r="R164" t="inlineStr"/>
      <c r="S164" t="inlineStr"/>
      <c r="T164" t="inlineStr"/>
      <c r="U164" t="inlineStr"/>
      <c r="V164" t="inlineStr"/>
    </row>
    <row r="165">
      <c r="A165" t="inlineStr"/>
      <c r="B165" t="inlineStr">
        <is>
          <t>N</t>
        </is>
      </c>
      <c r="C165" t="inlineStr">
        <is>
          <t>Price_BOM_LCS_Imp_0260</t>
        </is>
      </c>
      <c r="D165" t="inlineStr"/>
      <c r="E165" t="inlineStr">
        <is>
          <t>:20121-LCS:20121-4P-15HP-LCSE:</t>
        </is>
      </c>
      <c r="F165" s="126" t="inlineStr">
        <is>
          <t>XA</t>
        </is>
      </c>
      <c r="G165" t="inlineStr">
        <is>
          <t>ImpMatl_NiAl-Bronze_ASTM-B148_C95400</t>
        </is>
      </c>
      <c r="H165" s="43" t="inlineStr">
        <is>
          <t>Nickel Aluminum Bronze ASTM B148 UNS C95400</t>
        </is>
      </c>
      <c r="I165" s="43" t="inlineStr">
        <is>
          <t>B22</t>
        </is>
      </c>
      <c r="J165" s="43" t="inlineStr">
        <is>
          <t>Stainless Steel, AISI-303</t>
        </is>
      </c>
      <c r="K165" s="43" t="inlineStr">
        <is>
          <t>Steel, Cold Drawn C1018</t>
        </is>
      </c>
      <c r="L165" s="43" t="inlineStr">
        <is>
          <t>Coating_Scotchkote134_interior_exterior</t>
        </is>
      </c>
      <c r="M165" s="1" t="inlineStr">
        <is>
          <t>97778032</t>
        </is>
      </c>
      <c r="N165" s="1" t="inlineStr"/>
      <c r="O165" t="inlineStr">
        <is>
          <t>A102229</t>
        </is>
      </c>
      <c r="P165" t="inlineStr">
        <is>
          <t>LT250</t>
        </is>
      </c>
      <c r="Q165" t="inlineStr"/>
      <c r="R165" t="inlineStr"/>
      <c r="S165" t="inlineStr"/>
      <c r="T165" t="inlineStr"/>
      <c r="U165" t="inlineStr"/>
      <c r="V165" t="inlineStr"/>
    </row>
    <row r="166">
      <c r="A166" t="inlineStr"/>
      <c r="B166" t="inlineStr">
        <is>
          <t>N</t>
        </is>
      </c>
      <c r="C166" t="inlineStr">
        <is>
          <t>Price_BOM_LCS_Imp_0261</t>
        </is>
      </c>
      <c r="D166" t="inlineStr"/>
      <c r="E166" t="inlineStr">
        <is>
          <t>:20121-LCS:20121-4P-15HP-LCSE:</t>
        </is>
      </c>
      <c r="F166" s="126" t="inlineStr">
        <is>
          <t>XA</t>
        </is>
      </c>
      <c r="G166" s="2" t="inlineStr">
        <is>
          <t>ImpMatl_SS_AISI-304</t>
        </is>
      </c>
      <c r="H166" s="43" t="inlineStr">
        <is>
          <t>Stainless Steel, AISI-304</t>
        </is>
      </c>
      <c r="I166" s="43" t="inlineStr">
        <is>
          <t>H304</t>
        </is>
      </c>
      <c r="J166" s="43" t="inlineStr">
        <is>
          <t>Stainless Steel, AISI-303</t>
        </is>
      </c>
      <c r="K166" s="43" t="inlineStr">
        <is>
          <t>Stainless Steel, AISI 316</t>
        </is>
      </c>
      <c r="L166" s="43" t="inlineStr">
        <is>
          <t>Coating_Scotchkote134_interior_exterior</t>
        </is>
      </c>
      <c r="M166" s="43" t="inlineStr">
        <is>
          <t>RTF</t>
        </is>
      </c>
      <c r="N166" s="43" t="inlineStr"/>
      <c r="O166" t="inlineStr">
        <is>
          <t>A102361</t>
        </is>
      </c>
      <c r="P166" t="inlineStr">
        <is>
          <t>LT250</t>
        </is>
      </c>
      <c r="Q166" s="43" t="n">
        <v>126</v>
      </c>
      <c r="R166" t="inlineStr"/>
      <c r="S166" t="inlineStr"/>
      <c r="T166" t="inlineStr"/>
      <c r="U166" t="inlineStr"/>
      <c r="V166" t="inlineStr"/>
    </row>
    <row r="167">
      <c r="A167" t="inlineStr"/>
      <c r="B167" t="inlineStr">
        <is>
          <t>N</t>
        </is>
      </c>
      <c r="C167" t="inlineStr">
        <is>
          <t>Price_BOM_LCS_Imp_0263</t>
        </is>
      </c>
      <c r="D167" t="inlineStr"/>
      <c r="E167" t="inlineStr">
        <is>
          <t>:20121-LCS:20121-4P-15HP-LCSE:</t>
        </is>
      </c>
      <c r="F167" s="126" t="inlineStr">
        <is>
          <t>XA</t>
        </is>
      </c>
      <c r="G167" t="inlineStr">
        <is>
          <t>ImpMatl_NiAl-Bronze_ASTM-B148_C95400</t>
        </is>
      </c>
      <c r="H167" s="43" t="inlineStr">
        <is>
          <t>Nickel Aluminum Bronze ASTM B148 UNS C95400</t>
        </is>
      </c>
      <c r="I167" s="43" t="inlineStr">
        <is>
          <t>B22</t>
        </is>
      </c>
      <c r="J167" s="43" t="inlineStr">
        <is>
          <t>Stainless Steel, AISI-303</t>
        </is>
      </c>
      <c r="K167" s="43" t="inlineStr">
        <is>
          <t>Steel, Cold Drawn C1018</t>
        </is>
      </c>
      <c r="L167" s="43" t="inlineStr">
        <is>
          <t>Coating_Special</t>
        </is>
      </c>
      <c r="M167" s="1" t="inlineStr">
        <is>
          <t>97778032</t>
        </is>
      </c>
      <c r="N167" s="1" t="inlineStr"/>
      <c r="O167" t="inlineStr">
        <is>
          <t>A102229</t>
        </is>
      </c>
      <c r="P167" t="inlineStr">
        <is>
          <t>LT250</t>
        </is>
      </c>
      <c r="Q167" t="inlineStr"/>
      <c r="R167" t="inlineStr"/>
      <c r="S167" t="inlineStr"/>
      <c r="T167" t="inlineStr"/>
      <c r="U167" t="inlineStr"/>
      <c r="V167" t="inlineStr"/>
    </row>
    <row r="168">
      <c r="A168" t="inlineStr"/>
      <c r="B168" t="inlineStr">
        <is>
          <t>N</t>
        </is>
      </c>
      <c r="C168" t="inlineStr">
        <is>
          <t>Price_BOM_LCS_Imp_0264</t>
        </is>
      </c>
      <c r="D168" t="inlineStr"/>
      <c r="E168" t="inlineStr">
        <is>
          <t>:20121-LCS:20121-4P-15HP-LCSE:</t>
        </is>
      </c>
      <c r="F168" s="126" t="inlineStr">
        <is>
          <t>XA</t>
        </is>
      </c>
      <c r="G168" s="2" t="inlineStr">
        <is>
          <t>ImpMatl_SS_AISI-304</t>
        </is>
      </c>
      <c r="H168" s="43" t="inlineStr">
        <is>
          <t>Stainless Steel, AISI-304</t>
        </is>
      </c>
      <c r="I168" s="43" t="inlineStr">
        <is>
          <t>H304</t>
        </is>
      </c>
      <c r="J168" s="43" t="inlineStr">
        <is>
          <t>Stainless Steel, AISI-303</t>
        </is>
      </c>
      <c r="K168" s="43" t="inlineStr">
        <is>
          <t>Stainless Steel, AISI 316</t>
        </is>
      </c>
      <c r="L168" s="43" t="inlineStr">
        <is>
          <t>Coating_Special</t>
        </is>
      </c>
      <c r="M168" s="43" t="inlineStr">
        <is>
          <t>RTF</t>
        </is>
      </c>
      <c r="N168" s="43" t="inlineStr"/>
      <c r="O168" t="inlineStr">
        <is>
          <t>A101803</t>
        </is>
      </c>
      <c r="P168" t="inlineStr">
        <is>
          <t>LT250</t>
        </is>
      </c>
      <c r="Q168" s="43" t="n">
        <v>126</v>
      </c>
      <c r="R168" t="inlineStr"/>
      <c r="S168" t="inlineStr"/>
      <c r="T168" t="inlineStr"/>
      <c r="U168" t="inlineStr"/>
      <c r="V168" t="inlineStr"/>
    </row>
    <row r="169">
      <c r="A169" t="inlineStr"/>
      <c r="B169" t="inlineStr">
        <is>
          <t>N</t>
        </is>
      </c>
      <c r="C169" t="inlineStr">
        <is>
          <t>Price_BOM_LCS_Imp_0266</t>
        </is>
      </c>
      <c r="D169" t="inlineStr"/>
      <c r="E169" t="inlineStr">
        <is>
          <t>:25707-LCS:25707-4P-3HP-LCSE:25707-4P-5HP-LCSE:25707-2P-7.5HP-LCSE:25707-2P-10HP-LCSE:</t>
        </is>
      </c>
      <c r="F169" s="126" t="inlineStr">
        <is>
          <t>X3</t>
        </is>
      </c>
      <c r="G169" s="2" t="inlineStr">
        <is>
          <t>ImpMatl_SS_AISI-304</t>
        </is>
      </c>
      <c r="H169" s="43" t="inlineStr">
        <is>
          <t>Stainless Steel, AISI-304</t>
        </is>
      </c>
      <c r="I169" s="43" t="inlineStr">
        <is>
          <t>H304</t>
        </is>
      </c>
      <c r="J169" s="43" t="inlineStr">
        <is>
          <t>Stainless Steel, AISI-303</t>
        </is>
      </c>
      <c r="K169" s="43" t="inlineStr">
        <is>
          <t>Stainless Steel, AISI 316</t>
        </is>
      </c>
      <c r="L169" s="43" t="inlineStr">
        <is>
          <t>Coating_Standard</t>
        </is>
      </c>
      <c r="M169" s="43" t="inlineStr">
        <is>
          <t>98876136</t>
        </is>
      </c>
      <c r="N169" s="43" t="inlineStr"/>
      <c r="O169" s="43" t="inlineStr">
        <is>
          <t>A101805</t>
        </is>
      </c>
      <c r="P169" s="43" t="inlineStr">
        <is>
          <t>LT027</t>
        </is>
      </c>
      <c r="Q169" s="43" t="n">
        <v>0</v>
      </c>
      <c r="R169" t="inlineStr"/>
      <c r="S169" t="inlineStr"/>
      <c r="T169" t="inlineStr"/>
      <c r="U169" t="inlineStr"/>
      <c r="V169" t="inlineStr"/>
    </row>
    <row r="170">
      <c r="A170" t="inlineStr"/>
      <c r="B170" t="inlineStr">
        <is>
          <t>N</t>
        </is>
      </c>
      <c r="C170" t="inlineStr">
        <is>
          <t>Price_BOM_LCS_Imp_0270</t>
        </is>
      </c>
      <c r="D170" t="inlineStr"/>
      <c r="E170" t="inlineStr">
        <is>
          <t>:25707-LCS:25707-4P-3HP-LCSE:25707-4P-5HP-LCSE:25707-2P-7.5HP-LCSE:25707-2P-10HP-LCSE:</t>
        </is>
      </c>
      <c r="F170" s="126" t="inlineStr">
        <is>
          <t>X3</t>
        </is>
      </c>
      <c r="G170" t="inlineStr">
        <is>
          <t>ImpMatl_SS_AISI-304</t>
        </is>
      </c>
      <c r="H170" s="43" t="inlineStr">
        <is>
          <t>Stainless Steel, AISI-304</t>
        </is>
      </c>
      <c r="I170" s="43" t="inlineStr">
        <is>
          <t>H304</t>
        </is>
      </c>
      <c r="J170" s="43" t="inlineStr">
        <is>
          <t>Stainless Steel, AISI-303</t>
        </is>
      </c>
      <c r="K170" s="43" t="inlineStr">
        <is>
          <t>Stainless Steel, AISI 316</t>
        </is>
      </c>
      <c r="L170" s="43" t="inlineStr">
        <is>
          <t>Coating_Scotchkote134_interior_exterior_IncludeImpeller</t>
        </is>
      </c>
      <c r="M170" s="75" t="inlineStr">
        <is>
          <t>RTF</t>
        </is>
      </c>
      <c r="N170" s="75" t="inlineStr"/>
      <c r="O170" t="inlineStr">
        <is>
          <t>A101805</t>
        </is>
      </c>
      <c r="P170" t="inlineStr">
        <is>
          <t>LT250</t>
        </is>
      </c>
      <c r="Q170" t="inlineStr"/>
      <c r="R170" t="inlineStr"/>
      <c r="S170" t="inlineStr"/>
      <c r="T170" t="inlineStr"/>
      <c r="U170" t="inlineStr"/>
      <c r="V170" t="inlineStr"/>
    </row>
    <row r="171">
      <c r="A171" t="inlineStr"/>
      <c r="B171" t="inlineStr">
        <is>
          <t>N</t>
        </is>
      </c>
      <c r="C171" t="inlineStr">
        <is>
          <t>Price_BOM_LCS_Imp_0273</t>
        </is>
      </c>
      <c r="D171" t="inlineStr"/>
      <c r="E171" t="inlineStr">
        <is>
          <t>:25707-LCS:25707-4P-3HP-LCSE:25707-4P-5HP-LCSE:25707-2P-7.5HP-LCSE:25707-2P-10HP-LCSE:</t>
        </is>
      </c>
      <c r="F171" s="126" t="inlineStr">
        <is>
          <t>X3</t>
        </is>
      </c>
      <c r="G171" t="inlineStr">
        <is>
          <t>ImpMatl_SS_AISI-304</t>
        </is>
      </c>
      <c r="H171" s="43" t="inlineStr">
        <is>
          <t>Stainless Steel, AISI-304</t>
        </is>
      </c>
      <c r="I171" s="43" t="inlineStr">
        <is>
          <t>H304</t>
        </is>
      </c>
      <c r="J171" s="43" t="inlineStr">
        <is>
          <t>Stainless Steel, AISI-303</t>
        </is>
      </c>
      <c r="K171" s="43" t="inlineStr">
        <is>
          <t>Stainless Steel, AISI 316</t>
        </is>
      </c>
      <c r="L171" s="43" t="inlineStr">
        <is>
          <t>Coating_Scotchkote134_interior_IncludeImpeller</t>
        </is>
      </c>
      <c r="M171" s="1" t="inlineStr">
        <is>
          <t>RTF</t>
        </is>
      </c>
      <c r="N171" s="43" t="inlineStr"/>
      <c r="O171" t="inlineStr">
        <is>
          <t>A101805</t>
        </is>
      </c>
      <c r="P171" t="inlineStr">
        <is>
          <t>LT250</t>
        </is>
      </c>
      <c r="Q171" t="inlineStr"/>
      <c r="R171" t="inlineStr"/>
      <c r="S171" t="inlineStr"/>
      <c r="T171" t="inlineStr"/>
      <c r="U171" t="inlineStr"/>
      <c r="V171" t="inlineStr"/>
    </row>
    <row r="172">
      <c r="A172" t="inlineStr"/>
      <c r="B172" t="inlineStr">
        <is>
          <t>N</t>
        </is>
      </c>
      <c r="C172" t="inlineStr">
        <is>
          <t>Price_BOM_LCS_Imp_0276</t>
        </is>
      </c>
      <c r="D172" t="inlineStr"/>
      <c r="E172" t="inlineStr">
        <is>
          <t>:25707-LCS:25707-4P-3HP-LCSE:25707-4P-5HP-LCSE:25707-2P-7.5HP-LCSE:25707-2P-10HP-LCSE:</t>
        </is>
      </c>
      <c r="F172" s="126" t="inlineStr">
        <is>
          <t>X3</t>
        </is>
      </c>
      <c r="G172" s="2" t="inlineStr">
        <is>
          <t>ImpMatl_SS_AISI-304</t>
        </is>
      </c>
      <c r="H172" s="43" t="inlineStr">
        <is>
          <t>Stainless Steel, AISI-304</t>
        </is>
      </c>
      <c r="I172" s="43" t="inlineStr">
        <is>
          <t>H304</t>
        </is>
      </c>
      <c r="J172" s="43" t="inlineStr">
        <is>
          <t>Stainless Steel, AISI-303</t>
        </is>
      </c>
      <c r="K172" s="43" t="inlineStr">
        <is>
          <t>Stainless Steel, AISI 316</t>
        </is>
      </c>
      <c r="L172" s="43" t="inlineStr">
        <is>
          <t>Coating_Scotchkote134_interior</t>
        </is>
      </c>
      <c r="M172" s="1" t="inlineStr">
        <is>
          <t>RTF</t>
        </is>
      </c>
      <c r="N172" s="43" t="inlineStr"/>
      <c r="O172" s="43" t="inlineStr">
        <is>
          <t>A101805</t>
        </is>
      </c>
      <c r="P172" t="inlineStr">
        <is>
          <t>LT250</t>
        </is>
      </c>
      <c r="Q172" s="43" t="n">
        <v>126</v>
      </c>
      <c r="R172" t="inlineStr"/>
      <c r="S172" t="inlineStr"/>
      <c r="T172" t="inlineStr"/>
      <c r="U172" t="inlineStr"/>
      <c r="V172" t="inlineStr"/>
    </row>
    <row r="173">
      <c r="A173" t="inlineStr"/>
      <c r="B173" t="inlineStr">
        <is>
          <t>N</t>
        </is>
      </c>
      <c r="C173" t="inlineStr">
        <is>
          <t>Price_BOM_LCS_Imp_0279</t>
        </is>
      </c>
      <c r="D173" t="inlineStr"/>
      <c r="E173" t="inlineStr">
        <is>
          <t>:25707-LCS:25707-4P-3HP-LCSE:25707-4P-5HP-LCSE:25707-2P-7.5HP-LCSE:25707-2P-10HP-LCSE:</t>
        </is>
      </c>
      <c r="F173" s="126" t="inlineStr">
        <is>
          <t>X3</t>
        </is>
      </c>
      <c r="G173" t="inlineStr">
        <is>
          <t>ImpMatl_SS_AISI-304</t>
        </is>
      </c>
      <c r="H173" s="43" t="inlineStr">
        <is>
          <t>Stainless Steel, AISI-304</t>
        </is>
      </c>
      <c r="I173" s="43" t="inlineStr">
        <is>
          <t>H304</t>
        </is>
      </c>
      <c r="J173" s="43" t="inlineStr">
        <is>
          <t>Stainless Steel, AISI-303</t>
        </is>
      </c>
      <c r="K173" s="43" t="inlineStr">
        <is>
          <t>Stainless Steel, AISI 316</t>
        </is>
      </c>
      <c r="L173" s="43" t="inlineStr">
        <is>
          <t>Coating_Scotchkote134_interior_exterior</t>
        </is>
      </c>
      <c r="M173" s="1" t="inlineStr">
        <is>
          <t>RTF</t>
        </is>
      </c>
      <c r="N173" s="43" t="inlineStr"/>
      <c r="O173" t="inlineStr">
        <is>
          <t>A101805</t>
        </is>
      </c>
      <c r="P173" t="inlineStr">
        <is>
          <t>LT250</t>
        </is>
      </c>
      <c r="Q173" t="n">
        <v>126</v>
      </c>
      <c r="R173" t="inlineStr"/>
      <c r="S173" t="inlineStr"/>
      <c r="T173" t="inlineStr"/>
      <c r="U173" t="inlineStr"/>
      <c r="V173" t="inlineStr"/>
    </row>
    <row r="174">
      <c r="A174" t="inlineStr"/>
      <c r="B174" t="inlineStr">
        <is>
          <t>N</t>
        </is>
      </c>
      <c r="C174" t="inlineStr">
        <is>
          <t>Price_BOM_LCS_Imp_0282</t>
        </is>
      </c>
      <c r="D174" t="inlineStr"/>
      <c r="E174" t="inlineStr">
        <is>
          <t>:25707-LCS:25707-4P-3HP-LCSE:25707-4P-5HP-LCSE:25707-2P-7.5HP-LCSE:25707-2P-10HP-LCSE:</t>
        </is>
      </c>
      <c r="F174" s="126" t="inlineStr">
        <is>
          <t>X3</t>
        </is>
      </c>
      <c r="G174" s="2" t="inlineStr">
        <is>
          <t>ImpMatl_SS_AISI-304</t>
        </is>
      </c>
      <c r="H174" s="43" t="inlineStr">
        <is>
          <t>Stainless Steel, AISI-304</t>
        </is>
      </c>
      <c r="I174" s="43" t="inlineStr">
        <is>
          <t>H304</t>
        </is>
      </c>
      <c r="J174" s="43" t="inlineStr">
        <is>
          <t>Stainless Steel, AISI-303</t>
        </is>
      </c>
      <c r="K174" s="43" t="inlineStr">
        <is>
          <t>Stainless Steel, AISI 316</t>
        </is>
      </c>
      <c r="L174" s="43" t="inlineStr">
        <is>
          <t>Coating_Special</t>
        </is>
      </c>
      <c r="M174" s="1" t="inlineStr">
        <is>
          <t>RTF</t>
        </is>
      </c>
      <c r="N174" s="43" t="inlineStr"/>
      <c r="O174" s="43" t="inlineStr">
        <is>
          <t>A101810</t>
        </is>
      </c>
      <c r="P174" t="inlineStr">
        <is>
          <t>LT250</t>
        </is>
      </c>
      <c r="Q174" s="43" t="n">
        <v>126</v>
      </c>
      <c r="R174" t="inlineStr"/>
      <c r="S174" t="inlineStr"/>
      <c r="T174" t="inlineStr"/>
      <c r="U174" t="inlineStr"/>
      <c r="V174" t="inlineStr"/>
    </row>
    <row r="175">
      <c r="A175" t="inlineStr"/>
      <c r="B175" t="inlineStr">
        <is>
          <t>N</t>
        </is>
      </c>
      <c r="C175" t="inlineStr">
        <is>
          <t>Price_BOM_LCS_Imp_0284</t>
        </is>
      </c>
      <c r="D175" t="inlineStr"/>
      <c r="E175" t="inlineStr">
        <is>
          <t>:25707-LCS:25707-2P-15HP-LCSE:25707-2P-20HP-LCSE:25707-2P-25HP-LCSE:25707-2P-30HP-LCSE:</t>
        </is>
      </c>
      <c r="F175" s="126" t="inlineStr">
        <is>
          <t>X4</t>
        </is>
      </c>
      <c r="G175" t="inlineStr">
        <is>
          <t>ImpMatl_SS_AISI-304</t>
        </is>
      </c>
      <c r="H175" s="43" t="inlineStr">
        <is>
          <t>Stainless Steel, AISI-304</t>
        </is>
      </c>
      <c r="I175" s="43" t="inlineStr">
        <is>
          <t>H304</t>
        </is>
      </c>
      <c r="J175" s="43" t="inlineStr">
        <is>
          <t>Stainless Steel, AISI-303</t>
        </is>
      </c>
      <c r="K175" s="43" t="inlineStr">
        <is>
          <t>Stainless Steel, AISI 316</t>
        </is>
      </c>
      <c r="L175" s="43" t="inlineStr">
        <is>
          <t>Coating_Standard</t>
        </is>
      </c>
      <c r="M175" s="75" t="inlineStr">
        <is>
          <t>98876137</t>
        </is>
      </c>
      <c r="N175" s="75" t="inlineStr">
        <is>
          <t>IMP,L,25707,X4,H304</t>
        </is>
      </c>
      <c r="O175" t="inlineStr">
        <is>
          <t>A101812</t>
        </is>
      </c>
      <c r="P175" t="inlineStr">
        <is>
          <t>LT027</t>
        </is>
      </c>
      <c r="Q175" t="n">
        <v>0</v>
      </c>
      <c r="R175" t="inlineStr"/>
      <c r="S175" t="inlineStr"/>
      <c r="T175" t="inlineStr"/>
      <c r="U175" t="inlineStr"/>
      <c r="V175" t="inlineStr"/>
    </row>
    <row r="176">
      <c r="A176" t="inlineStr"/>
      <c r="B176" t="inlineStr">
        <is>
          <t>N</t>
        </is>
      </c>
      <c r="C176" t="inlineStr">
        <is>
          <t>Price_BOM_LCS_Imp_0285</t>
        </is>
      </c>
      <c r="D176" t="inlineStr"/>
      <c r="E176" t="inlineStr">
        <is>
          <t>:25707-LCS:25707-2P-15HP-LCSE:25707-2P-20HP-LCSE:25707-2P-25HP-LCSE:25707-2P-30HP-LCSE:</t>
        </is>
      </c>
      <c r="F176" s="126" t="inlineStr">
        <is>
          <t>X4</t>
        </is>
      </c>
      <c r="G176" s="2" t="inlineStr">
        <is>
          <t>ImpMatl_NiAl-Bronze_ASTM-B148_C95400</t>
        </is>
      </c>
      <c r="H176" s="43" t="inlineStr">
        <is>
          <t>Nickel Aluminum Bronze ASTM B148 UNS C95400</t>
        </is>
      </c>
      <c r="I176" s="43" t="inlineStr">
        <is>
          <t>B22</t>
        </is>
      </c>
      <c r="J176" s="43" t="inlineStr">
        <is>
          <t>Stainless Steel, AISI-303</t>
        </is>
      </c>
      <c r="K176" s="43" t="inlineStr">
        <is>
          <t>Steel, Cold Drawn C1018</t>
        </is>
      </c>
      <c r="L176" s="43" t="inlineStr">
        <is>
          <t>Coating_Standard</t>
        </is>
      </c>
      <c r="M176" s="43" t="inlineStr">
        <is>
          <t>97778034</t>
        </is>
      </c>
      <c r="N176" s="43" t="inlineStr"/>
      <c r="O176" s="43" t="inlineStr">
        <is>
          <t>A102231</t>
        </is>
      </c>
      <c r="P176" t="inlineStr">
        <is>
          <t>LT250</t>
        </is>
      </c>
      <c r="Q176" s="43" t="inlineStr"/>
      <c r="R176" t="inlineStr"/>
      <c r="S176" t="inlineStr"/>
      <c r="T176" t="inlineStr"/>
      <c r="U176" t="inlineStr"/>
      <c r="V176" t="inlineStr"/>
    </row>
    <row r="177">
      <c r="A177" t="inlineStr"/>
      <c r="B177" t="inlineStr">
        <is>
          <t>N</t>
        </is>
      </c>
      <c r="C177" t="inlineStr">
        <is>
          <t>Price_BOM_LCS_Imp_0287</t>
        </is>
      </c>
      <c r="D177" t="inlineStr"/>
      <c r="E177" t="inlineStr">
        <is>
          <t>:25707-LCS:25707-2P-15HP-LCSE:25707-2P-20HP-LCSE:25707-2P-25HP-LCSE:25707-2P-30HP-LCSE:</t>
        </is>
      </c>
      <c r="F177" s="126" t="inlineStr">
        <is>
          <t>X4</t>
        </is>
      </c>
      <c r="G177" t="inlineStr">
        <is>
          <t>ImpMatl_NiAl-Bronze_ASTM-B148_C95400</t>
        </is>
      </c>
      <c r="H177" s="43" t="inlineStr">
        <is>
          <t>Nickel Aluminum Bronze ASTM B148 UNS C95400</t>
        </is>
      </c>
      <c r="I177" s="43" t="inlineStr">
        <is>
          <t>B22</t>
        </is>
      </c>
      <c r="J177" s="43" t="inlineStr">
        <is>
          <t>Stainless Steel, AISI-303</t>
        </is>
      </c>
      <c r="K177" s="43" t="inlineStr">
        <is>
          <t>Steel, Cold Drawn C1018</t>
        </is>
      </c>
      <c r="L177" s="43" t="inlineStr">
        <is>
          <t>Coating_Scotchkote134_interior_exterior_IncludeImpeller</t>
        </is>
      </c>
      <c r="M177" s="75" t="inlineStr">
        <is>
          <t>RTF</t>
        </is>
      </c>
      <c r="N177" s="75" t="inlineStr"/>
      <c r="O177" t="inlineStr">
        <is>
          <t>A102231</t>
        </is>
      </c>
      <c r="P177" t="inlineStr">
        <is>
          <t>LT250</t>
        </is>
      </c>
      <c r="Q177" t="inlineStr"/>
      <c r="R177" t="inlineStr"/>
      <c r="S177" t="inlineStr"/>
      <c r="T177" t="inlineStr"/>
      <c r="U177" t="inlineStr"/>
      <c r="V177" t="inlineStr"/>
    </row>
    <row r="178">
      <c r="A178" t="inlineStr"/>
      <c r="B178" t="inlineStr">
        <is>
          <t>N</t>
        </is>
      </c>
      <c r="C178" t="inlineStr">
        <is>
          <t>Price_BOM_LCS_Imp_0288</t>
        </is>
      </c>
      <c r="D178" t="inlineStr"/>
      <c r="E178" t="inlineStr">
        <is>
          <t>:25707-LCS:25707-2P-15HP-LCSE:25707-2P-20HP-LCSE:25707-2P-25HP-LCSE:25707-2P-30HP-LCSE:</t>
        </is>
      </c>
      <c r="F178" s="126" t="inlineStr">
        <is>
          <t>X4</t>
        </is>
      </c>
      <c r="G178" s="2" t="inlineStr">
        <is>
          <t>ImpMatl_SS_AISI-304</t>
        </is>
      </c>
      <c r="H178" s="43" t="inlineStr">
        <is>
          <t>Stainless Steel, AISI-304</t>
        </is>
      </c>
      <c r="I178" s="43" t="inlineStr">
        <is>
          <t>H304</t>
        </is>
      </c>
      <c r="J178" s="43" t="inlineStr">
        <is>
          <t>Stainless Steel, AISI-303</t>
        </is>
      </c>
      <c r="K178" s="43" t="inlineStr">
        <is>
          <t>Stainless Steel, AISI 316</t>
        </is>
      </c>
      <c r="L178" s="43" t="inlineStr">
        <is>
          <t>Coating_Scotchkote134_interior_exterior_IncludeImpeller</t>
        </is>
      </c>
      <c r="M178" s="43" t="inlineStr">
        <is>
          <t>RTF</t>
        </is>
      </c>
      <c r="N178" s="43" t="inlineStr"/>
      <c r="O178" s="43" t="inlineStr">
        <is>
          <t>A101812</t>
        </is>
      </c>
      <c r="P178" t="inlineStr">
        <is>
          <t>LT250</t>
        </is>
      </c>
      <c r="Q178" s="43" t="inlineStr"/>
      <c r="R178" t="inlineStr"/>
      <c r="S178" t="inlineStr"/>
      <c r="T178" t="inlineStr"/>
      <c r="U178" t="inlineStr"/>
      <c r="V178" t="inlineStr"/>
    </row>
    <row r="179">
      <c r="A179" t="inlineStr"/>
      <c r="B179" t="inlineStr">
        <is>
          <t>N</t>
        </is>
      </c>
      <c r="C179" t="inlineStr">
        <is>
          <t>Price_BOM_LCS_Imp_0290</t>
        </is>
      </c>
      <c r="D179" t="inlineStr"/>
      <c r="E179" t="inlineStr">
        <is>
          <t>:25707-LCS:25707-2P-15HP-LCSE:25707-2P-20HP-LCSE:25707-2P-25HP-LCSE:25707-2P-30HP-LCSE:</t>
        </is>
      </c>
      <c r="F179" s="126" t="inlineStr">
        <is>
          <t>X4</t>
        </is>
      </c>
      <c r="G179" t="inlineStr">
        <is>
          <t>ImpMatl_NiAl-Bronze_ASTM-B148_C95400</t>
        </is>
      </c>
      <c r="H179" s="43" t="inlineStr">
        <is>
          <t>Nickel Aluminum Bronze ASTM B148 UNS C95400</t>
        </is>
      </c>
      <c r="I179" s="43" t="inlineStr">
        <is>
          <t>B22</t>
        </is>
      </c>
      <c r="J179" s="43" t="inlineStr">
        <is>
          <t>Stainless Steel, AISI-303</t>
        </is>
      </c>
      <c r="K179" s="43" t="inlineStr">
        <is>
          <t>Steel, Cold Drawn C1018</t>
        </is>
      </c>
      <c r="L179" s="43" t="inlineStr">
        <is>
          <t>Coating_Scotchkote134_interior_IncludeImpeller</t>
        </is>
      </c>
      <c r="M179" s="75" t="inlineStr">
        <is>
          <t>RTF</t>
        </is>
      </c>
      <c r="N179" s="75" t="inlineStr"/>
      <c r="O179" t="inlineStr">
        <is>
          <t>A102231</t>
        </is>
      </c>
      <c r="P179" t="inlineStr">
        <is>
          <t>LT250</t>
        </is>
      </c>
      <c r="Q179" t="inlineStr"/>
      <c r="R179" t="inlineStr"/>
      <c r="S179" t="inlineStr"/>
      <c r="T179" t="inlineStr"/>
      <c r="U179" t="inlineStr"/>
      <c r="V179" t="inlineStr"/>
    </row>
    <row r="180">
      <c r="A180" t="inlineStr"/>
      <c r="B180" t="inlineStr">
        <is>
          <t>N</t>
        </is>
      </c>
      <c r="C180" t="inlineStr">
        <is>
          <t>Price_BOM_LCS_Imp_0291</t>
        </is>
      </c>
      <c r="D180" t="inlineStr"/>
      <c r="E180" t="inlineStr">
        <is>
          <t>:25707-LCS:25707-2P-15HP-LCSE:25707-2P-20HP-LCSE:25707-2P-25HP-LCSE:25707-2P-30HP-LCSE:</t>
        </is>
      </c>
      <c r="F180" s="126" t="inlineStr">
        <is>
          <t>X4</t>
        </is>
      </c>
      <c r="G180" s="2" t="inlineStr">
        <is>
          <t>ImpMatl_SS_AISI-304</t>
        </is>
      </c>
      <c r="H180" s="43" t="inlineStr">
        <is>
          <t>Stainless Steel, AISI-304</t>
        </is>
      </c>
      <c r="I180" s="43" t="inlineStr">
        <is>
          <t>H304</t>
        </is>
      </c>
      <c r="J180" s="43" t="inlineStr">
        <is>
          <t>Stainless Steel, AISI-303</t>
        </is>
      </c>
      <c r="K180" s="43" t="inlineStr">
        <is>
          <t>Stainless Steel, AISI 316</t>
        </is>
      </c>
      <c r="L180" s="43" t="inlineStr">
        <is>
          <t>Coating_Scotchkote134_interior_IncludeImpeller</t>
        </is>
      </c>
      <c r="M180" s="43" t="inlineStr">
        <is>
          <t>RTF</t>
        </is>
      </c>
      <c r="N180" s="43" t="inlineStr"/>
      <c r="O180" t="inlineStr">
        <is>
          <t>A101812</t>
        </is>
      </c>
      <c r="P180" t="inlineStr">
        <is>
          <t>LT250</t>
        </is>
      </c>
      <c r="Q180" s="43" t="inlineStr"/>
      <c r="R180" t="inlineStr"/>
      <c r="S180" t="inlineStr"/>
      <c r="T180" t="inlineStr"/>
      <c r="U180" t="inlineStr"/>
      <c r="V180" t="inlineStr"/>
    </row>
    <row r="181">
      <c r="A181" t="inlineStr"/>
      <c r="B181" t="inlineStr">
        <is>
          <t>N</t>
        </is>
      </c>
      <c r="C181" t="inlineStr">
        <is>
          <t>Price_BOM_LCS_Imp_0293</t>
        </is>
      </c>
      <c r="D181" t="inlineStr"/>
      <c r="E181" t="inlineStr">
        <is>
          <t>:25707-LCS:25707-2P-15HP-LCSE:25707-2P-20HP-LCSE:25707-2P-25HP-LCSE:25707-2P-30HP-LCSE:</t>
        </is>
      </c>
      <c r="F181" s="126" t="inlineStr">
        <is>
          <t>X4</t>
        </is>
      </c>
      <c r="G181" s="2" t="inlineStr">
        <is>
          <t>ImpMatl_NiAl-Bronze_ASTM-B148_C95400</t>
        </is>
      </c>
      <c r="H181" s="43" t="inlineStr">
        <is>
          <t>Nickel Aluminum Bronze ASTM B148 UNS C95400</t>
        </is>
      </c>
      <c r="I181" s="43" t="inlineStr">
        <is>
          <t>B22</t>
        </is>
      </c>
      <c r="J181" s="43" t="inlineStr">
        <is>
          <t>Stainless Steel, AISI-303</t>
        </is>
      </c>
      <c r="K181" s="43" t="inlineStr">
        <is>
          <t>Steel, Cold Drawn C1018</t>
        </is>
      </c>
      <c r="L181" s="43" t="inlineStr">
        <is>
          <t>Coating_Scotchkote134_interior</t>
        </is>
      </c>
      <c r="M181" s="43" t="inlineStr">
        <is>
          <t>97778034</t>
        </is>
      </c>
      <c r="N181" s="43" t="inlineStr"/>
      <c r="O181" t="inlineStr">
        <is>
          <t>A102231</t>
        </is>
      </c>
      <c r="P181" s="43" t="inlineStr">
        <is>
          <t>LT250</t>
        </is>
      </c>
      <c r="Q181" s="43" t="inlineStr"/>
      <c r="R181" t="inlineStr"/>
      <c r="S181" t="inlineStr"/>
      <c r="T181" t="inlineStr"/>
      <c r="U181" t="inlineStr"/>
      <c r="V181" t="inlineStr"/>
    </row>
    <row r="182">
      <c r="A182" t="inlineStr"/>
      <c r="B182" t="inlineStr">
        <is>
          <t>N</t>
        </is>
      </c>
      <c r="C182" t="inlineStr">
        <is>
          <t>Price_BOM_LCS_Imp_0294</t>
        </is>
      </c>
      <c r="D182" t="inlineStr"/>
      <c r="E182" t="inlineStr">
        <is>
          <t>:25707-LCS:25707-2P-15HP-LCSE:25707-2P-20HP-LCSE:25707-2P-25HP-LCSE:25707-2P-30HP-LCSE:</t>
        </is>
      </c>
      <c r="F182" s="126" t="inlineStr">
        <is>
          <t>X4</t>
        </is>
      </c>
      <c r="G182" t="inlineStr">
        <is>
          <t>ImpMatl_SS_AISI-304</t>
        </is>
      </c>
      <c r="H182" s="43" t="inlineStr">
        <is>
          <t>Stainless Steel, AISI-304</t>
        </is>
      </c>
      <c r="I182" s="43" t="inlineStr">
        <is>
          <t>H304</t>
        </is>
      </c>
      <c r="J182" s="43" t="inlineStr">
        <is>
          <t>Stainless Steel, AISI-303</t>
        </is>
      </c>
      <c r="K182" s="43" t="inlineStr">
        <is>
          <t>Stainless Steel, AISI 316</t>
        </is>
      </c>
      <c r="L182" s="43" t="inlineStr">
        <is>
          <t>Coating_Scotchkote134_interior</t>
        </is>
      </c>
      <c r="M182" s="75" t="inlineStr">
        <is>
          <t>RTF</t>
        </is>
      </c>
      <c r="N182" s="75" t="inlineStr"/>
      <c r="O182" t="inlineStr">
        <is>
          <t>A101812</t>
        </is>
      </c>
      <c r="P182" t="inlineStr">
        <is>
          <t>LT250</t>
        </is>
      </c>
      <c r="Q182" t="n">
        <v>126</v>
      </c>
      <c r="R182" t="inlineStr"/>
      <c r="S182" t="inlineStr"/>
      <c r="T182" t="inlineStr"/>
      <c r="U182" t="inlineStr"/>
      <c r="V182" t="inlineStr"/>
    </row>
    <row r="183">
      <c r="A183" t="inlineStr"/>
      <c r="B183" t="inlineStr">
        <is>
          <t>N</t>
        </is>
      </c>
      <c r="C183" t="inlineStr">
        <is>
          <t>Price_BOM_LCS_Imp_0296</t>
        </is>
      </c>
      <c r="D183" t="inlineStr"/>
      <c r="E183" t="inlineStr">
        <is>
          <t>:25707-LCS:25707-2P-15HP-LCSE:25707-2P-20HP-LCSE:25707-2P-25HP-LCSE:25707-2P-30HP-LCSE:</t>
        </is>
      </c>
      <c r="F183" s="126" t="inlineStr">
        <is>
          <t>X4</t>
        </is>
      </c>
      <c r="G183" t="inlineStr">
        <is>
          <t>ImpMatl_NiAl-Bronze_ASTM-B148_C95400</t>
        </is>
      </c>
      <c r="H183" s="43" t="inlineStr">
        <is>
          <t>Nickel Aluminum Bronze ASTM B148 UNS C95400</t>
        </is>
      </c>
      <c r="I183" s="43" t="inlineStr">
        <is>
          <t>B22</t>
        </is>
      </c>
      <c r="J183" s="43" t="inlineStr">
        <is>
          <t>Stainless Steel, AISI-303</t>
        </is>
      </c>
      <c r="K183" s="43" t="inlineStr">
        <is>
          <t>Steel, Cold Drawn C1018</t>
        </is>
      </c>
      <c r="L183" s="43" t="inlineStr">
        <is>
          <t>Coating_Scotchkote134_interior_exterior</t>
        </is>
      </c>
      <c r="M183" s="1" t="inlineStr">
        <is>
          <t>97778034</t>
        </is>
      </c>
      <c r="N183" s="43" t="inlineStr"/>
      <c r="O183" t="inlineStr">
        <is>
          <t>A102231</t>
        </is>
      </c>
      <c r="P183" t="inlineStr">
        <is>
          <t>LT250</t>
        </is>
      </c>
      <c r="Q183" t="inlineStr"/>
      <c r="R183" t="inlineStr"/>
      <c r="S183" t="inlineStr"/>
      <c r="T183" t="inlineStr"/>
      <c r="U183" t="inlineStr"/>
      <c r="V183" t="inlineStr"/>
    </row>
    <row r="184">
      <c r="A184" t="inlineStr"/>
      <c r="B184" t="inlineStr">
        <is>
          <t>N</t>
        </is>
      </c>
      <c r="C184" t="inlineStr">
        <is>
          <t>Price_BOM_LCS_Imp_0297</t>
        </is>
      </c>
      <c r="D184" t="inlineStr"/>
      <c r="E184" t="inlineStr">
        <is>
          <t>:25707-LCS:25707-2P-15HP-LCSE:25707-2P-20HP-LCSE:25707-2P-25HP-LCSE:25707-2P-30HP-LCSE:</t>
        </is>
      </c>
      <c r="F184" s="126" t="inlineStr">
        <is>
          <t>X4</t>
        </is>
      </c>
      <c r="G184" s="2" t="inlineStr">
        <is>
          <t>ImpMatl_SS_AISI-304</t>
        </is>
      </c>
      <c r="H184" s="43" t="inlineStr">
        <is>
          <t>Stainless Steel, AISI-304</t>
        </is>
      </c>
      <c r="I184" s="43" t="inlineStr">
        <is>
          <t>H304</t>
        </is>
      </c>
      <c r="J184" s="43" t="inlineStr">
        <is>
          <t>Stainless Steel, AISI-303</t>
        </is>
      </c>
      <c r="K184" s="43" t="inlineStr">
        <is>
          <t>Stainless Steel, AISI 316</t>
        </is>
      </c>
      <c r="L184" s="43" t="inlineStr">
        <is>
          <t>Coating_Scotchkote134_interior_exterior</t>
        </is>
      </c>
      <c r="M184" s="1" t="inlineStr">
        <is>
          <t>RTF</t>
        </is>
      </c>
      <c r="N184" s="43" t="inlineStr"/>
      <c r="O184" t="inlineStr">
        <is>
          <t>A101812</t>
        </is>
      </c>
      <c r="P184" t="inlineStr">
        <is>
          <t>LT250</t>
        </is>
      </c>
      <c r="Q184" s="43" t="n">
        <v>126</v>
      </c>
      <c r="R184" t="inlineStr"/>
      <c r="S184" t="inlineStr"/>
      <c r="T184" t="inlineStr"/>
      <c r="U184" t="inlineStr"/>
      <c r="V184" t="inlineStr"/>
    </row>
    <row r="185">
      <c r="A185" t="inlineStr"/>
      <c r="B185" t="inlineStr">
        <is>
          <t>N</t>
        </is>
      </c>
      <c r="C185" t="inlineStr">
        <is>
          <t>Price_BOM_LCS_Imp_0299</t>
        </is>
      </c>
      <c r="D185" t="inlineStr"/>
      <c r="E185" t="inlineStr">
        <is>
          <t>:25707-LCS:25707-2P-15HP-LCSE:25707-2P-20HP-LCSE:25707-2P-25HP-LCSE:25707-2P-30HP-LCSE:</t>
        </is>
      </c>
      <c r="F185" s="126" t="inlineStr">
        <is>
          <t>X4</t>
        </is>
      </c>
      <c r="G185" t="inlineStr">
        <is>
          <t>ImpMatl_NiAl-Bronze_ASTM-B148_C95400</t>
        </is>
      </c>
      <c r="H185" s="43" t="inlineStr">
        <is>
          <t>Nickel Aluminum Bronze ASTM B148 UNS C95400</t>
        </is>
      </c>
      <c r="I185" s="43" t="inlineStr">
        <is>
          <t>B22</t>
        </is>
      </c>
      <c r="J185" s="43" t="inlineStr">
        <is>
          <t>Stainless Steel, AISI-303</t>
        </is>
      </c>
      <c r="K185" s="43" t="inlineStr">
        <is>
          <t>Steel, Cold Drawn C1018</t>
        </is>
      </c>
      <c r="L185" s="43" t="inlineStr">
        <is>
          <t>Coating_Special</t>
        </is>
      </c>
      <c r="M185" s="1" t="inlineStr">
        <is>
          <t>97778034</t>
        </is>
      </c>
      <c r="N185" s="43" t="inlineStr"/>
      <c r="O185" t="inlineStr">
        <is>
          <t>A102231</t>
        </is>
      </c>
      <c r="P185" t="inlineStr">
        <is>
          <t>LT250</t>
        </is>
      </c>
      <c r="Q185" t="inlineStr"/>
      <c r="R185" t="inlineStr"/>
      <c r="S185" t="inlineStr"/>
      <c r="T185" t="inlineStr"/>
      <c r="U185" t="inlineStr"/>
      <c r="V185" t="inlineStr"/>
    </row>
    <row r="186">
      <c r="A186" t="inlineStr"/>
      <c r="B186" t="inlineStr">
        <is>
          <t>N</t>
        </is>
      </c>
      <c r="C186" t="inlineStr">
        <is>
          <t>Price_BOM_LCS_Imp_0300</t>
        </is>
      </c>
      <c r="D186" t="inlineStr"/>
      <c r="E186" t="inlineStr">
        <is>
          <t>:25707-LCS:25707-2P-15HP-LCSE:25707-2P-20HP-LCSE:25707-2P-25HP-LCSE:25707-2P-30HP-LCSE:</t>
        </is>
      </c>
      <c r="F186" s="126" t="inlineStr">
        <is>
          <t>X4</t>
        </is>
      </c>
      <c r="G186" s="2" t="inlineStr">
        <is>
          <t>ImpMatl_SS_AISI-304</t>
        </is>
      </c>
      <c r="H186" s="43" t="inlineStr">
        <is>
          <t>Stainless Steel, AISI-304</t>
        </is>
      </c>
      <c r="I186" s="43" t="inlineStr">
        <is>
          <t>H304</t>
        </is>
      </c>
      <c r="J186" s="43" t="inlineStr">
        <is>
          <t>Stainless Steel, AISI-303</t>
        </is>
      </c>
      <c r="K186" s="43" t="inlineStr">
        <is>
          <t>Stainless Steel, AISI 316</t>
        </is>
      </c>
      <c r="L186" s="43" t="inlineStr">
        <is>
          <t>Coating_Special</t>
        </is>
      </c>
      <c r="M186" s="1" t="inlineStr">
        <is>
          <t>RTF</t>
        </is>
      </c>
      <c r="N186" s="43" t="inlineStr"/>
      <c r="O186" t="inlineStr">
        <is>
          <t>A101817</t>
        </is>
      </c>
      <c r="P186" t="inlineStr">
        <is>
          <t>LT250</t>
        </is>
      </c>
      <c r="Q186" s="43" t="n">
        <v>126</v>
      </c>
      <c r="R186" t="inlineStr"/>
      <c r="S186" t="inlineStr"/>
      <c r="T186" t="inlineStr"/>
      <c r="U186" t="inlineStr"/>
      <c r="V186" t="inlineStr"/>
    </row>
    <row r="187">
      <c r="A187" t="inlineStr"/>
      <c r="B187" t="inlineStr">
        <is>
          <t>N</t>
        </is>
      </c>
      <c r="C187" t="inlineStr">
        <is>
          <t>Price_BOM_LCS_Imp_0302</t>
        </is>
      </c>
      <c r="D187" t="inlineStr"/>
      <c r="E187" t="inlineStr">
        <is>
          <t>:25957-LCS:25957-4P-3HP-LCSE:25957-4P-5HP-LCSE:25957-4P-7.5HP-LCSE:25957-4P-10HP-LCSE:</t>
        </is>
      </c>
      <c r="F187" s="126" t="inlineStr">
        <is>
          <t>X3</t>
        </is>
      </c>
      <c r="G187" t="inlineStr">
        <is>
          <t>ImpMatl_SS_AISI-304</t>
        </is>
      </c>
      <c r="H187" s="43" t="inlineStr">
        <is>
          <t>Stainless Steel, AISI-304</t>
        </is>
      </c>
      <c r="I187" s="43" t="inlineStr">
        <is>
          <t>H304</t>
        </is>
      </c>
      <c r="J187" s="43" t="inlineStr">
        <is>
          <t>Stainless Steel, AISI-303</t>
        </is>
      </c>
      <c r="K187" s="43" t="inlineStr">
        <is>
          <t>Stainless Steel, AISI 316</t>
        </is>
      </c>
      <c r="L187" s="43" t="inlineStr">
        <is>
          <t>Coating_Standard</t>
        </is>
      </c>
      <c r="M187" s="75" t="inlineStr">
        <is>
          <t>98876138</t>
        </is>
      </c>
      <c r="N187" s="75" t="inlineStr">
        <is>
          <t>IMP,L,25957,X3,H304</t>
        </is>
      </c>
      <c r="O187" t="inlineStr">
        <is>
          <t>A101819</t>
        </is>
      </c>
      <c r="P187" t="inlineStr">
        <is>
          <t>LT027</t>
        </is>
      </c>
      <c r="Q187" t="n">
        <v>0</v>
      </c>
      <c r="R187" t="inlineStr"/>
      <c r="S187" t="inlineStr"/>
      <c r="T187" t="inlineStr"/>
      <c r="U187" t="inlineStr"/>
      <c r="V187" t="inlineStr"/>
    </row>
    <row r="188">
      <c r="A188" t="inlineStr"/>
      <c r="B188" t="inlineStr">
        <is>
          <t>N</t>
        </is>
      </c>
      <c r="C188" t="inlineStr">
        <is>
          <t>Price_BOM_LCS_Imp_0303</t>
        </is>
      </c>
      <c r="D188" t="inlineStr"/>
      <c r="E188" t="inlineStr">
        <is>
          <t>:25957-LCS:25957-4P-3HP-LCSE:25957-4P-5HP-LCSE:25957-4P-7.5HP-LCSE:25957-4P-10HP-LCSE:</t>
        </is>
      </c>
      <c r="F188" s="126" t="inlineStr">
        <is>
          <t>X3</t>
        </is>
      </c>
      <c r="G188" s="2" t="inlineStr">
        <is>
          <t>ImpMatl_NiAl-Bronze_ASTM-B148_C95400</t>
        </is>
      </c>
      <c r="H188" s="43" t="inlineStr">
        <is>
          <t>Nickel Aluminum Bronze ASTM B148 UNS C95400</t>
        </is>
      </c>
      <c r="I188" s="43" t="inlineStr">
        <is>
          <t>B22</t>
        </is>
      </c>
      <c r="J188" s="43" t="inlineStr">
        <is>
          <t>Stainless Steel, AISI-303</t>
        </is>
      </c>
      <c r="K188" s="43" t="inlineStr">
        <is>
          <t>Steel, Cold Drawn C1018</t>
        </is>
      </c>
      <c r="L188" s="43" t="inlineStr">
        <is>
          <t>Coating_Standard</t>
        </is>
      </c>
      <c r="M188" s="43" t="inlineStr">
        <is>
          <t>97778035</t>
        </is>
      </c>
      <c r="N188" s="43" t="inlineStr"/>
      <c r="O188" t="inlineStr">
        <is>
          <t>A102232</t>
        </is>
      </c>
      <c r="P188" t="inlineStr">
        <is>
          <t>LT250</t>
        </is>
      </c>
      <c r="Q188" s="43" t="inlineStr"/>
      <c r="R188" t="inlineStr"/>
      <c r="S188" t="inlineStr"/>
      <c r="T188" t="inlineStr"/>
      <c r="U188" t="inlineStr"/>
      <c r="V188" t="inlineStr"/>
    </row>
    <row r="189">
      <c r="A189" t="inlineStr"/>
      <c r="B189" t="inlineStr">
        <is>
          <t>N</t>
        </is>
      </c>
      <c r="C189" t="inlineStr">
        <is>
          <t>Price_BOM_LCS_Imp_0305</t>
        </is>
      </c>
      <c r="D189" t="inlineStr"/>
      <c r="E189" t="inlineStr">
        <is>
          <t>:25957-LCS:25957-4P-3HP-LCSE:25957-4P-5HP-LCSE:25957-4P-7.5HP-LCSE:25957-4P-10HP-LCSE:</t>
        </is>
      </c>
      <c r="F189" s="126" t="inlineStr">
        <is>
          <t>X3</t>
        </is>
      </c>
      <c r="G189" t="inlineStr">
        <is>
          <t>ImpMatl_NiAl-Bronze_ASTM-B148_C95400</t>
        </is>
      </c>
      <c r="H189" s="43" t="inlineStr">
        <is>
          <t>Nickel Aluminum Bronze ASTM B148 UNS C95400</t>
        </is>
      </c>
      <c r="I189" s="43" t="inlineStr">
        <is>
          <t>B22</t>
        </is>
      </c>
      <c r="J189" s="43" t="inlineStr">
        <is>
          <t>Stainless Steel, AISI-303</t>
        </is>
      </c>
      <c r="K189" s="43" t="inlineStr">
        <is>
          <t>Steel, Cold Drawn C1018</t>
        </is>
      </c>
      <c r="L189" s="43" t="inlineStr">
        <is>
          <t>Coating_Scotchkote134_interior_exterior_IncludeImpeller</t>
        </is>
      </c>
      <c r="M189" s="75" t="inlineStr">
        <is>
          <t>RTF</t>
        </is>
      </c>
      <c r="N189" s="75" t="inlineStr"/>
      <c r="O189" t="inlineStr">
        <is>
          <t>A102232</t>
        </is>
      </c>
      <c r="P189" t="inlineStr">
        <is>
          <t>LT250</t>
        </is>
      </c>
      <c r="Q189" t="inlineStr"/>
      <c r="R189" t="inlineStr"/>
      <c r="S189" t="inlineStr"/>
      <c r="T189" t="inlineStr"/>
      <c r="U189" t="inlineStr"/>
      <c r="V189" t="inlineStr"/>
    </row>
    <row r="190">
      <c r="A190" t="inlineStr"/>
      <c r="B190" t="inlineStr">
        <is>
          <t>N</t>
        </is>
      </c>
      <c r="C190" t="inlineStr">
        <is>
          <t>Price_BOM_LCS_Imp_0306</t>
        </is>
      </c>
      <c r="D190" t="inlineStr"/>
      <c r="E190" t="inlineStr">
        <is>
          <t>:25957-LCS:25957-4P-3HP-LCSE:25957-4P-5HP-LCSE:25957-4P-7.5HP-LCSE:25957-4P-10HP-LCSE:</t>
        </is>
      </c>
      <c r="F190" s="126" t="inlineStr">
        <is>
          <t>X3</t>
        </is>
      </c>
      <c r="G190" s="2" t="inlineStr">
        <is>
          <t>ImpMatl_SS_AISI-304</t>
        </is>
      </c>
      <c r="H190" s="43" t="inlineStr">
        <is>
          <t>Stainless Steel, AISI-304</t>
        </is>
      </c>
      <c r="I190" s="43" t="inlineStr">
        <is>
          <t>H304</t>
        </is>
      </c>
      <c r="J190" s="43" t="inlineStr">
        <is>
          <t>Stainless Steel, AISI-303</t>
        </is>
      </c>
      <c r="K190" s="43" t="inlineStr">
        <is>
          <t>Stainless Steel, AISI 316</t>
        </is>
      </c>
      <c r="L190" s="43" t="inlineStr">
        <is>
          <t>Coating_Scotchkote134_interior_exterior_IncludeImpeller</t>
        </is>
      </c>
      <c r="M190" s="43" t="inlineStr">
        <is>
          <t>RTF</t>
        </is>
      </c>
      <c r="N190" s="43" t="inlineStr"/>
      <c r="O190" t="inlineStr">
        <is>
          <t>A101819</t>
        </is>
      </c>
      <c r="P190" t="inlineStr">
        <is>
          <t>LT250</t>
        </is>
      </c>
      <c r="Q190" s="43" t="inlineStr"/>
      <c r="R190" t="inlineStr"/>
      <c r="S190" t="inlineStr"/>
      <c r="T190" t="inlineStr"/>
      <c r="U190" t="inlineStr"/>
      <c r="V190" t="inlineStr"/>
    </row>
    <row r="191">
      <c r="A191" t="inlineStr"/>
      <c r="B191" t="inlineStr">
        <is>
          <t>N</t>
        </is>
      </c>
      <c r="C191" t="inlineStr">
        <is>
          <t>Price_BOM_LCS_Imp_0308</t>
        </is>
      </c>
      <c r="D191" t="inlineStr"/>
      <c r="E191" t="inlineStr">
        <is>
          <t>:25957-LCS:25957-4P-3HP-LCSE:25957-4P-5HP-LCSE:25957-4P-7.5HP-LCSE:25957-4P-10HP-LCSE:</t>
        </is>
      </c>
      <c r="F191" s="126" t="inlineStr">
        <is>
          <t>X3</t>
        </is>
      </c>
      <c r="G191" t="inlineStr">
        <is>
          <t>ImpMatl_NiAl-Bronze_ASTM-B148_C95400</t>
        </is>
      </c>
      <c r="H191" s="43" t="inlineStr">
        <is>
          <t>Nickel Aluminum Bronze ASTM B148 UNS C95400</t>
        </is>
      </c>
      <c r="I191" s="43" t="inlineStr">
        <is>
          <t>B22</t>
        </is>
      </c>
      <c r="J191" s="43" t="inlineStr">
        <is>
          <t>Stainless Steel, AISI-303</t>
        </is>
      </c>
      <c r="K191" s="43" t="inlineStr">
        <is>
          <t>Steel, Cold Drawn C1018</t>
        </is>
      </c>
      <c r="L191" s="43" t="inlineStr">
        <is>
          <t>Coating_Scotchkote134_interior_IncludeImpeller</t>
        </is>
      </c>
      <c r="M191" s="75" t="inlineStr">
        <is>
          <t>RTF</t>
        </is>
      </c>
      <c r="N191" s="75" t="inlineStr"/>
      <c r="O191" t="inlineStr">
        <is>
          <t>A102232</t>
        </is>
      </c>
      <c r="P191" t="inlineStr">
        <is>
          <t>LT250</t>
        </is>
      </c>
      <c r="Q191" t="inlineStr"/>
      <c r="R191" t="inlineStr"/>
      <c r="S191" t="inlineStr"/>
      <c r="T191" t="inlineStr"/>
      <c r="U191" t="inlineStr"/>
      <c r="V191" t="inlineStr"/>
    </row>
    <row r="192">
      <c r="A192" t="inlineStr"/>
      <c r="B192" t="inlineStr">
        <is>
          <t>N</t>
        </is>
      </c>
      <c r="C192" t="inlineStr">
        <is>
          <t>Price_BOM_LCS_Imp_0309</t>
        </is>
      </c>
      <c r="D192" t="inlineStr"/>
      <c r="E192" t="inlineStr">
        <is>
          <t>:25957-LCS:25957-4P-3HP-LCSE:25957-4P-5HP-LCSE:25957-4P-7.5HP-LCSE:25957-4P-10HP-LCSE:</t>
        </is>
      </c>
      <c r="F192" s="126" t="inlineStr">
        <is>
          <t>X3</t>
        </is>
      </c>
      <c r="G192" s="2" t="inlineStr">
        <is>
          <t>ImpMatl_SS_AISI-304</t>
        </is>
      </c>
      <c r="H192" s="43" t="inlineStr">
        <is>
          <t>Stainless Steel, AISI-304</t>
        </is>
      </c>
      <c r="I192" s="43" t="inlineStr">
        <is>
          <t>H304</t>
        </is>
      </c>
      <c r="J192" s="43" t="inlineStr">
        <is>
          <t>Stainless Steel, AISI-303</t>
        </is>
      </c>
      <c r="K192" s="43" t="inlineStr">
        <is>
          <t>Stainless Steel, AISI 316</t>
        </is>
      </c>
      <c r="L192" s="43" t="inlineStr">
        <is>
          <t>Coating_Scotchkote134_interior_IncludeImpeller</t>
        </is>
      </c>
      <c r="M192" s="43" t="inlineStr">
        <is>
          <t>RTF</t>
        </is>
      </c>
      <c r="N192" s="43" t="inlineStr"/>
      <c r="O192" t="inlineStr">
        <is>
          <t>A101819</t>
        </is>
      </c>
      <c r="P192" t="inlineStr">
        <is>
          <t>LT250</t>
        </is>
      </c>
      <c r="Q192" s="43" t="inlineStr"/>
      <c r="R192" t="inlineStr"/>
      <c r="S192" t="inlineStr"/>
      <c r="T192" t="inlineStr"/>
      <c r="U192" t="inlineStr"/>
      <c r="V192" t="inlineStr"/>
    </row>
    <row r="193">
      <c r="A193" t="inlineStr"/>
      <c r="B193" t="inlineStr">
        <is>
          <t>N</t>
        </is>
      </c>
      <c r="C193" t="inlineStr">
        <is>
          <t>Price_BOM_LCS_Imp_0311</t>
        </is>
      </c>
      <c r="D193" t="inlineStr"/>
      <c r="E193" t="inlineStr">
        <is>
          <t>:25957-LCS:25957-4P-3HP-LCSE:25957-4P-5HP-LCSE:25957-4P-7.5HP-LCSE:25957-4P-10HP-LCSE:</t>
        </is>
      </c>
      <c r="F193" s="126" t="inlineStr">
        <is>
          <t>X3</t>
        </is>
      </c>
      <c r="G193" s="2" t="inlineStr">
        <is>
          <t>ImpMatl_NiAl-Bronze_ASTM-B148_C95400</t>
        </is>
      </c>
      <c r="H193" s="43" t="inlineStr">
        <is>
          <t>Nickel Aluminum Bronze ASTM B148 UNS C95400</t>
        </is>
      </c>
      <c r="I193" s="43" t="inlineStr">
        <is>
          <t>B22</t>
        </is>
      </c>
      <c r="J193" s="43" t="inlineStr">
        <is>
          <t>Stainless Steel, AISI-303</t>
        </is>
      </c>
      <c r="K193" s="43" t="inlineStr">
        <is>
          <t>Steel, Cold Drawn C1018</t>
        </is>
      </c>
      <c r="L193" s="43" t="inlineStr">
        <is>
          <t>Coating_Scotchkote134_interior</t>
        </is>
      </c>
      <c r="M193" s="105" t="inlineStr">
        <is>
          <t>97778035</t>
        </is>
      </c>
      <c r="N193" s="43" t="inlineStr"/>
      <c r="O193" t="inlineStr">
        <is>
          <t>A102232</t>
        </is>
      </c>
      <c r="P193" s="43" t="inlineStr">
        <is>
          <t>LT250</t>
        </is>
      </c>
      <c r="Q193" s="43" t="inlineStr"/>
      <c r="R193" t="inlineStr"/>
      <c r="S193" t="inlineStr"/>
      <c r="T193" t="inlineStr"/>
      <c r="U193" t="inlineStr"/>
      <c r="V193" t="inlineStr"/>
    </row>
    <row r="194">
      <c r="A194" t="inlineStr"/>
      <c r="B194" t="inlineStr">
        <is>
          <t>N</t>
        </is>
      </c>
      <c r="C194" t="inlineStr">
        <is>
          <t>Price_BOM_LCS_Imp_0312</t>
        </is>
      </c>
      <c r="D194" t="inlineStr"/>
      <c r="E194" t="inlineStr">
        <is>
          <t>:25957-LCS:25957-4P-3HP-LCSE:25957-4P-5HP-LCSE:25957-4P-7.5HP-LCSE:25957-4P-10HP-LCSE:</t>
        </is>
      </c>
      <c r="F194" s="126" t="inlineStr">
        <is>
          <t>X3</t>
        </is>
      </c>
      <c r="G194" t="inlineStr">
        <is>
          <t>ImpMatl_SS_AISI-304</t>
        </is>
      </c>
      <c r="H194" s="43" t="inlineStr">
        <is>
          <t>Stainless Steel, AISI-304</t>
        </is>
      </c>
      <c r="I194" s="43" t="inlineStr">
        <is>
          <t>H304</t>
        </is>
      </c>
      <c r="J194" s="43" t="inlineStr">
        <is>
          <t>Stainless Steel, AISI-303</t>
        </is>
      </c>
      <c r="K194" s="43" t="inlineStr">
        <is>
          <t>Stainless Steel, AISI 316</t>
        </is>
      </c>
      <c r="L194" s="43" t="inlineStr">
        <is>
          <t>Coating_Scotchkote134_interior</t>
        </is>
      </c>
      <c r="M194" s="75" t="inlineStr">
        <is>
          <t>RTF</t>
        </is>
      </c>
      <c r="N194" s="75" t="inlineStr"/>
      <c r="O194" t="inlineStr">
        <is>
          <t>A101819</t>
        </is>
      </c>
      <c r="P194" t="inlineStr">
        <is>
          <t>LT250</t>
        </is>
      </c>
      <c r="Q194" t="n">
        <v>126</v>
      </c>
      <c r="R194" t="inlineStr"/>
      <c r="S194" t="inlineStr"/>
      <c r="T194" t="inlineStr"/>
      <c r="U194" t="inlineStr"/>
      <c r="V194" t="inlineStr"/>
    </row>
    <row r="195">
      <c r="A195" t="inlineStr"/>
      <c r="B195" t="inlineStr">
        <is>
          <t>N</t>
        </is>
      </c>
      <c r="C195" t="inlineStr">
        <is>
          <t>Price_BOM_LCS_Imp_0314</t>
        </is>
      </c>
      <c r="D195" t="inlineStr"/>
      <c r="E195" t="inlineStr">
        <is>
          <t>:25957-LCS:25957-4P-3HP-LCSE:25957-4P-5HP-LCSE:25957-4P-7.5HP-LCSE:25957-4P-10HP-LCSE:</t>
        </is>
      </c>
      <c r="F195" s="126" t="inlineStr">
        <is>
          <t>X3</t>
        </is>
      </c>
      <c r="G195" t="inlineStr">
        <is>
          <t>ImpMatl_NiAl-Bronze_ASTM-B148_C95400</t>
        </is>
      </c>
      <c r="H195" s="43" t="inlineStr">
        <is>
          <t>Nickel Aluminum Bronze ASTM B148 UNS C95400</t>
        </is>
      </c>
      <c r="I195" s="43" t="inlineStr">
        <is>
          <t>B22</t>
        </is>
      </c>
      <c r="J195" s="43" t="inlineStr">
        <is>
          <t>Stainless Steel, AISI-303</t>
        </is>
      </c>
      <c r="K195" s="43" t="inlineStr">
        <is>
          <t>Steel, Cold Drawn C1018</t>
        </is>
      </c>
      <c r="L195" s="43" t="inlineStr">
        <is>
          <t>Coating_Scotchkote134_interior_exterior</t>
        </is>
      </c>
      <c r="M195" s="1" t="inlineStr">
        <is>
          <t>97778035</t>
        </is>
      </c>
      <c r="N195" s="43" t="inlineStr"/>
      <c r="O195" t="inlineStr">
        <is>
          <t>A102232</t>
        </is>
      </c>
      <c r="P195" t="inlineStr">
        <is>
          <t>LT250</t>
        </is>
      </c>
      <c r="Q195" t="inlineStr"/>
      <c r="R195" t="inlineStr"/>
      <c r="S195" t="inlineStr"/>
      <c r="T195" t="inlineStr"/>
      <c r="U195" t="inlineStr"/>
      <c r="V195" t="inlineStr"/>
    </row>
    <row r="196">
      <c r="A196" t="inlineStr"/>
      <c r="B196" t="inlineStr">
        <is>
          <t>N</t>
        </is>
      </c>
      <c r="C196" t="inlineStr">
        <is>
          <t>Price_BOM_LCS_Imp_0315</t>
        </is>
      </c>
      <c r="D196" t="inlineStr"/>
      <c r="E196" t="inlineStr">
        <is>
          <t>:25957-LCS:25957-4P-3HP-LCSE:25957-4P-5HP-LCSE:25957-4P-7.5HP-LCSE:25957-4P-10HP-LCSE:</t>
        </is>
      </c>
      <c r="F196" s="126" t="inlineStr">
        <is>
          <t>X3</t>
        </is>
      </c>
      <c r="G196" s="2" t="inlineStr">
        <is>
          <t>ImpMatl_SS_AISI-304</t>
        </is>
      </c>
      <c r="H196" s="43" t="inlineStr">
        <is>
          <t>Stainless Steel, AISI-304</t>
        </is>
      </c>
      <c r="I196" s="43" t="inlineStr">
        <is>
          <t>H304</t>
        </is>
      </c>
      <c r="J196" s="43" t="inlineStr">
        <is>
          <t>Stainless Steel, AISI-303</t>
        </is>
      </c>
      <c r="K196" s="43" t="inlineStr">
        <is>
          <t>Stainless Steel, AISI 316</t>
        </is>
      </c>
      <c r="L196" s="43" t="inlineStr">
        <is>
          <t>Coating_Scotchkote134_interior_exterior</t>
        </is>
      </c>
      <c r="M196" s="1" t="inlineStr">
        <is>
          <t>RTF</t>
        </is>
      </c>
      <c r="N196" s="43" t="inlineStr"/>
      <c r="O196" t="inlineStr">
        <is>
          <t>A101819</t>
        </is>
      </c>
      <c r="P196" t="inlineStr">
        <is>
          <t>LT250</t>
        </is>
      </c>
      <c r="Q196" s="43" t="n">
        <v>126</v>
      </c>
      <c r="R196" t="inlineStr"/>
      <c r="S196" t="inlineStr"/>
      <c r="T196" t="inlineStr"/>
      <c r="U196" t="inlineStr"/>
      <c r="V196" t="inlineStr"/>
    </row>
    <row r="197">
      <c r="A197" t="inlineStr"/>
      <c r="B197" t="inlineStr">
        <is>
          <t>N</t>
        </is>
      </c>
      <c r="C197" t="inlineStr">
        <is>
          <t>Price_BOM_LCS_Imp_0317</t>
        </is>
      </c>
      <c r="D197" t="inlineStr"/>
      <c r="E197" t="inlineStr">
        <is>
          <t>:25957-LCS:25957-4P-3HP-LCSE:25957-4P-5HP-LCSE:25957-4P-7.5HP-LCSE:25957-4P-10HP-LCSE:</t>
        </is>
      </c>
      <c r="F197" s="126" t="inlineStr">
        <is>
          <t>X3</t>
        </is>
      </c>
      <c r="G197" t="inlineStr">
        <is>
          <t>ImpMatl_NiAl-Bronze_ASTM-B148_C95400</t>
        </is>
      </c>
      <c r="H197" s="43" t="inlineStr">
        <is>
          <t>Nickel Aluminum Bronze ASTM B148 UNS C95400</t>
        </is>
      </c>
      <c r="I197" s="43" t="inlineStr">
        <is>
          <t>B22</t>
        </is>
      </c>
      <c r="J197" s="43" t="inlineStr">
        <is>
          <t>Stainless Steel, AISI-303</t>
        </is>
      </c>
      <c r="K197" s="43" t="inlineStr">
        <is>
          <t>Steel, Cold Drawn C1018</t>
        </is>
      </c>
      <c r="L197" s="43" t="inlineStr">
        <is>
          <t>Coating_Special</t>
        </is>
      </c>
      <c r="M197" s="1" t="inlineStr">
        <is>
          <t>97778035</t>
        </is>
      </c>
      <c r="N197" s="43" t="inlineStr"/>
      <c r="O197" t="inlineStr">
        <is>
          <t>A102232</t>
        </is>
      </c>
      <c r="P197" t="inlineStr">
        <is>
          <t>LT250</t>
        </is>
      </c>
      <c r="Q197" t="inlineStr"/>
      <c r="R197" t="inlineStr"/>
      <c r="S197" t="inlineStr"/>
      <c r="T197" t="inlineStr"/>
      <c r="U197" t="inlineStr"/>
      <c r="V197" t="inlineStr"/>
    </row>
    <row r="198">
      <c r="A198" t="inlineStr"/>
      <c r="B198" t="inlineStr">
        <is>
          <t>N</t>
        </is>
      </c>
      <c r="C198" t="inlineStr">
        <is>
          <t>Price_BOM_LCS_Imp_0318</t>
        </is>
      </c>
      <c r="D198" t="inlineStr"/>
      <c r="E198" t="inlineStr">
        <is>
          <t>:25957-LCS:25957-4P-3HP-LCSE:25957-4P-5HP-LCSE:25957-4P-7.5HP-LCSE:25957-4P-10HP-LCSE:</t>
        </is>
      </c>
      <c r="F198" s="126" t="inlineStr">
        <is>
          <t>X3</t>
        </is>
      </c>
      <c r="G198" s="2" t="inlineStr">
        <is>
          <t>ImpMatl_SS_AISI-304</t>
        </is>
      </c>
      <c r="H198" s="43" t="inlineStr">
        <is>
          <t>Stainless Steel, AISI-304</t>
        </is>
      </c>
      <c r="I198" s="43" t="inlineStr">
        <is>
          <t>H304</t>
        </is>
      </c>
      <c r="J198" s="43" t="inlineStr">
        <is>
          <t>Stainless Steel, AISI-303</t>
        </is>
      </c>
      <c r="K198" s="43" t="inlineStr">
        <is>
          <t>Stainless Steel, AISI 316</t>
        </is>
      </c>
      <c r="L198" s="43" t="inlineStr">
        <is>
          <t>Coating_Special</t>
        </is>
      </c>
      <c r="M198" s="1" t="inlineStr">
        <is>
          <t>RTF</t>
        </is>
      </c>
      <c r="N198" s="43" t="inlineStr"/>
      <c r="O198" t="inlineStr">
        <is>
          <t>A101824</t>
        </is>
      </c>
      <c r="P198" t="inlineStr">
        <is>
          <t>LT250</t>
        </is>
      </c>
      <c r="Q198" s="43" t="n">
        <v>126</v>
      </c>
      <c r="R198" t="inlineStr"/>
      <c r="S198" t="inlineStr"/>
      <c r="T198" t="inlineStr"/>
      <c r="U198" t="inlineStr"/>
      <c r="V198" t="inlineStr"/>
    </row>
    <row r="199">
      <c r="A199" t="inlineStr"/>
      <c r="B199" t="inlineStr">
        <is>
          <t>N</t>
        </is>
      </c>
      <c r="C199" t="inlineStr">
        <is>
          <t>Price_BOM_LCS_Imp_0320</t>
        </is>
      </c>
      <c r="D199" t="inlineStr"/>
      <c r="E199" t="inlineStr">
        <is>
          <t>:25957-LCS:25957-2P-25HP-LCSE:25957-2P-30HP-LCSE:</t>
        </is>
      </c>
      <c r="F199" s="126" t="inlineStr">
        <is>
          <t>X4</t>
        </is>
      </c>
      <c r="G199" t="inlineStr">
        <is>
          <t>ImpMatl_SS_AISI-304</t>
        </is>
      </c>
      <c r="H199" s="43" t="inlineStr">
        <is>
          <t>Stainless Steel, AISI-304</t>
        </is>
      </c>
      <c r="I199" s="43" t="inlineStr">
        <is>
          <t>H304</t>
        </is>
      </c>
      <c r="J199" s="43" t="inlineStr">
        <is>
          <t>Stainless Steel, AISI-303</t>
        </is>
      </c>
      <c r="K199" s="43" t="inlineStr">
        <is>
          <t>Stainless Steel, AISI 316</t>
        </is>
      </c>
      <c r="L199" s="43" t="inlineStr">
        <is>
          <t>Coating_Standard</t>
        </is>
      </c>
      <c r="M199" s="75" t="inlineStr">
        <is>
          <t>98876139</t>
        </is>
      </c>
      <c r="N199" s="75" t="inlineStr">
        <is>
          <t>IMP,L,25957,X4,H304</t>
        </is>
      </c>
      <c r="O199" t="inlineStr">
        <is>
          <t>A101826</t>
        </is>
      </c>
      <c r="P199" t="inlineStr">
        <is>
          <t>LT027</t>
        </is>
      </c>
      <c r="Q199" t="n">
        <v>0</v>
      </c>
      <c r="R199" t="inlineStr"/>
      <c r="S199" t="inlineStr"/>
      <c r="T199" t="inlineStr"/>
      <c r="U199" t="inlineStr"/>
      <c r="V199" t="inlineStr"/>
    </row>
    <row r="200">
      <c r="A200" t="inlineStr"/>
      <c r="B200" t="inlineStr">
        <is>
          <t>N</t>
        </is>
      </c>
      <c r="C200" t="inlineStr">
        <is>
          <t>Price_BOM_LCS_Imp_0321</t>
        </is>
      </c>
      <c r="D200" t="inlineStr"/>
      <c r="E200" t="inlineStr">
        <is>
          <t>:25957-LCS:25957-2P-25HP-LCSE:25957-2P-30HP-LCSE:</t>
        </is>
      </c>
      <c r="F200" s="126" t="inlineStr">
        <is>
          <t>X4</t>
        </is>
      </c>
      <c r="G200" s="2" t="inlineStr">
        <is>
          <t>ImpMatl_NiAl-Bronze_ASTM-B148_C95400</t>
        </is>
      </c>
      <c r="H200" s="43" t="inlineStr">
        <is>
          <t>Nickel Aluminum Bronze ASTM B148 UNS C95400</t>
        </is>
      </c>
      <c r="I200" s="43" t="inlineStr">
        <is>
          <t>B22</t>
        </is>
      </c>
      <c r="J200" s="43" t="inlineStr">
        <is>
          <t>Stainless Steel, AISI-303</t>
        </is>
      </c>
      <c r="K200" s="43" t="inlineStr">
        <is>
          <t>Steel, Cold Drawn C1018</t>
        </is>
      </c>
      <c r="L200" s="43" t="inlineStr">
        <is>
          <t>Coating_Standard</t>
        </is>
      </c>
      <c r="M200" s="43" t="inlineStr">
        <is>
          <t>97778036</t>
        </is>
      </c>
      <c r="N200" s="43" t="inlineStr"/>
      <c r="O200" t="inlineStr">
        <is>
          <t>A102233</t>
        </is>
      </c>
      <c r="P200" t="inlineStr">
        <is>
          <t>LT250</t>
        </is>
      </c>
      <c r="Q200" s="43" t="inlineStr"/>
      <c r="R200" t="inlineStr"/>
      <c r="S200" t="inlineStr"/>
      <c r="T200" t="inlineStr"/>
      <c r="U200" t="inlineStr"/>
      <c r="V200" t="inlineStr"/>
    </row>
    <row r="201">
      <c r="A201" t="inlineStr"/>
      <c r="B201" t="inlineStr">
        <is>
          <t>N</t>
        </is>
      </c>
      <c r="C201" t="inlineStr">
        <is>
          <t>Price_BOM_LCS_Imp_0323</t>
        </is>
      </c>
      <c r="D201" t="inlineStr"/>
      <c r="E201" t="inlineStr">
        <is>
          <t>:25957-LCS:25957-2P-25HP-LCSE:25957-2P-30HP-LCSE:</t>
        </is>
      </c>
      <c r="F201" s="126" t="inlineStr">
        <is>
          <t>X4</t>
        </is>
      </c>
      <c r="G201" t="inlineStr">
        <is>
          <t>ImpMatl_NiAl-Bronze_ASTM-B148_C95400</t>
        </is>
      </c>
      <c r="H201" s="43" t="inlineStr">
        <is>
          <t>Nickel Aluminum Bronze ASTM B148 UNS C95400</t>
        </is>
      </c>
      <c r="I201" s="43" t="inlineStr">
        <is>
          <t>B22</t>
        </is>
      </c>
      <c r="J201" s="43" t="inlineStr">
        <is>
          <t>Stainless Steel, AISI-303</t>
        </is>
      </c>
      <c r="K201" s="43" t="inlineStr">
        <is>
          <t>Steel, Cold Drawn C1018</t>
        </is>
      </c>
      <c r="L201" s="43" t="inlineStr">
        <is>
          <t>Coating_Scotchkote134_interior_exterior_IncludeImpeller</t>
        </is>
      </c>
      <c r="M201" s="75" t="inlineStr">
        <is>
          <t>RTF</t>
        </is>
      </c>
      <c r="N201" s="75" t="inlineStr"/>
      <c r="O201" t="inlineStr">
        <is>
          <t>A102233</t>
        </is>
      </c>
      <c r="P201" t="inlineStr">
        <is>
          <t>LT250</t>
        </is>
      </c>
      <c r="Q201" t="inlineStr"/>
      <c r="R201" t="inlineStr"/>
      <c r="S201" t="inlineStr"/>
      <c r="T201" t="inlineStr"/>
      <c r="U201" t="inlineStr"/>
      <c r="V201" t="inlineStr"/>
    </row>
    <row r="202">
      <c r="A202" t="inlineStr"/>
      <c r="B202" t="inlineStr">
        <is>
          <t>N</t>
        </is>
      </c>
      <c r="C202" t="inlineStr">
        <is>
          <t>Price_BOM_LCS_Imp_0324</t>
        </is>
      </c>
      <c r="D202" t="inlineStr"/>
      <c r="E202" t="inlineStr">
        <is>
          <t>:25957-LCS:25957-2P-25HP-LCSE:25957-2P-30HP-LCSE:</t>
        </is>
      </c>
      <c r="F202" s="126" t="inlineStr">
        <is>
          <t>X4</t>
        </is>
      </c>
      <c r="G202" s="2" t="inlineStr">
        <is>
          <t>ImpMatl_SS_AISI-304</t>
        </is>
      </c>
      <c r="H202" s="43" t="inlineStr">
        <is>
          <t>Stainless Steel, AISI-304</t>
        </is>
      </c>
      <c r="I202" s="43" t="inlineStr">
        <is>
          <t>H304</t>
        </is>
      </c>
      <c r="J202" s="43" t="inlineStr">
        <is>
          <t>Stainless Steel, AISI-303</t>
        </is>
      </c>
      <c r="K202" s="43" t="inlineStr">
        <is>
          <t>Stainless Steel, AISI 316</t>
        </is>
      </c>
      <c r="L202" s="43" t="inlineStr">
        <is>
          <t>Coating_Scotchkote134_interior_exterior_IncludeImpeller</t>
        </is>
      </c>
      <c r="M202" s="43" t="inlineStr">
        <is>
          <t>RTF</t>
        </is>
      </c>
      <c r="N202" s="43" t="inlineStr"/>
      <c r="O202" t="inlineStr">
        <is>
          <t>A101826</t>
        </is>
      </c>
      <c r="P202" t="inlineStr">
        <is>
          <t>LT250</t>
        </is>
      </c>
      <c r="Q202" s="43" t="inlineStr"/>
      <c r="R202" t="inlineStr"/>
      <c r="S202" t="inlineStr"/>
      <c r="T202" t="inlineStr"/>
      <c r="U202" t="inlineStr"/>
      <c r="V202" t="inlineStr"/>
    </row>
    <row r="203">
      <c r="A203" t="inlineStr"/>
      <c r="B203" t="inlineStr">
        <is>
          <t>N</t>
        </is>
      </c>
      <c r="C203" t="inlineStr">
        <is>
          <t>Price_BOM_LCS_Imp_0326</t>
        </is>
      </c>
      <c r="D203" t="inlineStr"/>
      <c r="E203" t="inlineStr">
        <is>
          <t>:25957-LCS:25957-2P-25HP-LCSE:25957-2P-30HP-LCSE:</t>
        </is>
      </c>
      <c r="F203" s="126" t="inlineStr">
        <is>
          <t>X4</t>
        </is>
      </c>
      <c r="G203" t="inlineStr">
        <is>
          <t>ImpMatl_NiAl-Bronze_ASTM-B148_C95400</t>
        </is>
      </c>
      <c r="H203" s="43" t="inlineStr">
        <is>
          <t>Nickel Aluminum Bronze ASTM B148 UNS C95400</t>
        </is>
      </c>
      <c r="I203" s="43" t="inlineStr">
        <is>
          <t>B22</t>
        </is>
      </c>
      <c r="J203" s="43" t="inlineStr">
        <is>
          <t>Stainless Steel, AISI-303</t>
        </is>
      </c>
      <c r="K203" s="43" t="inlineStr">
        <is>
          <t>Steel, Cold Drawn C1018</t>
        </is>
      </c>
      <c r="L203" s="43" t="inlineStr">
        <is>
          <t>Coating_Scotchkote134_interior_IncludeImpeller</t>
        </is>
      </c>
      <c r="M203" s="75" t="inlineStr">
        <is>
          <t>RTF</t>
        </is>
      </c>
      <c r="N203" s="75" t="inlineStr"/>
      <c r="O203" t="inlineStr">
        <is>
          <t>A102233</t>
        </is>
      </c>
      <c r="P203" t="inlineStr">
        <is>
          <t>LT250</t>
        </is>
      </c>
      <c r="Q203" t="inlineStr"/>
      <c r="R203" t="inlineStr"/>
      <c r="S203" t="inlineStr"/>
      <c r="T203" t="inlineStr"/>
      <c r="U203" t="inlineStr"/>
      <c r="V203" t="inlineStr"/>
    </row>
    <row r="204">
      <c r="A204" t="inlineStr"/>
      <c r="B204" t="inlineStr">
        <is>
          <t>N</t>
        </is>
      </c>
      <c r="C204" t="inlineStr">
        <is>
          <t>Price_BOM_LCS_Imp_0327</t>
        </is>
      </c>
      <c r="D204" t="inlineStr"/>
      <c r="E204" t="inlineStr">
        <is>
          <t>:25957-LCS:25957-2P-25HP-LCSE:25957-2P-30HP-LCSE:</t>
        </is>
      </c>
      <c r="F204" s="126" t="inlineStr">
        <is>
          <t>X4</t>
        </is>
      </c>
      <c r="G204" s="2" t="inlineStr">
        <is>
          <t>ImpMatl_SS_AISI-304</t>
        </is>
      </c>
      <c r="H204" s="43" t="inlineStr">
        <is>
          <t>Stainless Steel, AISI-304</t>
        </is>
      </c>
      <c r="I204" s="43" t="inlineStr">
        <is>
          <t>H304</t>
        </is>
      </c>
      <c r="J204" s="43" t="inlineStr">
        <is>
          <t>Stainless Steel, AISI-303</t>
        </is>
      </c>
      <c r="K204" s="43" t="inlineStr">
        <is>
          <t>Stainless Steel, AISI 316</t>
        </is>
      </c>
      <c r="L204" s="43" t="inlineStr">
        <is>
          <t>Coating_Scotchkote134_interior_IncludeImpeller</t>
        </is>
      </c>
      <c r="M204" s="43" t="inlineStr">
        <is>
          <t>RTF</t>
        </is>
      </c>
      <c r="N204" s="43" t="inlineStr"/>
      <c r="O204" t="inlineStr">
        <is>
          <t>A101826</t>
        </is>
      </c>
      <c r="P204" t="inlineStr">
        <is>
          <t>LT250</t>
        </is>
      </c>
      <c r="Q204" s="43" t="inlineStr"/>
      <c r="R204" t="inlineStr"/>
      <c r="S204" t="inlineStr"/>
      <c r="T204" t="inlineStr"/>
      <c r="U204" t="inlineStr"/>
      <c r="V204" t="inlineStr"/>
    </row>
    <row r="205">
      <c r="A205" t="inlineStr"/>
      <c r="B205" t="inlineStr">
        <is>
          <t>N</t>
        </is>
      </c>
      <c r="C205" t="inlineStr">
        <is>
          <t>Price_BOM_LCS_Imp_0329</t>
        </is>
      </c>
      <c r="D205" t="inlineStr"/>
      <c r="E205" t="inlineStr">
        <is>
          <t>:25957-LCS:25957-2P-25HP-LCSE:25957-2P-30HP-LCSE:</t>
        </is>
      </c>
      <c r="F205" s="126" t="inlineStr">
        <is>
          <t>X4</t>
        </is>
      </c>
      <c r="G205" s="2" t="inlineStr">
        <is>
          <t>ImpMatl_NiAl-Bronze_ASTM-B148_C95400</t>
        </is>
      </c>
      <c r="H205" s="43" t="inlineStr">
        <is>
          <t>Nickel Aluminum Bronze ASTM B148 UNS C95400</t>
        </is>
      </c>
      <c r="I205" s="43" t="inlineStr">
        <is>
          <t>B22</t>
        </is>
      </c>
      <c r="J205" s="43" t="inlineStr">
        <is>
          <t>Stainless Steel, AISI-303</t>
        </is>
      </c>
      <c r="K205" s="43" t="inlineStr">
        <is>
          <t>Steel, Cold Drawn C1018</t>
        </is>
      </c>
      <c r="L205" s="43" t="inlineStr">
        <is>
          <t>Coating_Scotchkote134_interior</t>
        </is>
      </c>
      <c r="M205" s="105" t="inlineStr">
        <is>
          <t>97778036</t>
        </is>
      </c>
      <c r="N205" s="43" t="inlineStr"/>
      <c r="O205" t="inlineStr">
        <is>
          <t>A102233</t>
        </is>
      </c>
      <c r="P205" s="43" t="inlineStr">
        <is>
          <t>LT250</t>
        </is>
      </c>
      <c r="Q205" s="43" t="inlineStr"/>
      <c r="R205" t="inlineStr"/>
      <c r="S205" t="inlineStr"/>
      <c r="T205" t="inlineStr"/>
      <c r="U205" t="inlineStr"/>
      <c r="V205" t="inlineStr"/>
    </row>
    <row r="206">
      <c r="A206" t="inlineStr"/>
      <c r="B206" t="inlineStr">
        <is>
          <t>N</t>
        </is>
      </c>
      <c r="C206" t="inlineStr">
        <is>
          <t>Price_BOM_LCS_Imp_0330</t>
        </is>
      </c>
      <c r="D206" t="inlineStr"/>
      <c r="E206" t="inlineStr">
        <is>
          <t>:25957-LCS:25957-2P-25HP-LCSE:25957-2P-30HP-LCSE:</t>
        </is>
      </c>
      <c r="F206" s="126" t="inlineStr">
        <is>
          <t>X4</t>
        </is>
      </c>
      <c r="G206" t="inlineStr">
        <is>
          <t>ImpMatl_SS_AISI-304</t>
        </is>
      </c>
      <c r="H206" s="43" t="inlineStr">
        <is>
          <t>Stainless Steel, AISI-304</t>
        </is>
      </c>
      <c r="I206" s="43" t="inlineStr">
        <is>
          <t>H304</t>
        </is>
      </c>
      <c r="J206" s="43" t="inlineStr">
        <is>
          <t>Stainless Steel, AISI-303</t>
        </is>
      </c>
      <c r="K206" s="43" t="inlineStr">
        <is>
          <t>Stainless Steel, AISI 316</t>
        </is>
      </c>
      <c r="L206" s="43" t="inlineStr">
        <is>
          <t>Coating_Scotchkote134_interior</t>
        </is>
      </c>
      <c r="M206" s="75" t="inlineStr">
        <is>
          <t>RTF</t>
        </is>
      </c>
      <c r="N206" s="75" t="inlineStr"/>
      <c r="O206" t="inlineStr">
        <is>
          <t>A101826</t>
        </is>
      </c>
      <c r="P206" t="inlineStr">
        <is>
          <t>LT250</t>
        </is>
      </c>
      <c r="Q206" t="n">
        <v>126</v>
      </c>
      <c r="R206" t="inlineStr"/>
      <c r="S206" t="inlineStr"/>
      <c r="T206" t="inlineStr"/>
      <c r="U206" t="inlineStr"/>
      <c r="V206" t="inlineStr"/>
    </row>
    <row r="207">
      <c r="A207" t="inlineStr"/>
      <c r="B207" t="inlineStr">
        <is>
          <t>N</t>
        </is>
      </c>
      <c r="C207" t="inlineStr">
        <is>
          <t>Price_BOM_LCS_Imp_0332</t>
        </is>
      </c>
      <c r="D207" t="inlineStr"/>
      <c r="E207" t="inlineStr">
        <is>
          <t>:25957-LCS:25957-2P-25HP-LCSE:25957-2P-30HP-LCSE:</t>
        </is>
      </c>
      <c r="F207" s="126" t="inlineStr">
        <is>
          <t>X4</t>
        </is>
      </c>
      <c r="G207" t="inlineStr">
        <is>
          <t>ImpMatl_NiAl-Bronze_ASTM-B148_C95400</t>
        </is>
      </c>
      <c r="H207" s="43" t="inlineStr">
        <is>
          <t>Nickel Aluminum Bronze ASTM B148 UNS C95400</t>
        </is>
      </c>
      <c r="I207" s="43" t="inlineStr">
        <is>
          <t>B22</t>
        </is>
      </c>
      <c r="J207" s="43" t="inlineStr">
        <is>
          <t>Stainless Steel, AISI-303</t>
        </is>
      </c>
      <c r="K207" s="43" t="inlineStr">
        <is>
          <t>Steel, Cold Drawn C1018</t>
        </is>
      </c>
      <c r="L207" s="43" t="inlineStr">
        <is>
          <t>Coating_Scotchkote134_interior_exterior</t>
        </is>
      </c>
      <c r="M207" s="1" t="inlineStr">
        <is>
          <t>97778036</t>
        </is>
      </c>
      <c r="N207" s="43" t="inlineStr"/>
      <c r="O207" t="inlineStr">
        <is>
          <t>A102233</t>
        </is>
      </c>
      <c r="P207" t="inlineStr">
        <is>
          <t>LT250</t>
        </is>
      </c>
      <c r="Q207" t="inlineStr"/>
      <c r="R207" t="inlineStr"/>
      <c r="S207" t="inlineStr"/>
      <c r="T207" t="inlineStr"/>
      <c r="U207" t="inlineStr"/>
      <c r="V207" t="inlineStr"/>
    </row>
    <row r="208">
      <c r="A208" t="inlineStr"/>
      <c r="B208" t="inlineStr">
        <is>
          <t>N</t>
        </is>
      </c>
      <c r="C208" t="inlineStr">
        <is>
          <t>Price_BOM_LCS_Imp_0333</t>
        </is>
      </c>
      <c r="D208" t="inlineStr"/>
      <c r="E208" t="inlineStr">
        <is>
          <t>:25957-LCS:25957-2P-25HP-LCSE:25957-2P-30HP-LCSE:</t>
        </is>
      </c>
      <c r="F208" s="126" t="inlineStr">
        <is>
          <t>X4</t>
        </is>
      </c>
      <c r="G208" s="2" t="inlineStr">
        <is>
          <t>ImpMatl_SS_AISI-304</t>
        </is>
      </c>
      <c r="H208" s="43" t="inlineStr">
        <is>
          <t>Stainless Steel, AISI-304</t>
        </is>
      </c>
      <c r="I208" s="43" t="inlineStr">
        <is>
          <t>H304</t>
        </is>
      </c>
      <c r="J208" s="43" t="inlineStr">
        <is>
          <t>Stainless Steel, AISI-303</t>
        </is>
      </c>
      <c r="K208" s="43" t="inlineStr">
        <is>
          <t>Stainless Steel, AISI 316</t>
        </is>
      </c>
      <c r="L208" s="43" t="inlineStr">
        <is>
          <t>Coating_Scotchkote134_interior_exterior</t>
        </is>
      </c>
      <c r="M208" s="1" t="inlineStr">
        <is>
          <t>RTF</t>
        </is>
      </c>
      <c r="N208" s="43" t="inlineStr"/>
      <c r="O208" t="inlineStr">
        <is>
          <t>A101826</t>
        </is>
      </c>
      <c r="P208" t="inlineStr">
        <is>
          <t>LT250</t>
        </is>
      </c>
      <c r="Q208" s="43" t="n">
        <v>126</v>
      </c>
      <c r="R208" t="inlineStr"/>
      <c r="S208" t="inlineStr"/>
      <c r="T208" t="inlineStr"/>
      <c r="U208" t="inlineStr"/>
      <c r="V208" t="inlineStr"/>
    </row>
    <row r="209">
      <c r="A209" t="inlineStr"/>
      <c r="B209" t="inlineStr">
        <is>
          <t>N</t>
        </is>
      </c>
      <c r="C209" t="inlineStr">
        <is>
          <t>Price_BOM_LCS_Imp_0335</t>
        </is>
      </c>
      <c r="D209" t="inlineStr"/>
      <c r="E209" t="inlineStr">
        <is>
          <t>:25957-LCS:25957-2P-25HP-LCSE:25957-2P-30HP-LCSE:</t>
        </is>
      </c>
      <c r="F209" s="126" t="inlineStr">
        <is>
          <t>X4</t>
        </is>
      </c>
      <c r="G209" t="inlineStr">
        <is>
          <t>ImpMatl_NiAl-Bronze_ASTM-B148_C95400</t>
        </is>
      </c>
      <c r="H209" s="43" t="inlineStr">
        <is>
          <t>Nickel Aluminum Bronze ASTM B148 UNS C95400</t>
        </is>
      </c>
      <c r="I209" s="43" t="inlineStr">
        <is>
          <t>B22</t>
        </is>
      </c>
      <c r="J209" s="43" t="inlineStr">
        <is>
          <t>Stainless Steel, AISI-303</t>
        </is>
      </c>
      <c r="K209" s="43" t="inlineStr">
        <is>
          <t>Steel, Cold Drawn C1018</t>
        </is>
      </c>
      <c r="L209" s="43" t="inlineStr">
        <is>
          <t>Coating_Special</t>
        </is>
      </c>
      <c r="M209" s="1" t="inlineStr">
        <is>
          <t>97778036</t>
        </is>
      </c>
      <c r="N209" s="43" t="inlineStr"/>
      <c r="O209" t="inlineStr">
        <is>
          <t>A102233</t>
        </is>
      </c>
      <c r="P209" t="inlineStr">
        <is>
          <t>LT250</t>
        </is>
      </c>
      <c r="Q209" t="inlineStr"/>
      <c r="R209" t="inlineStr"/>
      <c r="S209" t="inlineStr"/>
      <c r="T209" t="inlineStr"/>
      <c r="U209" t="inlineStr"/>
      <c r="V209" t="inlineStr"/>
    </row>
    <row r="210">
      <c r="A210" t="inlineStr"/>
      <c r="B210" t="inlineStr">
        <is>
          <t>N</t>
        </is>
      </c>
      <c r="C210" t="inlineStr">
        <is>
          <t>Price_BOM_LCS_Imp_0336</t>
        </is>
      </c>
      <c r="D210" t="inlineStr"/>
      <c r="E210" t="inlineStr">
        <is>
          <t>:25957-LCS:25957-2P-25HP-LCSE:25957-2P-30HP-LCSE:</t>
        </is>
      </c>
      <c r="F210" s="126" t="inlineStr">
        <is>
          <t>X4</t>
        </is>
      </c>
      <c r="G210" s="2" t="inlineStr">
        <is>
          <t>ImpMatl_SS_AISI-304</t>
        </is>
      </c>
      <c r="H210" s="43" t="inlineStr">
        <is>
          <t>Stainless Steel, AISI-304</t>
        </is>
      </c>
      <c r="I210" s="43" t="inlineStr">
        <is>
          <t>H304</t>
        </is>
      </c>
      <c r="J210" s="43" t="inlineStr">
        <is>
          <t>Stainless Steel, AISI-303</t>
        </is>
      </c>
      <c r="K210" s="43" t="inlineStr">
        <is>
          <t>Stainless Steel, AISI 316</t>
        </is>
      </c>
      <c r="L210" s="43" t="inlineStr">
        <is>
          <t>Coating_Special</t>
        </is>
      </c>
      <c r="M210" s="1" t="inlineStr">
        <is>
          <t>RTF</t>
        </is>
      </c>
      <c r="N210" s="43" t="inlineStr"/>
      <c r="O210" t="inlineStr">
        <is>
          <t>A101831</t>
        </is>
      </c>
      <c r="P210" t="inlineStr">
        <is>
          <t>LT250</t>
        </is>
      </c>
      <c r="Q210" s="43" t="n">
        <v>126</v>
      </c>
      <c r="R210" t="inlineStr"/>
      <c r="S210" t="inlineStr"/>
      <c r="T210" t="inlineStr"/>
      <c r="U210" t="inlineStr"/>
      <c r="V210" t="inlineStr"/>
    </row>
    <row r="211">
      <c r="A211" t="inlineStr"/>
      <c r="B211" t="inlineStr">
        <is>
          <t>N</t>
        </is>
      </c>
      <c r="C211" t="inlineStr">
        <is>
          <t>Price_BOM_LCS_Imp_0338</t>
        </is>
      </c>
      <c r="D211" t="inlineStr"/>
      <c r="E211" t="inlineStr">
        <is>
          <t>:25123-LCS:25123-4P-7.5HP-LCSE:25123-4P-10HP-LCSE:</t>
        </is>
      </c>
      <c r="F211" s="126" t="inlineStr">
        <is>
          <t>X3</t>
        </is>
      </c>
      <c r="G211" t="inlineStr">
        <is>
          <t>ImpMatl_SS_AISI-304</t>
        </is>
      </c>
      <c r="H211" s="43" t="inlineStr">
        <is>
          <t>Stainless Steel, AISI-304</t>
        </is>
      </c>
      <c r="I211" s="43" t="inlineStr">
        <is>
          <t>H304</t>
        </is>
      </c>
      <c r="J211" s="43" t="inlineStr">
        <is>
          <t>Stainless Steel, AISI-303</t>
        </is>
      </c>
      <c r="K211" s="43" t="inlineStr">
        <is>
          <t>Stainless Steel, AISI 316</t>
        </is>
      </c>
      <c r="L211" s="43" t="inlineStr">
        <is>
          <t>Coating_Standard</t>
        </is>
      </c>
      <c r="M211" s="75" t="inlineStr">
        <is>
          <t>98876151</t>
        </is>
      </c>
      <c r="N211" s="75" t="inlineStr">
        <is>
          <t>IMP,L,25123,X3,H304</t>
        </is>
      </c>
      <c r="O211" t="inlineStr">
        <is>
          <t>A101833</t>
        </is>
      </c>
      <c r="P211" t="inlineStr">
        <is>
          <t>LT027</t>
        </is>
      </c>
      <c r="Q211" t="n">
        <v>0</v>
      </c>
      <c r="R211" t="inlineStr"/>
      <c r="S211" t="inlineStr"/>
      <c r="T211" t="inlineStr"/>
      <c r="U211" t="inlineStr"/>
      <c r="V211" t="inlineStr"/>
    </row>
    <row r="212">
      <c r="A212" t="inlineStr"/>
      <c r="B212" t="inlineStr">
        <is>
          <t>N</t>
        </is>
      </c>
      <c r="C212" t="inlineStr">
        <is>
          <t>Price_BOM_LCS_Imp_0339</t>
        </is>
      </c>
      <c r="D212" t="inlineStr"/>
      <c r="E212" t="inlineStr">
        <is>
          <t>:25123-LCS:25123-4P-7.5HP-LCSE:25123-4P-10HP-LCSE:</t>
        </is>
      </c>
      <c r="F212" s="126" t="inlineStr">
        <is>
          <t>X3</t>
        </is>
      </c>
      <c r="G212" s="2" t="inlineStr">
        <is>
          <t>ImpMatl_NiAl-Bronze_ASTM-B148_C95400</t>
        </is>
      </c>
      <c r="H212" s="43" t="inlineStr">
        <is>
          <t>Nickel Aluminum Bronze ASTM B148 UNS C95400</t>
        </is>
      </c>
      <c r="I212" s="43" t="inlineStr">
        <is>
          <t>B22</t>
        </is>
      </c>
      <c r="J212" s="43" t="inlineStr">
        <is>
          <t>Stainless Steel, AISI-303</t>
        </is>
      </c>
      <c r="K212" s="43" t="inlineStr">
        <is>
          <t>Steel, Cold Drawn C1018</t>
        </is>
      </c>
      <c r="L212" s="43" t="inlineStr">
        <is>
          <t>Coating_Standard</t>
        </is>
      </c>
      <c r="M212" s="43" t="inlineStr">
        <is>
          <t>97778037</t>
        </is>
      </c>
      <c r="N212" s="43" t="inlineStr"/>
      <c r="O212" t="inlineStr">
        <is>
          <t>A102234</t>
        </is>
      </c>
      <c r="P212" t="inlineStr">
        <is>
          <t>LT250</t>
        </is>
      </c>
      <c r="Q212" s="43" t="inlineStr"/>
      <c r="R212" t="inlineStr"/>
      <c r="S212" t="inlineStr"/>
      <c r="T212" t="inlineStr"/>
      <c r="U212" t="inlineStr"/>
      <c r="V212" t="inlineStr"/>
    </row>
    <row r="213">
      <c r="A213" t="inlineStr"/>
      <c r="B213" t="inlineStr">
        <is>
          <t>N</t>
        </is>
      </c>
      <c r="C213" t="inlineStr">
        <is>
          <t>Price_BOM_LCS_Imp_0341</t>
        </is>
      </c>
      <c r="D213" t="inlineStr"/>
      <c r="E213" t="inlineStr">
        <is>
          <t>:25123-LCS:25123-4P-7.5HP-LCSE:25123-4P-10HP-LCSE:</t>
        </is>
      </c>
      <c r="F213" s="126" t="inlineStr">
        <is>
          <t>X3</t>
        </is>
      </c>
      <c r="G213" t="inlineStr">
        <is>
          <t>ImpMatl_NiAl-Bronze_ASTM-B148_C95400</t>
        </is>
      </c>
      <c r="H213" s="43" t="inlineStr">
        <is>
          <t>Nickel Aluminum Bronze ASTM B148 UNS C95400</t>
        </is>
      </c>
      <c r="I213" s="43" t="inlineStr">
        <is>
          <t>B22</t>
        </is>
      </c>
      <c r="J213" s="43" t="inlineStr">
        <is>
          <t>Stainless Steel, AISI-303</t>
        </is>
      </c>
      <c r="K213" s="43" t="inlineStr">
        <is>
          <t>Steel, Cold Drawn C1018</t>
        </is>
      </c>
      <c r="L213" s="43" t="inlineStr">
        <is>
          <t>Coating_Scotchkote134_interior_exterior_IncludeImpeller</t>
        </is>
      </c>
      <c r="M213" s="75" t="inlineStr">
        <is>
          <t>RTF</t>
        </is>
      </c>
      <c r="N213" s="75" t="inlineStr"/>
      <c r="O213" t="inlineStr">
        <is>
          <t>A102234</t>
        </is>
      </c>
      <c r="P213" t="inlineStr">
        <is>
          <t>LT250</t>
        </is>
      </c>
      <c r="Q213" t="inlineStr"/>
      <c r="R213" t="inlineStr"/>
      <c r="S213" t="inlineStr"/>
      <c r="T213" t="inlineStr"/>
      <c r="U213" t="inlineStr"/>
      <c r="V213" t="inlineStr"/>
    </row>
    <row r="214">
      <c r="A214" t="inlineStr"/>
      <c r="B214" t="inlineStr">
        <is>
          <t>N</t>
        </is>
      </c>
      <c r="C214" t="inlineStr">
        <is>
          <t>Price_BOM_LCS_Imp_0342</t>
        </is>
      </c>
      <c r="D214" t="inlineStr"/>
      <c r="E214" t="inlineStr">
        <is>
          <t>:25123-LCS:25123-4P-7.5HP-LCSE:25123-4P-10HP-LCSE:</t>
        </is>
      </c>
      <c r="F214" s="126" t="inlineStr">
        <is>
          <t>X3</t>
        </is>
      </c>
      <c r="G214" s="2" t="inlineStr">
        <is>
          <t>ImpMatl_SS_AISI-304</t>
        </is>
      </c>
      <c r="H214" s="43" t="inlineStr">
        <is>
          <t>Stainless Steel, AISI-304</t>
        </is>
      </c>
      <c r="I214" s="43" t="inlineStr">
        <is>
          <t>H304</t>
        </is>
      </c>
      <c r="J214" s="43" t="inlineStr">
        <is>
          <t>Stainless Steel, AISI-303</t>
        </is>
      </c>
      <c r="K214" s="43" t="inlineStr">
        <is>
          <t>Stainless Steel, AISI 316</t>
        </is>
      </c>
      <c r="L214" s="43" t="inlineStr">
        <is>
          <t>Coating_Scotchkote134_interior_exterior_IncludeImpeller</t>
        </is>
      </c>
      <c r="M214" s="43" t="inlineStr">
        <is>
          <t>RTF</t>
        </is>
      </c>
      <c r="N214" s="43" t="inlineStr"/>
      <c r="O214" t="inlineStr">
        <is>
          <t>A101833</t>
        </is>
      </c>
      <c r="P214" t="inlineStr">
        <is>
          <t>LT250</t>
        </is>
      </c>
      <c r="Q214" s="43" t="inlineStr"/>
      <c r="R214" t="inlineStr"/>
      <c r="S214" t="inlineStr"/>
      <c r="T214" t="inlineStr"/>
      <c r="U214" t="inlineStr"/>
      <c r="V214" t="inlineStr"/>
    </row>
    <row r="215">
      <c r="A215" t="inlineStr"/>
      <c r="B215" t="inlineStr">
        <is>
          <t>N</t>
        </is>
      </c>
      <c r="C215" t="inlineStr">
        <is>
          <t>Price_BOM_LCS_Imp_0344</t>
        </is>
      </c>
      <c r="D215" t="inlineStr"/>
      <c r="E215" t="inlineStr">
        <is>
          <t>:25123-LCS:25123-4P-7.5HP-LCSE:25123-4P-10HP-LCSE:</t>
        </is>
      </c>
      <c r="F215" s="126" t="inlineStr">
        <is>
          <t>X3</t>
        </is>
      </c>
      <c r="G215" t="inlineStr">
        <is>
          <t>ImpMatl_NiAl-Bronze_ASTM-B148_C95400</t>
        </is>
      </c>
      <c r="H215" s="43" t="inlineStr">
        <is>
          <t>Nickel Aluminum Bronze ASTM B148 UNS C95400</t>
        </is>
      </c>
      <c r="I215" s="43" t="inlineStr">
        <is>
          <t>B22</t>
        </is>
      </c>
      <c r="J215" s="43" t="inlineStr">
        <is>
          <t>Stainless Steel, AISI-303</t>
        </is>
      </c>
      <c r="K215" s="43" t="inlineStr">
        <is>
          <t>Steel, Cold Drawn C1018</t>
        </is>
      </c>
      <c r="L215" s="43" t="inlineStr">
        <is>
          <t>Coating_Scotchkote134_interior_IncludeImpeller</t>
        </is>
      </c>
      <c r="M215" s="75" t="inlineStr">
        <is>
          <t>RTF</t>
        </is>
      </c>
      <c r="N215" s="75" t="inlineStr"/>
      <c r="O215" t="inlineStr">
        <is>
          <t>A102234</t>
        </is>
      </c>
      <c r="P215" t="inlineStr">
        <is>
          <t>LT250</t>
        </is>
      </c>
      <c r="Q215" t="inlineStr"/>
      <c r="R215" t="inlineStr"/>
      <c r="S215" t="inlineStr"/>
      <c r="T215" t="inlineStr"/>
      <c r="U215" t="inlineStr"/>
      <c r="V215" t="inlineStr"/>
    </row>
    <row r="216">
      <c r="A216" t="inlineStr"/>
      <c r="B216" t="inlineStr">
        <is>
          <t>N</t>
        </is>
      </c>
      <c r="C216" t="inlineStr">
        <is>
          <t>Price_BOM_LCS_Imp_0345</t>
        </is>
      </c>
      <c r="D216" t="inlineStr"/>
      <c r="E216" t="inlineStr">
        <is>
          <t>:25123-LCS:25123-4P-7.5HP-LCSE:25123-4P-10HP-LCSE:</t>
        </is>
      </c>
      <c r="F216" s="126" t="inlineStr">
        <is>
          <t>X3</t>
        </is>
      </c>
      <c r="G216" s="2" t="inlineStr">
        <is>
          <t>ImpMatl_SS_AISI-304</t>
        </is>
      </c>
      <c r="H216" s="43" t="inlineStr">
        <is>
          <t>Stainless Steel, AISI-304</t>
        </is>
      </c>
      <c r="I216" s="43" t="inlineStr">
        <is>
          <t>H304</t>
        </is>
      </c>
      <c r="J216" s="43" t="inlineStr">
        <is>
          <t>Stainless Steel, AISI-303</t>
        </is>
      </c>
      <c r="K216" s="43" t="inlineStr">
        <is>
          <t>Stainless Steel, AISI 316</t>
        </is>
      </c>
      <c r="L216" s="43" t="inlineStr">
        <is>
          <t>Coating_Scotchkote134_interior_IncludeImpeller</t>
        </is>
      </c>
      <c r="M216" s="43" t="inlineStr">
        <is>
          <t>RTF</t>
        </is>
      </c>
      <c r="N216" s="43" t="inlineStr"/>
      <c r="O216" t="inlineStr">
        <is>
          <t>A101833</t>
        </is>
      </c>
      <c r="P216" t="inlineStr">
        <is>
          <t>LT250</t>
        </is>
      </c>
      <c r="Q216" s="43" t="inlineStr"/>
      <c r="R216" t="inlineStr"/>
      <c r="S216" t="inlineStr"/>
      <c r="T216" t="inlineStr"/>
      <c r="U216" t="inlineStr"/>
      <c r="V216" t="inlineStr"/>
    </row>
    <row r="217">
      <c r="A217" t="inlineStr"/>
      <c r="B217" t="inlineStr">
        <is>
          <t>N</t>
        </is>
      </c>
      <c r="C217" t="inlineStr">
        <is>
          <t>Price_BOM_LCS_Imp_0347</t>
        </is>
      </c>
      <c r="D217" t="inlineStr"/>
      <c r="E217" t="inlineStr">
        <is>
          <t>:25123-LCS:25123-4P-7.5HP-LCSE:25123-4P-10HP-LCSE:</t>
        </is>
      </c>
      <c r="F217" s="126" t="inlineStr">
        <is>
          <t>X3</t>
        </is>
      </c>
      <c r="G217" s="2" t="inlineStr">
        <is>
          <t>ImpMatl_NiAl-Bronze_ASTM-B148_C95400</t>
        </is>
      </c>
      <c r="H217" s="43" t="inlineStr">
        <is>
          <t>Nickel Aluminum Bronze ASTM B148 UNS C95400</t>
        </is>
      </c>
      <c r="I217" s="43" t="inlineStr">
        <is>
          <t>B22</t>
        </is>
      </c>
      <c r="J217" s="43" t="inlineStr">
        <is>
          <t>Stainless Steel, AISI-303</t>
        </is>
      </c>
      <c r="K217" s="43" t="inlineStr">
        <is>
          <t>Steel, Cold Drawn C1018</t>
        </is>
      </c>
      <c r="L217" s="43" t="inlineStr">
        <is>
          <t>Coating_Scotchkote134_interior</t>
        </is>
      </c>
      <c r="M217" s="105" t="inlineStr">
        <is>
          <t>97778037</t>
        </is>
      </c>
      <c r="N217" s="43" t="inlineStr"/>
      <c r="O217" t="inlineStr">
        <is>
          <t>A102234</t>
        </is>
      </c>
      <c r="P217" s="43" t="inlineStr">
        <is>
          <t>LT250</t>
        </is>
      </c>
      <c r="Q217" s="43" t="inlineStr"/>
      <c r="R217" t="inlineStr"/>
      <c r="S217" t="inlineStr"/>
      <c r="T217" t="inlineStr"/>
      <c r="U217" t="inlineStr"/>
      <c r="V217" t="inlineStr"/>
    </row>
    <row r="218">
      <c r="A218" t="inlineStr"/>
      <c r="B218" t="inlineStr">
        <is>
          <t>N</t>
        </is>
      </c>
      <c r="C218" t="inlineStr">
        <is>
          <t>Price_BOM_LCS_Imp_0348</t>
        </is>
      </c>
      <c r="D218" t="inlineStr"/>
      <c r="E218" t="inlineStr">
        <is>
          <t>:25123-LCS:25123-4P-7.5HP-LCSE:25123-4P-10HP-LCSE:</t>
        </is>
      </c>
      <c r="F218" s="126" t="inlineStr">
        <is>
          <t>X3</t>
        </is>
      </c>
      <c r="G218" t="inlineStr">
        <is>
          <t>ImpMatl_SS_AISI-304</t>
        </is>
      </c>
      <c r="H218" s="43" t="inlineStr">
        <is>
          <t>Stainless Steel, AISI-304</t>
        </is>
      </c>
      <c r="I218" s="43" t="inlineStr">
        <is>
          <t>H304</t>
        </is>
      </c>
      <c r="J218" s="43" t="inlineStr">
        <is>
          <t>Stainless Steel, AISI-303</t>
        </is>
      </c>
      <c r="K218" s="43" t="inlineStr">
        <is>
          <t>Stainless Steel, AISI 316</t>
        </is>
      </c>
      <c r="L218" s="43" t="inlineStr">
        <is>
          <t>Coating_Scotchkote134_interior</t>
        </is>
      </c>
      <c r="M218" s="75" t="inlineStr">
        <is>
          <t>RTF</t>
        </is>
      </c>
      <c r="N218" s="75" t="inlineStr"/>
      <c r="O218" t="inlineStr">
        <is>
          <t>A101833</t>
        </is>
      </c>
      <c r="P218" t="inlineStr">
        <is>
          <t>LT250</t>
        </is>
      </c>
      <c r="Q218" t="n">
        <v>126</v>
      </c>
      <c r="R218" t="inlineStr"/>
      <c r="S218" t="inlineStr"/>
      <c r="T218" t="inlineStr"/>
      <c r="U218" t="inlineStr"/>
      <c r="V218" t="inlineStr"/>
    </row>
    <row r="219">
      <c r="A219" t="inlineStr"/>
      <c r="B219" t="inlineStr">
        <is>
          <t>N</t>
        </is>
      </c>
      <c r="C219" t="inlineStr">
        <is>
          <t>Price_BOM_LCS_Imp_0350</t>
        </is>
      </c>
      <c r="D219" t="inlineStr"/>
      <c r="E219" t="inlineStr">
        <is>
          <t>:25123-LCS:25123-4P-7.5HP-LCSE:25123-4P-10HP-LCSE:</t>
        </is>
      </c>
      <c r="F219" s="126" t="inlineStr">
        <is>
          <t>X3</t>
        </is>
      </c>
      <c r="G219" t="inlineStr">
        <is>
          <t>ImpMatl_NiAl-Bronze_ASTM-B148_C95400</t>
        </is>
      </c>
      <c r="H219" s="43" t="inlineStr">
        <is>
          <t>Nickel Aluminum Bronze ASTM B148 UNS C95400</t>
        </is>
      </c>
      <c r="I219" s="43" t="inlineStr">
        <is>
          <t>B22</t>
        </is>
      </c>
      <c r="J219" s="43" t="inlineStr">
        <is>
          <t>Stainless Steel, AISI-303</t>
        </is>
      </c>
      <c r="K219" s="43" t="inlineStr">
        <is>
          <t>Steel, Cold Drawn C1018</t>
        </is>
      </c>
      <c r="L219" s="43" t="inlineStr">
        <is>
          <t>Coating_Scotchkote134_interior_exterior</t>
        </is>
      </c>
      <c r="M219" s="1" t="inlineStr">
        <is>
          <t>97778037</t>
        </is>
      </c>
      <c r="N219" s="43" t="inlineStr"/>
      <c r="O219" t="inlineStr">
        <is>
          <t>A102234</t>
        </is>
      </c>
      <c r="P219" t="inlineStr">
        <is>
          <t>LT250</t>
        </is>
      </c>
      <c r="Q219" t="inlineStr"/>
      <c r="R219" t="inlineStr"/>
      <c r="S219" t="inlineStr"/>
      <c r="T219" t="inlineStr"/>
      <c r="U219" t="inlineStr"/>
      <c r="V219" t="inlineStr"/>
    </row>
    <row r="220">
      <c r="A220" t="inlineStr"/>
      <c r="B220" t="inlineStr">
        <is>
          <t>N</t>
        </is>
      </c>
      <c r="C220" t="inlineStr">
        <is>
          <t>Price_BOM_LCS_Imp_0351</t>
        </is>
      </c>
      <c r="D220" t="inlineStr"/>
      <c r="E220" t="inlineStr">
        <is>
          <t>:25123-LCS:25123-4P-7.5HP-LCSE:25123-4P-10HP-LCSE:</t>
        </is>
      </c>
      <c r="F220" s="126" t="inlineStr">
        <is>
          <t>X3</t>
        </is>
      </c>
      <c r="G220" s="2" t="inlineStr">
        <is>
          <t>ImpMatl_SS_AISI-304</t>
        </is>
      </c>
      <c r="H220" s="43" t="inlineStr">
        <is>
          <t>Stainless Steel, AISI-304</t>
        </is>
      </c>
      <c r="I220" s="43" t="inlineStr">
        <is>
          <t>H304</t>
        </is>
      </c>
      <c r="J220" s="43" t="inlineStr">
        <is>
          <t>Stainless Steel, AISI-303</t>
        </is>
      </c>
      <c r="K220" s="43" t="inlineStr">
        <is>
          <t>Stainless Steel, AISI 316</t>
        </is>
      </c>
      <c r="L220" s="43" t="inlineStr">
        <is>
          <t>Coating_Scotchkote134_interior_exterior</t>
        </is>
      </c>
      <c r="M220" s="1" t="inlineStr">
        <is>
          <t>RTF</t>
        </is>
      </c>
      <c r="N220" s="43" t="inlineStr"/>
      <c r="O220" t="inlineStr">
        <is>
          <t>A101833</t>
        </is>
      </c>
      <c r="P220" t="inlineStr">
        <is>
          <t>LT250</t>
        </is>
      </c>
      <c r="Q220" s="43" t="n">
        <v>126</v>
      </c>
      <c r="R220" t="inlineStr"/>
      <c r="S220" t="inlineStr"/>
      <c r="T220" t="inlineStr"/>
      <c r="U220" t="inlineStr"/>
      <c r="V220" t="inlineStr"/>
    </row>
    <row r="221">
      <c r="A221" t="inlineStr"/>
      <c r="B221" t="inlineStr">
        <is>
          <t>N</t>
        </is>
      </c>
      <c r="C221" t="inlineStr">
        <is>
          <t>Price_BOM_LCS_Imp_0353</t>
        </is>
      </c>
      <c r="D221" t="inlineStr"/>
      <c r="E221" t="inlineStr">
        <is>
          <t>:25123-LCS:25123-4P-7.5HP-LCSE:25123-4P-10HP-LCSE:</t>
        </is>
      </c>
      <c r="F221" s="126" t="inlineStr">
        <is>
          <t>X3</t>
        </is>
      </c>
      <c r="G221" t="inlineStr">
        <is>
          <t>ImpMatl_NiAl-Bronze_ASTM-B148_C95400</t>
        </is>
      </c>
      <c r="H221" s="43" t="inlineStr">
        <is>
          <t>Nickel Aluminum Bronze ASTM B148 UNS C95400</t>
        </is>
      </c>
      <c r="I221" s="43" t="inlineStr">
        <is>
          <t>B22</t>
        </is>
      </c>
      <c r="J221" s="43" t="inlineStr">
        <is>
          <t>Stainless Steel, AISI-303</t>
        </is>
      </c>
      <c r="K221" s="43" t="inlineStr">
        <is>
          <t>Steel, Cold Drawn C1018</t>
        </is>
      </c>
      <c r="L221" s="43" t="inlineStr">
        <is>
          <t>Coating_Special</t>
        </is>
      </c>
      <c r="M221" s="1" t="inlineStr">
        <is>
          <t>97778037</t>
        </is>
      </c>
      <c r="N221" s="43" t="inlineStr"/>
      <c r="O221" t="inlineStr">
        <is>
          <t>A102234</t>
        </is>
      </c>
      <c r="P221" t="inlineStr">
        <is>
          <t>LT250</t>
        </is>
      </c>
      <c r="Q221" t="inlineStr"/>
      <c r="R221" t="inlineStr"/>
      <c r="S221" t="inlineStr"/>
      <c r="T221" t="inlineStr"/>
      <c r="U221" t="inlineStr"/>
      <c r="V221" t="inlineStr"/>
    </row>
    <row r="222">
      <c r="A222" t="inlineStr"/>
      <c r="B222" t="inlineStr">
        <is>
          <t>N</t>
        </is>
      </c>
      <c r="C222" t="inlineStr">
        <is>
          <t>Price_BOM_LCS_Imp_0354</t>
        </is>
      </c>
      <c r="D222" t="inlineStr"/>
      <c r="E222" t="inlineStr">
        <is>
          <t>:25123-LCS:25123-4P-7.5HP-LCSE:25123-4P-10HP-LCSE:</t>
        </is>
      </c>
      <c r="F222" s="126" t="inlineStr">
        <is>
          <t>X3</t>
        </is>
      </c>
      <c r="G222" s="2" t="inlineStr">
        <is>
          <t>ImpMatl_SS_AISI-304</t>
        </is>
      </c>
      <c r="H222" s="43" t="inlineStr">
        <is>
          <t>Stainless Steel, AISI-304</t>
        </is>
      </c>
      <c r="I222" s="43" t="inlineStr">
        <is>
          <t>H304</t>
        </is>
      </c>
      <c r="J222" s="43" t="inlineStr">
        <is>
          <t>Stainless Steel, AISI-303</t>
        </is>
      </c>
      <c r="K222" s="43" t="inlineStr">
        <is>
          <t>Stainless Steel, AISI 316</t>
        </is>
      </c>
      <c r="L222" s="43" t="inlineStr">
        <is>
          <t>Coating_Special</t>
        </is>
      </c>
      <c r="M222" s="1" t="inlineStr">
        <is>
          <t>RTF</t>
        </is>
      </c>
      <c r="N222" s="43" t="inlineStr"/>
      <c r="O222" t="inlineStr">
        <is>
          <t>A101838</t>
        </is>
      </c>
      <c r="P222" t="inlineStr">
        <is>
          <t>LT250</t>
        </is>
      </c>
      <c r="Q222" s="43" t="n">
        <v>126</v>
      </c>
      <c r="R222" t="inlineStr"/>
      <c r="S222" t="inlineStr"/>
      <c r="T222" t="inlineStr"/>
      <c r="U222" t="inlineStr"/>
      <c r="V222" t="inlineStr"/>
    </row>
    <row r="223">
      <c r="A223" t="inlineStr"/>
      <c r="B223" t="inlineStr">
        <is>
          <t>N</t>
        </is>
      </c>
      <c r="C223" t="inlineStr">
        <is>
          <t>Price_BOM_LCS_Imp_0356</t>
        </is>
      </c>
      <c r="D223" t="inlineStr"/>
      <c r="E223" t="inlineStr">
        <is>
          <t>:25123-LCS:25123-4P-15HP-LCSE:25123-4P-20HP-LCSE:</t>
        </is>
      </c>
      <c r="F223" s="126" t="inlineStr">
        <is>
          <t>XA</t>
        </is>
      </c>
      <c r="G223" t="inlineStr">
        <is>
          <t>ImpMatl_SS_AISI-304</t>
        </is>
      </c>
      <c r="H223" s="43" t="inlineStr">
        <is>
          <t>Stainless Steel, AISI-304</t>
        </is>
      </c>
      <c r="I223" s="43" t="inlineStr">
        <is>
          <t>H304</t>
        </is>
      </c>
      <c r="J223" s="43" t="inlineStr">
        <is>
          <t>Stainless Steel, AISI-303</t>
        </is>
      </c>
      <c r="K223" s="43" t="inlineStr">
        <is>
          <t>Stainless Steel, AISI 316</t>
        </is>
      </c>
      <c r="L223" s="43" t="inlineStr">
        <is>
          <t>Coating_Standard</t>
        </is>
      </c>
      <c r="M223" s="75" t="inlineStr">
        <is>
          <t>98876140</t>
        </is>
      </c>
      <c r="N223" s="75" t="inlineStr">
        <is>
          <t>IMP,L,25123,XA,H304</t>
        </is>
      </c>
      <c r="O223" t="inlineStr">
        <is>
          <t>A101840</t>
        </is>
      </c>
      <c r="P223" t="inlineStr">
        <is>
          <t>LT027</t>
        </is>
      </c>
      <c r="Q223" t="n">
        <v>0</v>
      </c>
      <c r="R223" t="inlineStr"/>
      <c r="S223" t="inlineStr"/>
      <c r="T223" t="inlineStr"/>
      <c r="U223" t="inlineStr"/>
      <c r="V223" t="inlineStr"/>
    </row>
    <row r="224">
      <c r="A224" t="inlineStr"/>
      <c r="B224" t="inlineStr">
        <is>
          <t>N</t>
        </is>
      </c>
      <c r="C224" t="inlineStr">
        <is>
          <t>Price_BOM_LCS_Imp_0357</t>
        </is>
      </c>
      <c r="D224" t="inlineStr"/>
      <c r="E224" t="inlineStr">
        <is>
          <t>:25123-LCS:25123-4P-15HP-LCSE:25123-4P-20HP-LCSE:</t>
        </is>
      </c>
      <c r="F224" s="126" t="inlineStr">
        <is>
          <t>XA</t>
        </is>
      </c>
      <c r="G224" s="2" t="inlineStr">
        <is>
          <t>ImpMatl_NiAl-Bronze_ASTM-B148_C95400</t>
        </is>
      </c>
      <c r="H224" s="43" t="inlineStr">
        <is>
          <t>Nickel Aluminum Bronze ASTM B148 UNS C95400</t>
        </is>
      </c>
      <c r="I224" s="43" t="inlineStr">
        <is>
          <t>B22</t>
        </is>
      </c>
      <c r="J224" s="43" t="inlineStr">
        <is>
          <t>Stainless Steel, AISI-303</t>
        </is>
      </c>
      <c r="K224" s="43" t="inlineStr">
        <is>
          <t>Steel, Cold Drawn C1018</t>
        </is>
      </c>
      <c r="L224" s="43" t="inlineStr">
        <is>
          <t>Coating_Standard</t>
        </is>
      </c>
      <c r="M224" s="43" t="inlineStr">
        <is>
          <t>97778038</t>
        </is>
      </c>
      <c r="N224" s="43" t="inlineStr"/>
      <c r="O224" t="inlineStr">
        <is>
          <t>A102235</t>
        </is>
      </c>
      <c r="P224" t="inlineStr">
        <is>
          <t>LT250</t>
        </is>
      </c>
      <c r="Q224" s="43" t="inlineStr"/>
      <c r="R224" t="inlineStr"/>
      <c r="S224" t="inlineStr"/>
      <c r="T224" t="inlineStr"/>
      <c r="U224" t="inlineStr"/>
      <c r="V224" t="inlineStr"/>
    </row>
    <row r="225">
      <c r="A225" t="inlineStr"/>
      <c r="B225" t="inlineStr">
        <is>
          <t>N</t>
        </is>
      </c>
      <c r="C225" t="inlineStr">
        <is>
          <t>Price_BOM_LCS_Imp_0359</t>
        </is>
      </c>
      <c r="D225" t="inlineStr"/>
      <c r="E225" t="inlineStr">
        <is>
          <t>:25123-LCS:25123-4P-15HP-LCSE:25123-4P-20HP-LCSE:</t>
        </is>
      </c>
      <c r="F225" s="126" t="inlineStr">
        <is>
          <t>XA</t>
        </is>
      </c>
      <c r="G225" t="inlineStr">
        <is>
          <t>ImpMatl_NiAl-Bronze_ASTM-B148_C95400</t>
        </is>
      </c>
      <c r="H225" s="43" t="inlineStr">
        <is>
          <t>Nickel Aluminum Bronze ASTM B148 UNS C95400</t>
        </is>
      </c>
      <c r="I225" s="43" t="inlineStr">
        <is>
          <t>B22</t>
        </is>
      </c>
      <c r="J225" s="43" t="inlineStr">
        <is>
          <t>Stainless Steel, AISI-303</t>
        </is>
      </c>
      <c r="K225" s="43" t="inlineStr">
        <is>
          <t>Steel, Cold Drawn C1018</t>
        </is>
      </c>
      <c r="L225" s="43" t="inlineStr">
        <is>
          <t>Coating_Scotchkote134_interior_exterior_IncludeImpeller</t>
        </is>
      </c>
      <c r="M225" s="75" t="inlineStr">
        <is>
          <t>RTF</t>
        </is>
      </c>
      <c r="N225" s="75" t="inlineStr"/>
      <c r="O225" t="inlineStr">
        <is>
          <t>A102235</t>
        </is>
      </c>
      <c r="P225" t="inlineStr">
        <is>
          <t>LT250</t>
        </is>
      </c>
      <c r="Q225" t="inlineStr"/>
      <c r="R225" t="inlineStr"/>
      <c r="S225" t="inlineStr"/>
      <c r="T225" t="inlineStr"/>
      <c r="U225" t="inlineStr"/>
      <c r="V225" t="inlineStr"/>
    </row>
    <row r="226">
      <c r="A226" t="inlineStr"/>
      <c r="B226" t="inlineStr">
        <is>
          <t>N</t>
        </is>
      </c>
      <c r="C226" t="inlineStr">
        <is>
          <t>Price_BOM_LCS_Imp_0360</t>
        </is>
      </c>
      <c r="D226" t="inlineStr"/>
      <c r="E226" t="inlineStr">
        <is>
          <t>:25123-LCS:25123-4P-15HP-LCSE:25123-4P-20HP-LCSE:</t>
        </is>
      </c>
      <c r="F226" s="126" t="inlineStr">
        <is>
          <t>XA</t>
        </is>
      </c>
      <c r="G226" s="2" t="inlineStr">
        <is>
          <t>ImpMatl_SS_AISI-304</t>
        </is>
      </c>
      <c r="H226" s="43" t="inlineStr">
        <is>
          <t>Stainless Steel, AISI-304</t>
        </is>
      </c>
      <c r="I226" s="43" t="inlineStr">
        <is>
          <t>H304</t>
        </is>
      </c>
      <c r="J226" s="43" t="inlineStr">
        <is>
          <t>Stainless Steel, AISI-303</t>
        </is>
      </c>
      <c r="K226" s="43" t="inlineStr">
        <is>
          <t>Stainless Steel, AISI 316</t>
        </is>
      </c>
      <c r="L226" s="43" t="inlineStr">
        <is>
          <t>Coating_Scotchkote134_interior_exterior_IncludeImpeller</t>
        </is>
      </c>
      <c r="M226" s="43" t="inlineStr">
        <is>
          <t>RTF</t>
        </is>
      </c>
      <c r="N226" s="43" t="inlineStr"/>
      <c r="O226" t="inlineStr">
        <is>
          <t>A101840</t>
        </is>
      </c>
      <c r="P226" t="inlineStr">
        <is>
          <t>LT250</t>
        </is>
      </c>
      <c r="Q226" s="43" t="inlineStr"/>
      <c r="R226" t="inlineStr"/>
      <c r="S226" t="inlineStr"/>
      <c r="T226" t="inlineStr"/>
      <c r="U226" t="inlineStr"/>
      <c r="V226" t="inlineStr"/>
    </row>
    <row r="227">
      <c r="A227" t="inlineStr"/>
      <c r="B227" t="inlineStr">
        <is>
          <t>N</t>
        </is>
      </c>
      <c r="C227" t="inlineStr">
        <is>
          <t>Price_BOM_LCS_Imp_0362</t>
        </is>
      </c>
      <c r="D227" t="inlineStr"/>
      <c r="E227" t="inlineStr">
        <is>
          <t>:25123-LCS:25123-4P-15HP-LCSE:25123-4P-20HP-LCSE:</t>
        </is>
      </c>
      <c r="F227" s="126" t="inlineStr">
        <is>
          <t>XA</t>
        </is>
      </c>
      <c r="G227" t="inlineStr">
        <is>
          <t>ImpMatl_NiAl-Bronze_ASTM-B148_C95400</t>
        </is>
      </c>
      <c r="H227" s="43" t="inlineStr">
        <is>
          <t>Nickel Aluminum Bronze ASTM B148 UNS C95400</t>
        </is>
      </c>
      <c r="I227" s="43" t="inlineStr">
        <is>
          <t>B22</t>
        </is>
      </c>
      <c r="J227" s="43" t="inlineStr">
        <is>
          <t>Stainless Steel, AISI-303</t>
        </is>
      </c>
      <c r="K227" s="43" t="inlineStr">
        <is>
          <t>Steel, Cold Drawn C1018</t>
        </is>
      </c>
      <c r="L227" s="43" t="inlineStr">
        <is>
          <t>Coating_Scotchkote134_interior_IncludeImpeller</t>
        </is>
      </c>
      <c r="M227" s="75" t="inlineStr">
        <is>
          <t>RTF</t>
        </is>
      </c>
      <c r="N227" s="75" t="inlineStr"/>
      <c r="O227" t="inlineStr">
        <is>
          <t>A102235</t>
        </is>
      </c>
      <c r="P227" t="inlineStr">
        <is>
          <t>LT250</t>
        </is>
      </c>
      <c r="Q227" t="inlineStr"/>
      <c r="R227" t="inlineStr"/>
      <c r="S227" t="inlineStr"/>
      <c r="T227" t="inlineStr"/>
      <c r="U227" t="inlineStr"/>
      <c r="V227" t="inlineStr"/>
    </row>
    <row r="228">
      <c r="A228" t="inlineStr"/>
      <c r="B228" t="inlineStr">
        <is>
          <t>N</t>
        </is>
      </c>
      <c r="C228" t="inlineStr">
        <is>
          <t>Price_BOM_LCS_Imp_0363</t>
        </is>
      </c>
      <c r="D228" t="inlineStr"/>
      <c r="E228" t="inlineStr">
        <is>
          <t>:25123-LCS:25123-4P-15HP-LCSE:25123-4P-20HP-LCSE:</t>
        </is>
      </c>
      <c r="F228" s="126" t="inlineStr">
        <is>
          <t>XA</t>
        </is>
      </c>
      <c r="G228" s="2" t="inlineStr">
        <is>
          <t>ImpMatl_SS_AISI-304</t>
        </is>
      </c>
      <c r="H228" s="43" t="inlineStr">
        <is>
          <t>Stainless Steel, AISI-304</t>
        </is>
      </c>
      <c r="I228" s="43" t="inlineStr">
        <is>
          <t>H304</t>
        </is>
      </c>
      <c r="J228" s="43" t="inlineStr">
        <is>
          <t>Stainless Steel, AISI-303</t>
        </is>
      </c>
      <c r="K228" s="43" t="inlineStr">
        <is>
          <t>Stainless Steel, AISI 316</t>
        </is>
      </c>
      <c r="L228" s="43" t="inlineStr">
        <is>
          <t>Coating_Scotchkote134_interior_IncludeImpeller</t>
        </is>
      </c>
      <c r="M228" s="43" t="inlineStr">
        <is>
          <t>RTF</t>
        </is>
      </c>
      <c r="N228" s="43" t="inlineStr"/>
      <c r="O228" t="inlineStr">
        <is>
          <t>A101840</t>
        </is>
      </c>
      <c r="P228" t="inlineStr">
        <is>
          <t>LT250</t>
        </is>
      </c>
      <c r="Q228" s="43" t="inlineStr"/>
      <c r="R228" t="inlineStr"/>
      <c r="S228" t="inlineStr"/>
      <c r="T228" t="inlineStr"/>
      <c r="U228" t="inlineStr"/>
      <c r="V228" t="inlineStr"/>
    </row>
    <row r="229">
      <c r="A229" t="inlineStr"/>
      <c r="B229" t="inlineStr">
        <is>
          <t>N</t>
        </is>
      </c>
      <c r="C229" t="inlineStr">
        <is>
          <t>Price_BOM_LCS_Imp_0365</t>
        </is>
      </c>
      <c r="D229" t="inlineStr"/>
      <c r="E229" t="inlineStr">
        <is>
          <t>:25123-LCS:25123-4P-15HP-LCSE:25123-4P-20HP-LCSE:</t>
        </is>
      </c>
      <c r="F229" s="126" t="inlineStr">
        <is>
          <t>XA</t>
        </is>
      </c>
      <c r="G229" s="2" t="inlineStr">
        <is>
          <t>ImpMatl_NiAl-Bronze_ASTM-B148_C95400</t>
        </is>
      </c>
      <c r="H229" s="43" t="inlineStr">
        <is>
          <t>Nickel Aluminum Bronze ASTM B148 UNS C95400</t>
        </is>
      </c>
      <c r="I229" s="43" t="inlineStr">
        <is>
          <t>B22</t>
        </is>
      </c>
      <c r="J229" s="43" t="inlineStr">
        <is>
          <t>Stainless Steel, AISI-303</t>
        </is>
      </c>
      <c r="K229" s="43" t="inlineStr">
        <is>
          <t>Steel, Cold Drawn C1018</t>
        </is>
      </c>
      <c r="L229" s="43" t="inlineStr">
        <is>
          <t>Coating_Scotchkote134_interior</t>
        </is>
      </c>
      <c r="M229" s="105" t="inlineStr">
        <is>
          <t>97778038</t>
        </is>
      </c>
      <c r="N229" s="43" t="inlineStr"/>
      <c r="O229" t="inlineStr">
        <is>
          <t>A102235</t>
        </is>
      </c>
      <c r="P229" s="43" t="inlineStr">
        <is>
          <t>LT250</t>
        </is>
      </c>
      <c r="Q229" s="43" t="inlineStr"/>
      <c r="R229" t="inlineStr"/>
      <c r="S229" t="inlineStr"/>
      <c r="T229" t="inlineStr"/>
      <c r="U229" t="inlineStr"/>
      <c r="V229" t="inlineStr"/>
    </row>
    <row r="230">
      <c r="A230" t="inlineStr"/>
      <c r="B230" t="inlineStr">
        <is>
          <t>N</t>
        </is>
      </c>
      <c r="C230" t="inlineStr">
        <is>
          <t>Price_BOM_LCS_Imp_0366</t>
        </is>
      </c>
      <c r="D230" t="inlineStr"/>
      <c r="E230" t="inlineStr">
        <is>
          <t>:25123-LCS:25123-4P-15HP-LCSE:25123-4P-20HP-LCSE:</t>
        </is>
      </c>
      <c r="F230" s="126" t="inlineStr">
        <is>
          <t>XA</t>
        </is>
      </c>
      <c r="G230" t="inlineStr">
        <is>
          <t>ImpMatl_SS_AISI-304</t>
        </is>
      </c>
      <c r="H230" s="43" t="inlineStr">
        <is>
          <t>Stainless Steel, AISI-304</t>
        </is>
      </c>
      <c r="I230" s="43" t="inlineStr">
        <is>
          <t>H304</t>
        </is>
      </c>
      <c r="J230" s="43" t="inlineStr">
        <is>
          <t>Stainless Steel, AISI-303</t>
        </is>
      </c>
      <c r="K230" s="43" t="inlineStr">
        <is>
          <t>Stainless Steel, AISI 316</t>
        </is>
      </c>
      <c r="L230" s="43" t="inlineStr">
        <is>
          <t>Coating_Scotchkote134_interior</t>
        </is>
      </c>
      <c r="M230" s="75" t="inlineStr">
        <is>
          <t>RTF</t>
        </is>
      </c>
      <c r="N230" s="75" t="inlineStr"/>
      <c r="O230" t="inlineStr">
        <is>
          <t>A101840</t>
        </is>
      </c>
      <c r="P230" t="inlineStr">
        <is>
          <t>LT250</t>
        </is>
      </c>
      <c r="Q230" t="n">
        <v>126</v>
      </c>
      <c r="R230" t="inlineStr"/>
      <c r="S230" t="inlineStr"/>
      <c r="T230" t="inlineStr"/>
      <c r="U230" t="inlineStr"/>
      <c r="V230" t="inlineStr"/>
    </row>
    <row r="231">
      <c r="A231" t="inlineStr"/>
      <c r="B231" t="inlineStr">
        <is>
          <t>N</t>
        </is>
      </c>
      <c r="C231" t="inlineStr">
        <is>
          <t>Price_BOM_LCS_Imp_0368</t>
        </is>
      </c>
      <c r="D231" t="inlineStr"/>
      <c r="E231" t="inlineStr">
        <is>
          <t>:25123-LCS:25123-4P-15HP-LCSE:25123-4P-20HP-LCSE:</t>
        </is>
      </c>
      <c r="F231" s="126" t="inlineStr">
        <is>
          <t>XA</t>
        </is>
      </c>
      <c r="G231" t="inlineStr">
        <is>
          <t>ImpMatl_NiAl-Bronze_ASTM-B148_C95400</t>
        </is>
      </c>
      <c r="H231" s="43" t="inlineStr">
        <is>
          <t>Nickel Aluminum Bronze ASTM B148 UNS C95400</t>
        </is>
      </c>
      <c r="I231" s="43" t="inlineStr">
        <is>
          <t>B22</t>
        </is>
      </c>
      <c r="J231" s="43" t="inlineStr">
        <is>
          <t>Stainless Steel, AISI-303</t>
        </is>
      </c>
      <c r="K231" s="43" t="inlineStr">
        <is>
          <t>Steel, Cold Drawn C1018</t>
        </is>
      </c>
      <c r="L231" s="43" t="inlineStr">
        <is>
          <t>Coating_Scotchkote134_interior_exterior</t>
        </is>
      </c>
      <c r="M231" s="1" t="inlineStr">
        <is>
          <t>97778038</t>
        </is>
      </c>
      <c r="N231" s="43" t="inlineStr"/>
      <c r="O231" t="inlineStr">
        <is>
          <t>A102235</t>
        </is>
      </c>
      <c r="P231" t="inlineStr">
        <is>
          <t>LT250</t>
        </is>
      </c>
      <c r="Q231" t="inlineStr"/>
      <c r="R231" t="inlineStr"/>
      <c r="S231" t="inlineStr"/>
      <c r="T231" t="inlineStr"/>
      <c r="U231" t="inlineStr"/>
      <c r="V231" t="inlineStr"/>
    </row>
    <row r="232">
      <c r="A232" t="inlineStr"/>
      <c r="B232" t="inlineStr">
        <is>
          <t>N</t>
        </is>
      </c>
      <c r="C232" t="inlineStr">
        <is>
          <t>Price_BOM_LCS_Imp_0369</t>
        </is>
      </c>
      <c r="D232" t="inlineStr"/>
      <c r="E232" t="inlineStr">
        <is>
          <t>:25123-LCS:25123-4P-15HP-LCSE:25123-4P-20HP-LCSE:</t>
        </is>
      </c>
      <c r="F232" s="126" t="inlineStr">
        <is>
          <t>XA</t>
        </is>
      </c>
      <c r="G232" s="2" t="inlineStr">
        <is>
          <t>ImpMatl_SS_AISI-304</t>
        </is>
      </c>
      <c r="H232" s="43" t="inlineStr">
        <is>
          <t>Stainless Steel, AISI-304</t>
        </is>
      </c>
      <c r="I232" s="43" t="inlineStr">
        <is>
          <t>H304</t>
        </is>
      </c>
      <c r="J232" s="43" t="inlineStr">
        <is>
          <t>Stainless Steel, AISI-303</t>
        </is>
      </c>
      <c r="K232" s="43" t="inlineStr">
        <is>
          <t>Stainless Steel, AISI 316</t>
        </is>
      </c>
      <c r="L232" s="43" t="inlineStr">
        <is>
          <t>Coating_Scotchkote134_interior_exterior</t>
        </is>
      </c>
      <c r="M232" s="1" t="inlineStr">
        <is>
          <t>RTF</t>
        </is>
      </c>
      <c r="N232" s="43" t="inlineStr"/>
      <c r="O232" t="inlineStr">
        <is>
          <t>A101840</t>
        </is>
      </c>
      <c r="P232" t="inlineStr">
        <is>
          <t>LT250</t>
        </is>
      </c>
      <c r="Q232" s="43" t="n">
        <v>126</v>
      </c>
      <c r="R232" t="inlineStr"/>
      <c r="S232" t="inlineStr"/>
      <c r="T232" t="inlineStr"/>
      <c r="U232" t="inlineStr"/>
      <c r="V232" t="inlineStr"/>
    </row>
    <row r="233">
      <c r="A233" t="inlineStr"/>
      <c r="B233" t="inlineStr">
        <is>
          <t>N</t>
        </is>
      </c>
      <c r="C233" t="inlineStr">
        <is>
          <t>Price_BOM_LCS_Imp_0371</t>
        </is>
      </c>
      <c r="D233" t="inlineStr"/>
      <c r="E233" t="inlineStr">
        <is>
          <t>:25123-LCS:25123-4P-15HP-LCSE:25123-4P-20HP-LCSE:</t>
        </is>
      </c>
      <c r="F233" s="126" t="inlineStr">
        <is>
          <t>XA</t>
        </is>
      </c>
      <c r="G233" t="inlineStr">
        <is>
          <t>ImpMatl_NiAl-Bronze_ASTM-B148_C95400</t>
        </is>
      </c>
      <c r="H233" s="43" t="inlineStr">
        <is>
          <t>Nickel Aluminum Bronze ASTM B148 UNS C95400</t>
        </is>
      </c>
      <c r="I233" s="43" t="inlineStr">
        <is>
          <t>B22</t>
        </is>
      </c>
      <c r="J233" s="43" t="inlineStr">
        <is>
          <t>Stainless Steel, AISI-303</t>
        </is>
      </c>
      <c r="K233" s="43" t="inlineStr">
        <is>
          <t>Steel, Cold Drawn C1018</t>
        </is>
      </c>
      <c r="L233" s="43" t="inlineStr">
        <is>
          <t>Coating_Special</t>
        </is>
      </c>
      <c r="M233" s="1" t="inlineStr">
        <is>
          <t>97778038</t>
        </is>
      </c>
      <c r="N233" s="43" t="inlineStr"/>
      <c r="O233" t="inlineStr">
        <is>
          <t>A102235</t>
        </is>
      </c>
      <c r="P233" t="inlineStr">
        <is>
          <t>LT250</t>
        </is>
      </c>
      <c r="Q233" t="inlineStr"/>
      <c r="R233" t="inlineStr"/>
      <c r="S233" t="inlineStr"/>
      <c r="T233" t="inlineStr"/>
      <c r="U233" t="inlineStr"/>
      <c r="V233" t="inlineStr"/>
    </row>
    <row r="234">
      <c r="A234" t="inlineStr"/>
      <c r="B234" t="inlineStr">
        <is>
          <t>N</t>
        </is>
      </c>
      <c r="C234" t="inlineStr">
        <is>
          <t>Price_BOM_LCS_Imp_0372</t>
        </is>
      </c>
      <c r="D234" t="inlineStr"/>
      <c r="E234" t="inlineStr">
        <is>
          <t>:25123-LCS:25123-4P-15HP-LCSE:25123-4P-20HP-LCSE:</t>
        </is>
      </c>
      <c r="F234" s="126" t="inlineStr">
        <is>
          <t>XA</t>
        </is>
      </c>
      <c r="G234" s="2" t="inlineStr">
        <is>
          <t>ImpMatl_SS_AISI-304</t>
        </is>
      </c>
      <c r="H234" s="43" t="inlineStr">
        <is>
          <t>Stainless Steel, AISI-304</t>
        </is>
      </c>
      <c r="I234" s="43" t="inlineStr">
        <is>
          <t>H304</t>
        </is>
      </c>
      <c r="J234" s="43" t="inlineStr">
        <is>
          <t>Stainless Steel, AISI-303</t>
        </is>
      </c>
      <c r="K234" s="43" t="inlineStr">
        <is>
          <t>Stainless Steel, AISI 316</t>
        </is>
      </c>
      <c r="L234" s="43" t="inlineStr">
        <is>
          <t>Coating_Special</t>
        </is>
      </c>
      <c r="M234" s="1" t="inlineStr">
        <is>
          <t>RTF</t>
        </is>
      </c>
      <c r="N234" s="43" t="inlineStr"/>
      <c r="O234" t="inlineStr">
        <is>
          <t>A101845</t>
        </is>
      </c>
      <c r="P234" t="inlineStr">
        <is>
          <t>LT250</t>
        </is>
      </c>
      <c r="Q234" s="43" t="n">
        <v>126</v>
      </c>
      <c r="R234" t="inlineStr"/>
      <c r="S234" t="inlineStr"/>
      <c r="T234" t="inlineStr"/>
      <c r="U234" t="inlineStr"/>
      <c r="V234" t="inlineStr"/>
    </row>
    <row r="235">
      <c r="A235" t="inlineStr"/>
      <c r="B235" t="inlineStr">
        <is>
          <t>N</t>
        </is>
      </c>
      <c r="C235" t="inlineStr">
        <is>
          <t>Price_BOM_LCS_Imp_0374</t>
        </is>
      </c>
      <c r="D235" t="inlineStr"/>
      <c r="E235" t="inlineStr">
        <is>
          <t>:30707-LCS:30707-4P-3HP-LCSE:30707-4P-5HP-LCSE:30707-4P-7.5HP-LCSE:30707-2P-10HP-LCSE:</t>
        </is>
      </c>
      <c r="F235" s="126" t="inlineStr">
        <is>
          <t>X3</t>
        </is>
      </c>
      <c r="G235" t="inlineStr">
        <is>
          <t>ImpMatl_SS_AISI-304</t>
        </is>
      </c>
      <c r="H235" s="43" t="inlineStr">
        <is>
          <t>Stainless Steel, AISI-304</t>
        </is>
      </c>
      <c r="I235" s="43" t="inlineStr">
        <is>
          <t>H304</t>
        </is>
      </c>
      <c r="J235" s="43" t="inlineStr">
        <is>
          <t>Stainless Steel, AISI-303</t>
        </is>
      </c>
      <c r="K235" s="43" t="inlineStr">
        <is>
          <t>Stainless Steel, AISI 316</t>
        </is>
      </c>
      <c r="L235" s="43" t="inlineStr">
        <is>
          <t>Coating_Standard</t>
        </is>
      </c>
      <c r="M235" s="75" t="inlineStr">
        <is>
          <t>98876152</t>
        </is>
      </c>
      <c r="N235" s="75" t="inlineStr">
        <is>
          <t>IMP,L,30707,X3,H304</t>
        </is>
      </c>
      <c r="O235" t="inlineStr">
        <is>
          <t>A101854</t>
        </is>
      </c>
      <c r="P235" t="inlineStr">
        <is>
          <t>LT027</t>
        </is>
      </c>
      <c r="Q235" t="n">
        <v>0</v>
      </c>
      <c r="R235" t="inlineStr"/>
      <c r="S235" t="inlineStr"/>
      <c r="T235" t="inlineStr"/>
      <c r="U235" t="inlineStr"/>
      <c r="V235" t="inlineStr"/>
    </row>
    <row r="236">
      <c r="A236" t="inlineStr"/>
      <c r="B236" t="inlineStr">
        <is>
          <t>N</t>
        </is>
      </c>
      <c r="C236" t="inlineStr">
        <is>
          <t>Price_BOM_LCS_Imp_0378</t>
        </is>
      </c>
      <c r="D236" t="inlineStr"/>
      <c r="E236" t="inlineStr">
        <is>
          <t>:30707-LCS:30707-4P-3HP-LCSE:30707-4P-5HP-LCSE:30707-4P-7.5HP-LCSE:30707-2P-10HP-LCSE:</t>
        </is>
      </c>
      <c r="F236" s="126" t="inlineStr">
        <is>
          <t>X3</t>
        </is>
      </c>
      <c r="G236" s="2" t="inlineStr">
        <is>
          <t>ImpMatl_SS_AISI-304</t>
        </is>
      </c>
      <c r="H236" s="43" t="inlineStr">
        <is>
          <t>Stainless Steel, AISI-304</t>
        </is>
      </c>
      <c r="I236" s="43" t="inlineStr">
        <is>
          <t>H304</t>
        </is>
      </c>
      <c r="J236" s="43" t="inlineStr">
        <is>
          <t>Stainless Steel, AISI-303</t>
        </is>
      </c>
      <c r="K236" s="43" t="inlineStr">
        <is>
          <t>Stainless Steel, AISI 316</t>
        </is>
      </c>
      <c r="L236" s="43" t="inlineStr">
        <is>
          <t>Coating_Scotchkote134_interior_exterior_IncludeImpeller</t>
        </is>
      </c>
      <c r="M236" s="43" t="inlineStr">
        <is>
          <t>RTF</t>
        </is>
      </c>
      <c r="N236" s="43" t="inlineStr"/>
      <c r="O236" t="inlineStr">
        <is>
          <t>A101854</t>
        </is>
      </c>
      <c r="P236" t="inlineStr">
        <is>
          <t>LT250</t>
        </is>
      </c>
      <c r="Q236" s="43" t="inlineStr"/>
      <c r="R236" t="inlineStr"/>
      <c r="S236" t="inlineStr"/>
      <c r="T236" t="inlineStr"/>
      <c r="U236" t="inlineStr"/>
      <c r="V236" t="inlineStr"/>
    </row>
    <row r="237">
      <c r="A237" t="inlineStr"/>
      <c r="B237" t="inlineStr">
        <is>
          <t>N</t>
        </is>
      </c>
      <c r="C237" t="inlineStr">
        <is>
          <t>Price_BOM_LCS_Imp_0381</t>
        </is>
      </c>
      <c r="D237" t="inlineStr"/>
      <c r="E237" t="inlineStr">
        <is>
          <t>:30707-LCS:30707-4P-3HP-LCSE:30707-4P-5HP-LCSE:30707-4P-7.5HP-LCSE:30707-2P-10HP-LCSE:</t>
        </is>
      </c>
      <c r="F237" s="126" t="inlineStr">
        <is>
          <t>X3</t>
        </is>
      </c>
      <c r="G237" t="inlineStr">
        <is>
          <t>ImpMatl_SS_AISI-304</t>
        </is>
      </c>
      <c r="H237" s="43" t="inlineStr">
        <is>
          <t>Stainless Steel, AISI-304</t>
        </is>
      </c>
      <c r="I237" s="43" t="inlineStr">
        <is>
          <t>H304</t>
        </is>
      </c>
      <c r="J237" s="43" t="inlineStr">
        <is>
          <t>Stainless Steel, AISI-303</t>
        </is>
      </c>
      <c r="K237" s="43" t="inlineStr">
        <is>
          <t>Stainless Steel, AISI 316</t>
        </is>
      </c>
      <c r="L237" s="43" t="inlineStr">
        <is>
          <t>Coating_Scotchkote134_interior_IncludeImpeller</t>
        </is>
      </c>
      <c r="M237" s="75" t="inlineStr">
        <is>
          <t>RTF</t>
        </is>
      </c>
      <c r="N237" s="75" t="inlineStr"/>
      <c r="O237" t="inlineStr">
        <is>
          <t>A101854</t>
        </is>
      </c>
      <c r="P237" t="inlineStr">
        <is>
          <t>LT250</t>
        </is>
      </c>
      <c r="Q237" t="inlineStr"/>
      <c r="R237" t="inlineStr"/>
      <c r="S237" t="inlineStr"/>
      <c r="T237" t="inlineStr"/>
      <c r="U237" t="inlineStr"/>
      <c r="V237" t="inlineStr"/>
    </row>
    <row r="238">
      <c r="A238" t="inlineStr"/>
      <c r="B238" t="inlineStr">
        <is>
          <t>N</t>
        </is>
      </c>
      <c r="C238" t="inlineStr">
        <is>
          <t>Price_BOM_LCS_Imp_0384</t>
        </is>
      </c>
      <c r="D238" t="inlineStr"/>
      <c r="E238" t="inlineStr">
        <is>
          <t>:30707-LCS:30707-4P-3HP-LCSE:30707-4P-5HP-LCSE:30707-4P-7.5HP-LCSE:30707-2P-10HP-LCSE:</t>
        </is>
      </c>
      <c r="F238" s="126" t="inlineStr">
        <is>
          <t>X3</t>
        </is>
      </c>
      <c r="G238" s="2" t="inlineStr">
        <is>
          <t>ImpMatl_SS_AISI-304</t>
        </is>
      </c>
      <c r="H238" s="43" t="inlineStr">
        <is>
          <t>Stainless Steel, AISI-304</t>
        </is>
      </c>
      <c r="I238" s="43" t="inlineStr">
        <is>
          <t>H304</t>
        </is>
      </c>
      <c r="J238" s="43" t="inlineStr">
        <is>
          <t>Stainless Steel, AISI-303</t>
        </is>
      </c>
      <c r="K238" s="43" t="inlineStr">
        <is>
          <t>Stainless Steel, AISI 316</t>
        </is>
      </c>
      <c r="L238" s="43" t="inlineStr">
        <is>
          <t>Coating_Scotchkote134_interior</t>
        </is>
      </c>
      <c r="M238" s="43" t="inlineStr">
        <is>
          <t>RTF</t>
        </is>
      </c>
      <c r="N238" s="43" t="inlineStr"/>
      <c r="O238" t="inlineStr">
        <is>
          <t>A101854</t>
        </is>
      </c>
      <c r="P238" t="inlineStr">
        <is>
          <t>LT250</t>
        </is>
      </c>
      <c r="Q238" s="43" t="n">
        <v>126</v>
      </c>
      <c r="R238" t="inlineStr"/>
      <c r="S238" t="inlineStr"/>
      <c r="T238" t="inlineStr"/>
      <c r="U238" t="inlineStr"/>
      <c r="V238" t="inlineStr"/>
    </row>
    <row r="239">
      <c r="A239" t="inlineStr"/>
      <c r="B239" t="inlineStr">
        <is>
          <t>N</t>
        </is>
      </c>
      <c r="C239" t="inlineStr">
        <is>
          <t>Price_BOM_LCS_Imp_0387</t>
        </is>
      </c>
      <c r="D239" t="inlineStr"/>
      <c r="E239" t="inlineStr">
        <is>
          <t>:30707-LCS:30707-4P-3HP-LCSE:30707-4P-5HP-LCSE:30707-4P-7.5HP-LCSE:30707-2P-10HP-LCSE:</t>
        </is>
      </c>
      <c r="F239" s="126" t="inlineStr">
        <is>
          <t>X3</t>
        </is>
      </c>
      <c r="G239" t="inlineStr">
        <is>
          <t>ImpMatl_SS_AISI-304</t>
        </is>
      </c>
      <c r="H239" s="43" t="inlineStr">
        <is>
          <t>Stainless Steel, AISI-304</t>
        </is>
      </c>
      <c r="I239" s="43" t="inlineStr">
        <is>
          <t>H304</t>
        </is>
      </c>
      <c r="J239" s="43" t="inlineStr">
        <is>
          <t>Stainless Steel, AISI-303</t>
        </is>
      </c>
      <c r="K239" s="43" t="inlineStr">
        <is>
          <t>Stainless Steel, AISI 316</t>
        </is>
      </c>
      <c r="L239" s="43" t="inlineStr">
        <is>
          <t>Coating_Scotchkote134_interior_exterior</t>
        </is>
      </c>
      <c r="M239" s="75" t="inlineStr">
        <is>
          <t>RTF</t>
        </is>
      </c>
      <c r="N239" s="75" t="inlineStr"/>
      <c r="O239" t="inlineStr">
        <is>
          <t>A101854</t>
        </is>
      </c>
      <c r="P239" t="inlineStr">
        <is>
          <t>LT250</t>
        </is>
      </c>
      <c r="Q239" t="n">
        <v>126</v>
      </c>
      <c r="R239" t="inlineStr"/>
      <c r="S239" t="inlineStr"/>
      <c r="T239" t="inlineStr"/>
      <c r="U239" t="inlineStr"/>
      <c r="V239" t="inlineStr"/>
    </row>
    <row r="240">
      <c r="A240" t="inlineStr"/>
      <c r="B240" t="inlineStr">
        <is>
          <t>N</t>
        </is>
      </c>
      <c r="C240" t="inlineStr">
        <is>
          <t>Price_BOM_LCS_Imp_0390</t>
        </is>
      </c>
      <c r="D240" t="inlineStr"/>
      <c r="E240" t="inlineStr">
        <is>
          <t>:30707-LCS:30707-4P-3HP-LCSE:30707-4P-5HP-LCSE:30707-4P-7.5HP-LCSE:30707-2P-10HP-LCSE:</t>
        </is>
      </c>
      <c r="F240" s="126" t="inlineStr">
        <is>
          <t>X3</t>
        </is>
      </c>
      <c r="G240" s="2" t="inlineStr">
        <is>
          <t>ImpMatl_SS_AISI-304</t>
        </is>
      </c>
      <c r="H240" s="43" t="inlineStr">
        <is>
          <t>Stainless Steel, AISI-304</t>
        </is>
      </c>
      <c r="I240" s="43" t="inlineStr">
        <is>
          <t>H304</t>
        </is>
      </c>
      <c r="J240" s="43" t="inlineStr">
        <is>
          <t>Stainless Steel, AISI-303</t>
        </is>
      </c>
      <c r="K240" s="43" t="inlineStr">
        <is>
          <t>Stainless Steel, AISI 316</t>
        </is>
      </c>
      <c r="L240" s="43" t="inlineStr">
        <is>
          <t>Coating_Special</t>
        </is>
      </c>
      <c r="M240" s="43" t="inlineStr">
        <is>
          <t>RTF</t>
        </is>
      </c>
      <c r="N240" s="43" t="inlineStr"/>
      <c r="O240" t="inlineStr">
        <is>
          <t>A101859</t>
        </is>
      </c>
      <c r="P240" t="inlineStr">
        <is>
          <t>LT250</t>
        </is>
      </c>
      <c r="Q240" s="43" t="n">
        <v>126</v>
      </c>
      <c r="R240" t="inlineStr"/>
      <c r="S240" t="inlineStr"/>
      <c r="T240" t="inlineStr"/>
      <c r="U240" t="inlineStr"/>
      <c r="V240" t="inlineStr"/>
    </row>
    <row r="241">
      <c r="A241" t="inlineStr"/>
      <c r="B241" t="inlineStr">
        <is>
          <t>N</t>
        </is>
      </c>
      <c r="C241" t="inlineStr">
        <is>
          <t>Price_BOM_LCS_Imp_0392</t>
        </is>
      </c>
      <c r="D241" t="inlineStr"/>
      <c r="E241" t="inlineStr">
        <is>
          <t>:30707-LCS:30707-2P-15HP-LCSE:30707-2P-20HP-LCSE:30707-2P-25HP-LCSE:30707-2P-30HP-LCSE:</t>
        </is>
      </c>
      <c r="F241" s="126" t="inlineStr">
        <is>
          <t>X4</t>
        </is>
      </c>
      <c r="G241" s="2" t="inlineStr">
        <is>
          <t>ImpMatl_SS_AISI-304</t>
        </is>
      </c>
      <c r="H241" s="43" t="inlineStr">
        <is>
          <t>Stainless Steel, AISI-304</t>
        </is>
      </c>
      <c r="I241" s="43" t="inlineStr">
        <is>
          <t>H304</t>
        </is>
      </c>
      <c r="J241" s="43" t="inlineStr">
        <is>
          <t>Stainless Steel, AISI-303</t>
        </is>
      </c>
      <c r="K241" s="43" t="inlineStr">
        <is>
          <t>Stainless Steel, AISI 316</t>
        </is>
      </c>
      <c r="L241" s="43" t="inlineStr">
        <is>
          <t>Coating_Standard</t>
        </is>
      </c>
      <c r="M241" s="105" t="inlineStr">
        <is>
          <t>98876153</t>
        </is>
      </c>
      <c r="N241" s="43" t="inlineStr">
        <is>
          <t>IMP,L,30707,X4,H304</t>
        </is>
      </c>
      <c r="O241" t="inlineStr">
        <is>
          <t>A101861</t>
        </is>
      </c>
      <c r="P241" s="43" t="inlineStr">
        <is>
          <t>LT027</t>
        </is>
      </c>
      <c r="Q241" s="43" t="n">
        <v>0</v>
      </c>
      <c r="R241" t="inlineStr"/>
      <c r="S241" t="inlineStr"/>
      <c r="T241" t="inlineStr"/>
      <c r="U241" t="inlineStr"/>
      <c r="V241" t="inlineStr"/>
    </row>
    <row r="242">
      <c r="A242" t="inlineStr"/>
      <c r="B242" t="inlineStr">
        <is>
          <t>N</t>
        </is>
      </c>
      <c r="C242" t="inlineStr">
        <is>
          <t>Price_BOM_LCS_Imp_0393</t>
        </is>
      </c>
      <c r="D242" t="inlineStr"/>
      <c r="E242" t="inlineStr">
        <is>
          <t>:30707-LCS:30707-2P-15HP-LCSE:30707-2P-20HP-LCSE:30707-2P-25HP-LCSE:30707-2P-30HP-LCSE:</t>
        </is>
      </c>
      <c r="F242" s="126" t="inlineStr">
        <is>
          <t>X4</t>
        </is>
      </c>
      <c r="G242" t="inlineStr">
        <is>
          <t>ImpMatl_NiAl-Bronze_ASTM-B148_C95400</t>
        </is>
      </c>
      <c r="H242" s="43" t="inlineStr">
        <is>
          <t>Nickel Aluminum Bronze ASTM B148 UNS C95400</t>
        </is>
      </c>
      <c r="I242" s="43" t="inlineStr">
        <is>
          <t>B22</t>
        </is>
      </c>
      <c r="J242" s="43" t="inlineStr">
        <is>
          <t>Stainless Steel, AISI-303</t>
        </is>
      </c>
      <c r="K242" s="43" t="inlineStr">
        <is>
          <t>Steel, Cold Drawn C1018</t>
        </is>
      </c>
      <c r="L242" s="43" t="inlineStr">
        <is>
          <t>Coating_Standard</t>
        </is>
      </c>
      <c r="M242" s="75" t="inlineStr">
        <is>
          <t>97778040</t>
        </is>
      </c>
      <c r="N242" s="75" t="inlineStr"/>
      <c r="O242" t="inlineStr">
        <is>
          <t>A102238</t>
        </is>
      </c>
      <c r="P242" t="inlineStr">
        <is>
          <t>LT250</t>
        </is>
      </c>
      <c r="Q242" t="inlineStr"/>
      <c r="R242" t="inlineStr"/>
      <c r="S242" t="inlineStr"/>
      <c r="T242" t="inlineStr"/>
      <c r="U242" t="inlineStr"/>
      <c r="V242" t="inlineStr"/>
    </row>
    <row r="243">
      <c r="A243" t="inlineStr"/>
      <c r="B243" t="inlineStr">
        <is>
          <t>N</t>
        </is>
      </c>
      <c r="C243" t="inlineStr">
        <is>
          <t>Price_BOM_LCS_Imp_0395</t>
        </is>
      </c>
      <c r="D243" t="inlineStr"/>
      <c r="E243" t="inlineStr">
        <is>
          <t>:30707-LCS:30707-2P-15HP-LCSE:30707-2P-20HP-LCSE:30707-2P-25HP-LCSE:30707-2P-30HP-LCSE:</t>
        </is>
      </c>
      <c r="F243" s="126" t="inlineStr">
        <is>
          <t>X4</t>
        </is>
      </c>
      <c r="G243" t="inlineStr">
        <is>
          <t>ImpMatl_NiAl-Bronze_ASTM-B148_C95400</t>
        </is>
      </c>
      <c r="H243" s="43" t="inlineStr">
        <is>
          <t>Nickel Aluminum Bronze ASTM B148 UNS C95400</t>
        </is>
      </c>
      <c r="I243" s="43" t="inlineStr">
        <is>
          <t>B22</t>
        </is>
      </c>
      <c r="J243" s="43" t="inlineStr">
        <is>
          <t>Stainless Steel, AISI-303</t>
        </is>
      </c>
      <c r="K243" s="43" t="inlineStr">
        <is>
          <t>Steel, Cold Drawn C1018</t>
        </is>
      </c>
      <c r="L243" s="43" t="inlineStr">
        <is>
          <t>Coating_Scotchkote134_interior_exterior_IncludeImpeller</t>
        </is>
      </c>
      <c r="M243" s="1" t="inlineStr">
        <is>
          <t>RTF</t>
        </is>
      </c>
      <c r="N243" s="43" t="inlineStr"/>
      <c r="O243" t="inlineStr">
        <is>
          <t>A102238</t>
        </is>
      </c>
      <c r="P243" t="inlineStr">
        <is>
          <t>LT250</t>
        </is>
      </c>
      <c r="Q243" t="inlineStr"/>
      <c r="R243" t="inlineStr"/>
      <c r="S243" t="inlineStr"/>
      <c r="T243" t="inlineStr"/>
      <c r="U243" t="inlineStr"/>
      <c r="V243" t="inlineStr"/>
    </row>
    <row r="244">
      <c r="A244" t="inlineStr"/>
      <c r="B244" t="inlineStr">
        <is>
          <t>N</t>
        </is>
      </c>
      <c r="C244" t="inlineStr">
        <is>
          <t>Price_BOM_LCS_Imp_0396</t>
        </is>
      </c>
      <c r="D244" t="inlineStr"/>
      <c r="E244" t="inlineStr">
        <is>
          <t>:30707-LCS:30707-2P-15HP-LCSE:30707-2P-20HP-LCSE:30707-2P-25HP-LCSE:30707-2P-30HP-LCSE:</t>
        </is>
      </c>
      <c r="F244" s="126" t="inlineStr">
        <is>
          <t>X4</t>
        </is>
      </c>
      <c r="G244" s="2" t="inlineStr">
        <is>
          <t>ImpMatl_SS_AISI-304</t>
        </is>
      </c>
      <c r="H244" s="43" t="inlineStr">
        <is>
          <t>Stainless Steel, AISI-304</t>
        </is>
      </c>
      <c r="I244" s="43" t="inlineStr">
        <is>
          <t>H304</t>
        </is>
      </c>
      <c r="J244" s="43" t="inlineStr">
        <is>
          <t>Stainless Steel, AISI-303</t>
        </is>
      </c>
      <c r="K244" s="43" t="inlineStr">
        <is>
          <t>Stainless Steel, AISI 316</t>
        </is>
      </c>
      <c r="L244" s="43" t="inlineStr">
        <is>
          <t>Coating_Scotchkote134_interior_exterior_IncludeImpeller</t>
        </is>
      </c>
      <c r="M244" s="1" t="inlineStr">
        <is>
          <t>RTF</t>
        </is>
      </c>
      <c r="N244" s="43" t="inlineStr"/>
      <c r="O244" t="inlineStr">
        <is>
          <t>A101861</t>
        </is>
      </c>
      <c r="P244" t="inlineStr">
        <is>
          <t>LT250</t>
        </is>
      </c>
      <c r="Q244" s="43" t="inlineStr"/>
      <c r="R244" t="inlineStr"/>
      <c r="S244" t="inlineStr"/>
      <c r="T244" t="inlineStr"/>
      <c r="U244" t="inlineStr"/>
      <c r="V244" t="inlineStr"/>
    </row>
    <row r="245">
      <c r="A245" t="inlineStr"/>
      <c r="B245" t="inlineStr">
        <is>
          <t>N</t>
        </is>
      </c>
      <c r="C245" t="inlineStr">
        <is>
          <t>Price_BOM_LCS_Imp_0398</t>
        </is>
      </c>
      <c r="D245" t="inlineStr"/>
      <c r="E245" t="inlineStr">
        <is>
          <t>:30707-LCS:30707-2P-15HP-LCSE:30707-2P-20HP-LCSE:30707-2P-25HP-LCSE:30707-2P-30HP-LCSE:</t>
        </is>
      </c>
      <c r="F245" s="126" t="inlineStr">
        <is>
          <t>X4</t>
        </is>
      </c>
      <c r="G245" t="inlineStr">
        <is>
          <t>ImpMatl_NiAl-Bronze_ASTM-B148_C95400</t>
        </is>
      </c>
      <c r="H245" s="43" t="inlineStr">
        <is>
          <t>Nickel Aluminum Bronze ASTM B148 UNS C95400</t>
        </is>
      </c>
      <c r="I245" s="43" t="inlineStr">
        <is>
          <t>B22</t>
        </is>
      </c>
      <c r="J245" s="43" t="inlineStr">
        <is>
          <t>Stainless Steel, AISI-303</t>
        </is>
      </c>
      <c r="K245" s="43" t="inlineStr">
        <is>
          <t>Steel, Cold Drawn C1018</t>
        </is>
      </c>
      <c r="L245" s="43" t="inlineStr">
        <is>
          <t>Coating_Scotchkote134_interior_IncludeImpeller</t>
        </is>
      </c>
      <c r="M245" s="1" t="inlineStr">
        <is>
          <t>RTF</t>
        </is>
      </c>
      <c r="N245" s="43" t="inlineStr"/>
      <c r="O245" t="inlineStr">
        <is>
          <t>A102238</t>
        </is>
      </c>
      <c r="P245" t="inlineStr">
        <is>
          <t>LT250</t>
        </is>
      </c>
      <c r="Q245" t="inlineStr"/>
      <c r="R245" t="inlineStr"/>
      <c r="S245" t="inlineStr"/>
      <c r="T245" t="inlineStr"/>
      <c r="U245" t="inlineStr"/>
      <c r="V245" t="inlineStr"/>
    </row>
    <row r="246">
      <c r="A246" t="inlineStr"/>
      <c r="B246" t="inlineStr">
        <is>
          <t>N</t>
        </is>
      </c>
      <c r="C246" t="inlineStr">
        <is>
          <t>Price_BOM_LCS_Imp_0399</t>
        </is>
      </c>
      <c r="D246" t="inlineStr"/>
      <c r="E246" t="inlineStr">
        <is>
          <t>:30707-LCS:30707-2P-15HP-LCSE:30707-2P-20HP-LCSE:30707-2P-25HP-LCSE:30707-2P-30HP-LCSE:</t>
        </is>
      </c>
      <c r="F246" s="126" t="inlineStr">
        <is>
          <t>X4</t>
        </is>
      </c>
      <c r="G246" s="2" t="inlineStr">
        <is>
          <t>ImpMatl_SS_AISI-304</t>
        </is>
      </c>
      <c r="H246" s="43" t="inlineStr">
        <is>
          <t>Stainless Steel, AISI-304</t>
        </is>
      </c>
      <c r="I246" s="43" t="inlineStr">
        <is>
          <t>H304</t>
        </is>
      </c>
      <c r="J246" s="43" t="inlineStr">
        <is>
          <t>Stainless Steel, AISI-303</t>
        </is>
      </c>
      <c r="K246" s="43" t="inlineStr">
        <is>
          <t>Stainless Steel, AISI 316</t>
        </is>
      </c>
      <c r="L246" s="43" t="inlineStr">
        <is>
          <t>Coating_Scotchkote134_interior_IncludeImpeller</t>
        </is>
      </c>
      <c r="M246" s="1" t="inlineStr">
        <is>
          <t>RTF</t>
        </is>
      </c>
      <c r="N246" s="43" t="inlineStr"/>
      <c r="O246" t="inlineStr">
        <is>
          <t>A101861</t>
        </is>
      </c>
      <c r="P246" t="inlineStr">
        <is>
          <t>LT250</t>
        </is>
      </c>
      <c r="Q246" s="43" t="inlineStr"/>
      <c r="R246" t="inlineStr"/>
      <c r="S246" t="inlineStr"/>
      <c r="T246" t="inlineStr"/>
      <c r="U246" t="inlineStr"/>
      <c r="V246" t="inlineStr"/>
    </row>
    <row r="247">
      <c r="A247" t="inlineStr"/>
      <c r="B247" t="inlineStr">
        <is>
          <t>N</t>
        </is>
      </c>
      <c r="C247" t="inlineStr">
        <is>
          <t>Price_BOM_LCS_Imp_0401</t>
        </is>
      </c>
      <c r="D247" t="inlineStr"/>
      <c r="E247" t="inlineStr">
        <is>
          <t>:30707-LCS:30707-2P-15HP-LCSE:30707-2P-20HP-LCSE:30707-2P-25HP-LCSE:30707-2P-30HP-LCSE:</t>
        </is>
      </c>
      <c r="F247" s="126" t="inlineStr">
        <is>
          <t>X4</t>
        </is>
      </c>
      <c r="G247" t="inlineStr">
        <is>
          <t>ImpMatl_NiAl-Bronze_ASTM-B148_C95400</t>
        </is>
      </c>
      <c r="H247" s="43" t="inlineStr">
        <is>
          <t>Nickel Aluminum Bronze ASTM B148 UNS C95400</t>
        </is>
      </c>
      <c r="I247" s="43" t="inlineStr">
        <is>
          <t>B22</t>
        </is>
      </c>
      <c r="J247" s="43" t="inlineStr">
        <is>
          <t>Stainless Steel, AISI-303</t>
        </is>
      </c>
      <c r="K247" s="43" t="inlineStr">
        <is>
          <t>Steel, Cold Drawn C1018</t>
        </is>
      </c>
      <c r="L247" s="43" t="inlineStr">
        <is>
          <t>Coating_Scotchkote134_interior</t>
        </is>
      </c>
      <c r="M247" s="75" t="inlineStr">
        <is>
          <t>97778040</t>
        </is>
      </c>
      <c r="N247" s="75" t="inlineStr"/>
      <c r="O247" t="inlineStr">
        <is>
          <t>A102238</t>
        </is>
      </c>
      <c r="P247" t="inlineStr">
        <is>
          <t>LT250</t>
        </is>
      </c>
      <c r="Q247" t="inlineStr"/>
      <c r="R247" t="inlineStr"/>
      <c r="S247" t="inlineStr"/>
      <c r="T247" t="inlineStr"/>
      <c r="U247" t="inlineStr"/>
      <c r="V247" t="inlineStr"/>
    </row>
    <row r="248">
      <c r="A248" t="inlineStr"/>
      <c r="B248" t="inlineStr">
        <is>
          <t>N</t>
        </is>
      </c>
      <c r="C248" t="inlineStr">
        <is>
          <t>Price_BOM_LCS_Imp_0402</t>
        </is>
      </c>
      <c r="D248" t="inlineStr"/>
      <c r="E248" t="inlineStr">
        <is>
          <t>:30707-LCS:30707-2P-15HP-LCSE:30707-2P-20HP-LCSE:30707-2P-25HP-LCSE:30707-2P-30HP-LCSE:</t>
        </is>
      </c>
      <c r="F248" s="126" t="inlineStr">
        <is>
          <t>X4</t>
        </is>
      </c>
      <c r="G248" s="2" t="inlineStr">
        <is>
          <t>ImpMatl_SS_AISI-304</t>
        </is>
      </c>
      <c r="H248" s="43" t="inlineStr">
        <is>
          <t>Stainless Steel, AISI-304</t>
        </is>
      </c>
      <c r="I248" s="43" t="inlineStr">
        <is>
          <t>H304</t>
        </is>
      </c>
      <c r="J248" s="43" t="inlineStr">
        <is>
          <t>Stainless Steel, AISI-303</t>
        </is>
      </c>
      <c r="K248" s="43" t="inlineStr">
        <is>
          <t>Stainless Steel, AISI 316</t>
        </is>
      </c>
      <c r="L248" s="43" t="inlineStr">
        <is>
          <t>Coating_Scotchkote134_interior</t>
        </is>
      </c>
      <c r="M248" s="43" t="inlineStr">
        <is>
          <t>RTF</t>
        </is>
      </c>
      <c r="N248" s="43" t="inlineStr"/>
      <c r="O248" t="inlineStr">
        <is>
          <t>A101861</t>
        </is>
      </c>
      <c r="P248" t="inlineStr">
        <is>
          <t>LT250</t>
        </is>
      </c>
      <c r="Q248" s="43" t="n">
        <v>126</v>
      </c>
      <c r="R248" t="inlineStr"/>
      <c r="S248" t="inlineStr"/>
      <c r="T248" t="inlineStr"/>
      <c r="U248" t="inlineStr"/>
      <c r="V248" t="inlineStr"/>
    </row>
    <row r="249">
      <c r="A249" t="inlineStr"/>
      <c r="B249" t="inlineStr">
        <is>
          <t>N</t>
        </is>
      </c>
      <c r="C249" t="inlineStr">
        <is>
          <t>Price_BOM_LCS_Imp_0404</t>
        </is>
      </c>
      <c r="D249" t="inlineStr"/>
      <c r="E249" t="inlineStr">
        <is>
          <t>:30707-LCS:30707-2P-15HP-LCSE:30707-2P-20HP-LCSE:30707-2P-25HP-LCSE:30707-2P-30HP-LCSE:</t>
        </is>
      </c>
      <c r="F249" s="126" t="inlineStr">
        <is>
          <t>X4</t>
        </is>
      </c>
      <c r="G249" t="inlineStr">
        <is>
          <t>ImpMatl_NiAl-Bronze_ASTM-B148_C95400</t>
        </is>
      </c>
      <c r="H249" s="43" t="inlineStr">
        <is>
          <t>Nickel Aluminum Bronze ASTM B148 UNS C95400</t>
        </is>
      </c>
      <c r="I249" s="43" t="inlineStr">
        <is>
          <t>B22</t>
        </is>
      </c>
      <c r="J249" s="43" t="inlineStr">
        <is>
          <t>Stainless Steel, AISI-303</t>
        </is>
      </c>
      <c r="K249" s="43" t="inlineStr">
        <is>
          <t>Steel, Cold Drawn C1018</t>
        </is>
      </c>
      <c r="L249" s="43" t="inlineStr">
        <is>
          <t>Coating_Scotchkote134_interior_exterior</t>
        </is>
      </c>
      <c r="M249" s="75" t="inlineStr">
        <is>
          <t>97778040</t>
        </is>
      </c>
      <c r="N249" s="75" t="inlineStr"/>
      <c r="O249" t="inlineStr">
        <is>
          <t>A102238</t>
        </is>
      </c>
      <c r="P249" t="inlineStr">
        <is>
          <t>LT250</t>
        </is>
      </c>
      <c r="Q249" t="inlineStr"/>
      <c r="R249" t="inlineStr"/>
      <c r="S249" t="inlineStr"/>
      <c r="T249" t="inlineStr"/>
      <c r="U249" t="inlineStr"/>
      <c r="V249" t="inlineStr"/>
    </row>
    <row r="250">
      <c r="A250" t="inlineStr"/>
      <c r="B250" t="inlineStr">
        <is>
          <t>N</t>
        </is>
      </c>
      <c r="C250" t="inlineStr">
        <is>
          <t>Price_BOM_LCS_Imp_0405</t>
        </is>
      </c>
      <c r="D250" t="inlineStr"/>
      <c r="E250" t="inlineStr">
        <is>
          <t>:30707-LCS:30707-2P-15HP-LCSE:30707-2P-20HP-LCSE:30707-2P-25HP-LCSE:30707-2P-30HP-LCSE:</t>
        </is>
      </c>
      <c r="F250" s="126" t="inlineStr">
        <is>
          <t>X4</t>
        </is>
      </c>
      <c r="G250" s="2" t="inlineStr">
        <is>
          <t>ImpMatl_SS_AISI-304</t>
        </is>
      </c>
      <c r="H250" s="43" t="inlineStr">
        <is>
          <t>Stainless Steel, AISI-304</t>
        </is>
      </c>
      <c r="I250" s="43" t="inlineStr">
        <is>
          <t>H304</t>
        </is>
      </c>
      <c r="J250" s="43" t="inlineStr">
        <is>
          <t>Stainless Steel, AISI-303</t>
        </is>
      </c>
      <c r="K250" s="43" t="inlineStr">
        <is>
          <t>Stainless Steel, AISI 316</t>
        </is>
      </c>
      <c r="L250" s="43" t="inlineStr">
        <is>
          <t>Coating_Scotchkote134_interior_exterior</t>
        </is>
      </c>
      <c r="M250" s="43" t="inlineStr">
        <is>
          <t>RTF</t>
        </is>
      </c>
      <c r="N250" s="43" t="inlineStr"/>
      <c r="O250" t="inlineStr">
        <is>
          <t>A101861</t>
        </is>
      </c>
      <c r="P250" t="inlineStr">
        <is>
          <t>LT250</t>
        </is>
      </c>
      <c r="Q250" s="43" t="n">
        <v>126</v>
      </c>
      <c r="R250" t="inlineStr"/>
      <c r="S250" t="inlineStr"/>
      <c r="T250" t="inlineStr"/>
      <c r="U250" t="inlineStr"/>
      <c r="V250" t="inlineStr"/>
    </row>
    <row r="251">
      <c r="A251" t="inlineStr"/>
      <c r="B251" t="inlineStr">
        <is>
          <t>N</t>
        </is>
      </c>
      <c r="C251" t="inlineStr">
        <is>
          <t>Price_BOM_LCS_Imp_0407</t>
        </is>
      </c>
      <c r="D251" t="inlineStr"/>
      <c r="E251" t="inlineStr">
        <is>
          <t>:30707-LCS:30707-2P-15HP-LCSE:30707-2P-20HP-LCSE:30707-2P-25HP-LCSE:30707-2P-30HP-LCSE:</t>
        </is>
      </c>
      <c r="F251" s="126" t="inlineStr">
        <is>
          <t>X4</t>
        </is>
      </c>
      <c r="G251" t="inlineStr">
        <is>
          <t>ImpMatl_NiAl-Bronze_ASTM-B148_C95400</t>
        </is>
      </c>
      <c r="H251" s="43" t="inlineStr">
        <is>
          <t>Nickel Aluminum Bronze ASTM B148 UNS C95400</t>
        </is>
      </c>
      <c r="I251" s="43" t="inlineStr">
        <is>
          <t>B22</t>
        </is>
      </c>
      <c r="J251" s="43" t="inlineStr">
        <is>
          <t>Stainless Steel, AISI-303</t>
        </is>
      </c>
      <c r="K251" s="43" t="inlineStr">
        <is>
          <t>Steel, Cold Drawn C1018</t>
        </is>
      </c>
      <c r="L251" s="43" t="inlineStr">
        <is>
          <t>Coating_Special</t>
        </is>
      </c>
      <c r="M251" s="75" t="inlineStr">
        <is>
          <t>97778040</t>
        </is>
      </c>
      <c r="N251" s="75" t="inlineStr"/>
      <c r="O251" t="inlineStr">
        <is>
          <t>A102238</t>
        </is>
      </c>
      <c r="P251" t="inlineStr">
        <is>
          <t>LT250</t>
        </is>
      </c>
      <c r="Q251" t="inlineStr"/>
      <c r="R251" t="inlineStr"/>
      <c r="S251" t="inlineStr"/>
      <c r="T251" t="inlineStr"/>
      <c r="U251" t="inlineStr"/>
      <c r="V251" t="inlineStr"/>
    </row>
    <row r="252">
      <c r="A252" t="inlineStr"/>
      <c r="B252" t="inlineStr">
        <is>
          <t>N</t>
        </is>
      </c>
      <c r="C252" t="inlineStr">
        <is>
          <t>Price_BOM_LCS_Imp_0408</t>
        </is>
      </c>
      <c r="D252" t="inlineStr"/>
      <c r="E252" t="inlineStr">
        <is>
          <t>:30707-LCS:30707-2P-15HP-LCSE:30707-2P-20HP-LCSE:30707-2P-25HP-LCSE:30707-2P-30HP-LCSE:</t>
        </is>
      </c>
      <c r="F252" s="126" t="inlineStr">
        <is>
          <t>X4</t>
        </is>
      </c>
      <c r="G252" s="2" t="inlineStr">
        <is>
          <t>ImpMatl_SS_AISI-304</t>
        </is>
      </c>
      <c r="H252" s="43" t="inlineStr">
        <is>
          <t>Stainless Steel, AISI-304</t>
        </is>
      </c>
      <c r="I252" s="43" t="inlineStr">
        <is>
          <t>H304</t>
        </is>
      </c>
      <c r="J252" s="43" t="inlineStr">
        <is>
          <t>Stainless Steel, AISI-303</t>
        </is>
      </c>
      <c r="K252" s="43" t="inlineStr">
        <is>
          <t>Stainless Steel, AISI 316</t>
        </is>
      </c>
      <c r="L252" s="43" t="inlineStr">
        <is>
          <t>Coating_Special</t>
        </is>
      </c>
      <c r="M252" s="43" t="inlineStr">
        <is>
          <t>RTF</t>
        </is>
      </c>
      <c r="N252" s="43" t="inlineStr"/>
      <c r="O252" t="inlineStr">
        <is>
          <t>A101866</t>
        </is>
      </c>
      <c r="P252" t="inlineStr">
        <is>
          <t>LT250</t>
        </is>
      </c>
      <c r="Q252" s="43" t="n">
        <v>126</v>
      </c>
      <c r="R252" t="inlineStr"/>
      <c r="S252" t="inlineStr"/>
      <c r="T252" t="inlineStr"/>
      <c r="U252" t="inlineStr"/>
      <c r="V252" t="inlineStr"/>
    </row>
    <row r="253">
      <c r="A253" t="inlineStr"/>
      <c r="B253" t="inlineStr">
        <is>
          <t>N</t>
        </is>
      </c>
      <c r="C253" t="inlineStr">
        <is>
          <t>Price_BOM_LCS_Imp_0410</t>
        </is>
      </c>
      <c r="D253" t="inlineStr"/>
      <c r="E253" t="inlineStr">
        <is>
          <t>:30957-LCS:30957-4P-5HP-LCSE:30957-4P-7.5HP-LCSE:30957-4P-10HP-LCSE:</t>
        </is>
      </c>
      <c r="F253" s="126" t="inlineStr">
        <is>
          <t>X3</t>
        </is>
      </c>
      <c r="G253" s="2" t="inlineStr">
        <is>
          <t>ImpMatl_SS_AISI-304</t>
        </is>
      </c>
      <c r="H253" s="43" t="inlineStr">
        <is>
          <t>Stainless Steel, AISI-304</t>
        </is>
      </c>
      <c r="I253" s="43" t="inlineStr">
        <is>
          <t>H304</t>
        </is>
      </c>
      <c r="J253" s="43" t="inlineStr">
        <is>
          <t>Stainless Steel, AISI-303</t>
        </is>
      </c>
      <c r="K253" s="43" t="inlineStr">
        <is>
          <t>Stainless Steel, AISI 316</t>
        </is>
      </c>
      <c r="L253" s="43" t="inlineStr">
        <is>
          <t>Coating_Standard</t>
        </is>
      </c>
      <c r="M253" s="105" t="inlineStr">
        <is>
          <t>98876155</t>
        </is>
      </c>
      <c r="N253" s="43" t="inlineStr">
        <is>
          <t>IMP,L,30957,X3,H304</t>
        </is>
      </c>
      <c r="O253" t="inlineStr">
        <is>
          <t>A101868</t>
        </is>
      </c>
      <c r="P253" s="43" t="inlineStr">
        <is>
          <t>LT027</t>
        </is>
      </c>
      <c r="Q253" s="43" t="n">
        <v>0</v>
      </c>
      <c r="R253" t="inlineStr"/>
      <c r="S253" t="inlineStr"/>
      <c r="T253" t="inlineStr"/>
      <c r="U253" t="inlineStr"/>
      <c r="V253" t="inlineStr"/>
    </row>
    <row r="254">
      <c r="A254" t="inlineStr"/>
      <c r="B254" t="inlineStr">
        <is>
          <t>N</t>
        </is>
      </c>
      <c r="C254" t="inlineStr">
        <is>
          <t>Price_BOM_LCS_Imp_0411</t>
        </is>
      </c>
      <c r="D254" t="inlineStr"/>
      <c r="E254" t="inlineStr">
        <is>
          <t>:30957-LCS:30957-4P-5HP-LCSE:30957-4P-7.5HP-LCSE:30957-4P-10HP-LCSE:</t>
        </is>
      </c>
      <c r="F254" s="126" t="inlineStr">
        <is>
          <t>X3</t>
        </is>
      </c>
      <c r="G254" t="inlineStr">
        <is>
          <t>ImpMatl_NiAl-Bronze_ASTM-B148_C95400</t>
        </is>
      </c>
      <c r="H254" s="43" t="inlineStr">
        <is>
          <t>Nickel Aluminum Bronze ASTM B148 UNS C95400</t>
        </is>
      </c>
      <c r="I254" s="43" t="inlineStr">
        <is>
          <t>B22</t>
        </is>
      </c>
      <c r="J254" s="43" t="inlineStr">
        <is>
          <t>Stainless Steel, AISI-303</t>
        </is>
      </c>
      <c r="K254" s="43" t="inlineStr">
        <is>
          <t>Steel, Cold Drawn C1018</t>
        </is>
      </c>
      <c r="L254" s="43" t="inlineStr">
        <is>
          <t>Coating_Standard</t>
        </is>
      </c>
      <c r="M254" s="75" t="inlineStr">
        <is>
          <t>97778041</t>
        </is>
      </c>
      <c r="N254" s="75" t="inlineStr"/>
      <c r="O254" t="inlineStr">
        <is>
          <t>A102239</t>
        </is>
      </c>
      <c r="P254" t="inlineStr">
        <is>
          <t>LT250</t>
        </is>
      </c>
      <c r="Q254" t="inlineStr"/>
      <c r="R254" t="inlineStr"/>
      <c r="S254" t="inlineStr"/>
      <c r="T254" t="inlineStr"/>
      <c r="U254" t="inlineStr"/>
      <c r="V254" t="inlineStr"/>
    </row>
    <row r="255">
      <c r="A255" t="inlineStr"/>
      <c r="B255" t="inlineStr">
        <is>
          <t>N</t>
        </is>
      </c>
      <c r="C255" t="inlineStr">
        <is>
          <t>Price_BOM_LCS_Imp_0413</t>
        </is>
      </c>
      <c r="D255" t="inlineStr"/>
      <c r="E255" t="inlineStr">
        <is>
          <t>:30957-LCS:30957-4P-5HP-LCSE:30957-4P-7.5HP-LCSE:30957-4P-10HP-LCSE:</t>
        </is>
      </c>
      <c r="F255" s="126" t="inlineStr">
        <is>
          <t>X3</t>
        </is>
      </c>
      <c r="G255" t="inlineStr">
        <is>
          <t>ImpMatl_NiAl-Bronze_ASTM-B148_C95400</t>
        </is>
      </c>
      <c r="H255" s="43" t="inlineStr">
        <is>
          <t>Nickel Aluminum Bronze ASTM B148 UNS C95400</t>
        </is>
      </c>
      <c r="I255" s="43" t="inlineStr">
        <is>
          <t>B22</t>
        </is>
      </c>
      <c r="J255" s="43" t="inlineStr">
        <is>
          <t>Stainless Steel, AISI-303</t>
        </is>
      </c>
      <c r="K255" s="43" t="inlineStr">
        <is>
          <t>Steel, Cold Drawn C1018</t>
        </is>
      </c>
      <c r="L255" s="43" t="inlineStr">
        <is>
          <t>Coating_Scotchkote134_interior_exterior_IncludeImpeller</t>
        </is>
      </c>
      <c r="M255" s="1" t="inlineStr">
        <is>
          <t>RTF</t>
        </is>
      </c>
      <c r="N255" s="43" t="inlineStr"/>
      <c r="O255" t="inlineStr">
        <is>
          <t>A102239</t>
        </is>
      </c>
      <c r="P255" t="inlineStr">
        <is>
          <t>LT250</t>
        </is>
      </c>
      <c r="Q255" t="inlineStr"/>
      <c r="R255" t="inlineStr"/>
      <c r="S255" t="inlineStr"/>
      <c r="T255" t="inlineStr"/>
      <c r="U255" t="inlineStr"/>
      <c r="V255" t="inlineStr"/>
    </row>
    <row r="256">
      <c r="A256" t="inlineStr"/>
      <c r="B256" t="inlineStr">
        <is>
          <t>N</t>
        </is>
      </c>
      <c r="C256" t="inlineStr">
        <is>
          <t>Price_BOM_LCS_Imp_0414</t>
        </is>
      </c>
      <c r="D256" t="inlineStr"/>
      <c r="E256" t="inlineStr">
        <is>
          <t>:30957-LCS:30957-4P-5HP-LCSE:30957-4P-7.5HP-LCSE:30957-4P-10HP-LCSE:</t>
        </is>
      </c>
      <c r="F256" s="126" t="inlineStr">
        <is>
          <t>X3</t>
        </is>
      </c>
      <c r="G256" s="2" t="inlineStr">
        <is>
          <t>ImpMatl_SS_AISI-304</t>
        </is>
      </c>
      <c r="H256" s="43" t="inlineStr">
        <is>
          <t>Stainless Steel, AISI-304</t>
        </is>
      </c>
      <c r="I256" s="43" t="inlineStr">
        <is>
          <t>H304</t>
        </is>
      </c>
      <c r="J256" s="43" t="inlineStr">
        <is>
          <t>Stainless Steel, AISI-303</t>
        </is>
      </c>
      <c r="K256" s="43" t="inlineStr">
        <is>
          <t>Stainless Steel, AISI 316</t>
        </is>
      </c>
      <c r="L256" s="43" t="inlineStr">
        <is>
          <t>Coating_Scotchkote134_interior_exterior_IncludeImpeller</t>
        </is>
      </c>
      <c r="M256" s="1" t="inlineStr">
        <is>
          <t>RTF</t>
        </is>
      </c>
      <c r="N256" s="43" t="inlineStr"/>
      <c r="O256" t="inlineStr">
        <is>
          <t>A101868</t>
        </is>
      </c>
      <c r="P256" t="inlineStr">
        <is>
          <t>LT250</t>
        </is>
      </c>
      <c r="Q256" s="43" t="inlineStr"/>
      <c r="R256" t="inlineStr"/>
      <c r="S256" t="inlineStr"/>
      <c r="T256" t="inlineStr"/>
      <c r="U256" t="inlineStr"/>
      <c r="V256" t="inlineStr"/>
    </row>
    <row r="257">
      <c r="A257" t="inlineStr"/>
      <c r="B257" t="inlineStr">
        <is>
          <t>N</t>
        </is>
      </c>
      <c r="C257" t="inlineStr">
        <is>
          <t>Price_BOM_LCS_Imp_0416</t>
        </is>
      </c>
      <c r="D257" t="inlineStr"/>
      <c r="E257" t="inlineStr">
        <is>
          <t>:30957-LCS:30957-4P-5HP-LCSE:30957-4P-7.5HP-LCSE:30957-4P-10HP-LCSE:</t>
        </is>
      </c>
      <c r="F257" s="126" t="inlineStr">
        <is>
          <t>X3</t>
        </is>
      </c>
      <c r="G257" t="inlineStr">
        <is>
          <t>ImpMatl_NiAl-Bronze_ASTM-B148_C95400</t>
        </is>
      </c>
      <c r="H257" s="43" t="inlineStr">
        <is>
          <t>Nickel Aluminum Bronze ASTM B148 UNS C95400</t>
        </is>
      </c>
      <c r="I257" s="43" t="inlineStr">
        <is>
          <t>B22</t>
        </is>
      </c>
      <c r="J257" s="43" t="inlineStr">
        <is>
          <t>Stainless Steel, AISI-303</t>
        </is>
      </c>
      <c r="K257" s="43" t="inlineStr">
        <is>
          <t>Steel, Cold Drawn C1018</t>
        </is>
      </c>
      <c r="L257" s="43" t="inlineStr">
        <is>
          <t>Coating_Scotchkote134_interior_IncludeImpeller</t>
        </is>
      </c>
      <c r="M257" s="1" t="inlineStr">
        <is>
          <t>RTF</t>
        </is>
      </c>
      <c r="N257" s="43" t="inlineStr"/>
      <c r="O257" t="inlineStr">
        <is>
          <t>A102239</t>
        </is>
      </c>
      <c r="P257" t="inlineStr">
        <is>
          <t>LT250</t>
        </is>
      </c>
      <c r="Q257" t="inlineStr"/>
      <c r="R257" t="inlineStr"/>
      <c r="S257" t="inlineStr"/>
      <c r="T257" t="inlineStr"/>
      <c r="U257" t="inlineStr"/>
      <c r="V257" t="inlineStr"/>
    </row>
    <row r="258">
      <c r="A258" t="inlineStr"/>
      <c r="B258" t="inlineStr">
        <is>
          <t>N</t>
        </is>
      </c>
      <c r="C258" t="inlineStr">
        <is>
          <t>Price_BOM_LCS_Imp_0417</t>
        </is>
      </c>
      <c r="D258" t="inlineStr"/>
      <c r="E258" t="inlineStr">
        <is>
          <t>:30957-LCS:30957-4P-5HP-LCSE:30957-4P-7.5HP-LCSE:30957-4P-10HP-LCSE:</t>
        </is>
      </c>
      <c r="F258" s="126" t="inlineStr">
        <is>
          <t>X3</t>
        </is>
      </c>
      <c r="G258" s="2" t="inlineStr">
        <is>
          <t>ImpMatl_SS_AISI-304</t>
        </is>
      </c>
      <c r="H258" s="43" t="inlineStr">
        <is>
          <t>Stainless Steel, AISI-304</t>
        </is>
      </c>
      <c r="I258" s="43" t="inlineStr">
        <is>
          <t>H304</t>
        </is>
      </c>
      <c r="J258" s="43" t="inlineStr">
        <is>
          <t>Stainless Steel, AISI-303</t>
        </is>
      </c>
      <c r="K258" s="43" t="inlineStr">
        <is>
          <t>Stainless Steel, AISI 316</t>
        </is>
      </c>
      <c r="L258" s="43" t="inlineStr">
        <is>
          <t>Coating_Scotchkote134_interior_IncludeImpeller</t>
        </is>
      </c>
      <c r="M258" s="1" t="inlineStr">
        <is>
          <t>RTF</t>
        </is>
      </c>
      <c r="N258" s="43" t="inlineStr"/>
      <c r="O258" t="inlineStr">
        <is>
          <t>A101868</t>
        </is>
      </c>
      <c r="P258" t="inlineStr">
        <is>
          <t>LT250</t>
        </is>
      </c>
      <c r="Q258" s="43" t="inlineStr"/>
      <c r="R258" t="inlineStr"/>
      <c r="S258" t="inlineStr"/>
      <c r="T258" t="inlineStr"/>
      <c r="U258" t="inlineStr"/>
      <c r="V258" t="inlineStr"/>
    </row>
    <row r="259">
      <c r="A259" t="inlineStr"/>
      <c r="B259" t="inlineStr">
        <is>
          <t>N</t>
        </is>
      </c>
      <c r="C259" t="inlineStr">
        <is>
          <t>Price_BOM_LCS_Imp_0419</t>
        </is>
      </c>
      <c r="D259" t="inlineStr"/>
      <c r="E259" t="inlineStr">
        <is>
          <t>:30957-LCS:30957-4P-5HP-LCSE:30957-4P-7.5HP-LCSE:30957-4P-10HP-LCSE:</t>
        </is>
      </c>
      <c r="F259" s="126" t="inlineStr">
        <is>
          <t>X3</t>
        </is>
      </c>
      <c r="G259" t="inlineStr">
        <is>
          <t>ImpMatl_NiAl-Bronze_ASTM-B148_C95400</t>
        </is>
      </c>
      <c r="H259" s="43" t="inlineStr">
        <is>
          <t>Nickel Aluminum Bronze ASTM B148 UNS C95400</t>
        </is>
      </c>
      <c r="I259" s="43" t="inlineStr">
        <is>
          <t>B22</t>
        </is>
      </c>
      <c r="J259" s="43" t="inlineStr">
        <is>
          <t>Stainless Steel, AISI-303</t>
        </is>
      </c>
      <c r="K259" s="43" t="inlineStr">
        <is>
          <t>Steel, Cold Drawn C1018</t>
        </is>
      </c>
      <c r="L259" s="43" t="inlineStr">
        <is>
          <t>Coating_Scotchkote134_interior</t>
        </is>
      </c>
      <c r="M259" s="75" t="inlineStr">
        <is>
          <t>97778041</t>
        </is>
      </c>
      <c r="N259" s="75" t="inlineStr"/>
      <c r="O259" t="inlineStr">
        <is>
          <t>A102239</t>
        </is>
      </c>
      <c r="P259" t="inlineStr">
        <is>
          <t>LT250</t>
        </is>
      </c>
      <c r="Q259" t="inlineStr"/>
      <c r="R259" t="inlineStr"/>
      <c r="S259" t="inlineStr"/>
      <c r="T259" t="inlineStr"/>
      <c r="U259" t="inlineStr"/>
      <c r="V259" t="inlineStr"/>
    </row>
    <row r="260">
      <c r="A260" t="inlineStr"/>
      <c r="B260" t="inlineStr">
        <is>
          <t>N</t>
        </is>
      </c>
      <c r="C260" t="inlineStr">
        <is>
          <t>Price_BOM_LCS_Imp_0420</t>
        </is>
      </c>
      <c r="D260" t="inlineStr"/>
      <c r="E260" t="inlineStr">
        <is>
          <t>:30957-LCS:30957-4P-5HP-LCSE:30957-4P-7.5HP-LCSE:30957-4P-10HP-LCSE:</t>
        </is>
      </c>
      <c r="F260" s="126" t="inlineStr">
        <is>
          <t>X3</t>
        </is>
      </c>
      <c r="G260" s="2" t="inlineStr">
        <is>
          <t>ImpMatl_SS_AISI-304</t>
        </is>
      </c>
      <c r="H260" s="43" t="inlineStr">
        <is>
          <t>Stainless Steel, AISI-304</t>
        </is>
      </c>
      <c r="I260" s="43" t="inlineStr">
        <is>
          <t>H304</t>
        </is>
      </c>
      <c r="J260" s="43" t="inlineStr">
        <is>
          <t>Stainless Steel, AISI-303</t>
        </is>
      </c>
      <c r="K260" s="43" t="inlineStr">
        <is>
          <t>Stainless Steel, AISI 316</t>
        </is>
      </c>
      <c r="L260" s="43" t="inlineStr">
        <is>
          <t>Coating_Scotchkote134_interior</t>
        </is>
      </c>
      <c r="M260" s="43" t="inlineStr">
        <is>
          <t>RTF</t>
        </is>
      </c>
      <c r="N260" s="43" t="inlineStr"/>
      <c r="O260" t="inlineStr">
        <is>
          <t>A101868</t>
        </is>
      </c>
      <c r="P260" t="inlineStr">
        <is>
          <t>LT250</t>
        </is>
      </c>
      <c r="Q260" s="43" t="n">
        <v>126</v>
      </c>
      <c r="R260" t="inlineStr"/>
      <c r="S260" t="inlineStr"/>
      <c r="T260" t="inlineStr"/>
      <c r="U260" t="inlineStr"/>
      <c r="V260" t="inlineStr"/>
    </row>
    <row r="261">
      <c r="A261" t="inlineStr"/>
      <c r="B261" t="inlineStr">
        <is>
          <t>N</t>
        </is>
      </c>
      <c r="C261" t="inlineStr">
        <is>
          <t>Price_BOM_LCS_Imp_0422</t>
        </is>
      </c>
      <c r="D261" t="inlineStr"/>
      <c r="E261" t="inlineStr">
        <is>
          <t>:30957-LCS:30957-4P-5HP-LCSE:30957-4P-7.5HP-LCSE:30957-4P-10HP-LCSE:</t>
        </is>
      </c>
      <c r="F261" s="126" t="inlineStr">
        <is>
          <t>X3</t>
        </is>
      </c>
      <c r="G261" t="inlineStr">
        <is>
          <t>ImpMatl_NiAl-Bronze_ASTM-B148_C95400</t>
        </is>
      </c>
      <c r="H261" s="43" t="inlineStr">
        <is>
          <t>Nickel Aluminum Bronze ASTM B148 UNS C95400</t>
        </is>
      </c>
      <c r="I261" s="43" t="inlineStr">
        <is>
          <t>B22</t>
        </is>
      </c>
      <c r="J261" s="43" t="inlineStr">
        <is>
          <t>Stainless Steel, AISI-303</t>
        </is>
      </c>
      <c r="K261" s="43" t="inlineStr">
        <is>
          <t>Steel, Cold Drawn C1018</t>
        </is>
      </c>
      <c r="L261" s="43" t="inlineStr">
        <is>
          <t>Coating_Scotchkote134_interior_exterior</t>
        </is>
      </c>
      <c r="M261" s="75" t="inlineStr">
        <is>
          <t>97778041</t>
        </is>
      </c>
      <c r="N261" s="75" t="inlineStr"/>
      <c r="O261" t="inlineStr">
        <is>
          <t>A102239</t>
        </is>
      </c>
      <c r="P261" t="inlineStr">
        <is>
          <t>LT250</t>
        </is>
      </c>
      <c r="Q261" t="inlineStr"/>
      <c r="R261" t="inlineStr"/>
      <c r="S261" t="inlineStr"/>
      <c r="T261" t="inlineStr"/>
      <c r="U261" t="inlineStr"/>
      <c r="V261" t="inlineStr"/>
    </row>
    <row r="262">
      <c r="A262" t="inlineStr"/>
      <c r="B262" t="inlineStr">
        <is>
          <t>N</t>
        </is>
      </c>
      <c r="C262" t="inlineStr">
        <is>
          <t>Price_BOM_LCS_Imp_0423</t>
        </is>
      </c>
      <c r="D262" t="inlineStr"/>
      <c r="E262" t="inlineStr">
        <is>
          <t>:30957-LCS:30957-4P-5HP-LCSE:30957-4P-7.5HP-LCSE:30957-4P-10HP-LCSE:</t>
        </is>
      </c>
      <c r="F262" s="126" t="inlineStr">
        <is>
          <t>X3</t>
        </is>
      </c>
      <c r="G262" s="2" t="inlineStr">
        <is>
          <t>ImpMatl_SS_AISI-304</t>
        </is>
      </c>
      <c r="H262" s="43" t="inlineStr">
        <is>
          <t>Stainless Steel, AISI-304</t>
        </is>
      </c>
      <c r="I262" s="43" t="inlineStr">
        <is>
          <t>H304</t>
        </is>
      </c>
      <c r="J262" s="43" t="inlineStr">
        <is>
          <t>Stainless Steel, AISI-303</t>
        </is>
      </c>
      <c r="K262" s="43" t="inlineStr">
        <is>
          <t>Stainless Steel, AISI 316</t>
        </is>
      </c>
      <c r="L262" s="43" t="inlineStr">
        <is>
          <t>Coating_Scotchkote134_interior_exterior</t>
        </is>
      </c>
      <c r="M262" s="43" t="inlineStr">
        <is>
          <t>RTF</t>
        </is>
      </c>
      <c r="N262" s="43" t="inlineStr"/>
      <c r="O262" t="inlineStr">
        <is>
          <t>A101868</t>
        </is>
      </c>
      <c r="P262" t="inlineStr">
        <is>
          <t>LT250</t>
        </is>
      </c>
      <c r="Q262" s="43" t="n">
        <v>126</v>
      </c>
      <c r="R262" t="inlineStr"/>
      <c r="S262" t="inlineStr"/>
      <c r="T262" t="inlineStr"/>
      <c r="U262" t="inlineStr"/>
      <c r="V262" t="inlineStr"/>
    </row>
    <row r="263">
      <c r="A263" t="inlineStr"/>
      <c r="B263" t="inlineStr">
        <is>
          <t>N</t>
        </is>
      </c>
      <c r="C263" t="inlineStr">
        <is>
          <t>Price_BOM_LCS_Imp_0425</t>
        </is>
      </c>
      <c r="D263" t="inlineStr"/>
      <c r="E263" t="inlineStr">
        <is>
          <t>:30957-LCS:30957-4P-5HP-LCSE:30957-4P-7.5HP-LCSE:30957-4P-10HP-LCSE:</t>
        </is>
      </c>
      <c r="F263" s="126" t="inlineStr">
        <is>
          <t>X3</t>
        </is>
      </c>
      <c r="G263" t="inlineStr">
        <is>
          <t>ImpMatl_NiAl-Bronze_ASTM-B148_C95400</t>
        </is>
      </c>
      <c r="H263" s="43" t="inlineStr">
        <is>
          <t>Nickel Aluminum Bronze ASTM B148 UNS C95400</t>
        </is>
      </c>
      <c r="I263" s="43" t="inlineStr">
        <is>
          <t>B22</t>
        </is>
      </c>
      <c r="J263" s="43" t="inlineStr">
        <is>
          <t>Stainless Steel, AISI-303</t>
        </is>
      </c>
      <c r="K263" s="43" t="inlineStr">
        <is>
          <t>Steel, Cold Drawn C1018</t>
        </is>
      </c>
      <c r="L263" s="43" t="inlineStr">
        <is>
          <t>Coating_Special</t>
        </is>
      </c>
      <c r="M263" s="75" t="inlineStr">
        <is>
          <t>97778041</t>
        </is>
      </c>
      <c r="N263" s="75" t="inlineStr"/>
      <c r="O263" t="inlineStr">
        <is>
          <t>A102239</t>
        </is>
      </c>
      <c r="P263" t="inlineStr">
        <is>
          <t>LT250</t>
        </is>
      </c>
      <c r="Q263" t="inlineStr"/>
      <c r="R263" t="inlineStr"/>
      <c r="S263" t="inlineStr"/>
      <c r="T263" t="inlineStr"/>
      <c r="U263" t="inlineStr"/>
      <c r="V263" t="inlineStr"/>
    </row>
    <row r="264">
      <c r="A264" t="inlineStr"/>
      <c r="B264" t="inlineStr">
        <is>
          <t>N</t>
        </is>
      </c>
      <c r="C264" t="inlineStr">
        <is>
          <t>Price_BOM_LCS_Imp_0426</t>
        </is>
      </c>
      <c r="D264" t="inlineStr"/>
      <c r="E264" t="inlineStr">
        <is>
          <t>:30957-LCS:30957-4P-5HP-LCSE:30957-4P-7.5HP-LCSE:30957-4P-10HP-LCSE:</t>
        </is>
      </c>
      <c r="F264" s="126" t="inlineStr">
        <is>
          <t>X3</t>
        </is>
      </c>
      <c r="G264" s="2" t="inlineStr">
        <is>
          <t>ImpMatl_SS_AISI-304</t>
        </is>
      </c>
      <c r="H264" s="43" t="inlineStr">
        <is>
          <t>Stainless Steel, AISI-304</t>
        </is>
      </c>
      <c r="I264" s="43" t="inlineStr">
        <is>
          <t>H304</t>
        </is>
      </c>
      <c r="J264" s="43" t="inlineStr">
        <is>
          <t>Stainless Steel, AISI-303</t>
        </is>
      </c>
      <c r="K264" s="43" t="inlineStr">
        <is>
          <t>Stainless Steel, AISI 316</t>
        </is>
      </c>
      <c r="L264" s="43" t="inlineStr">
        <is>
          <t>Coating_Special</t>
        </is>
      </c>
      <c r="M264" s="43" t="inlineStr">
        <is>
          <t>RTF</t>
        </is>
      </c>
      <c r="N264" s="43" t="inlineStr"/>
      <c r="O264" t="inlineStr">
        <is>
          <t>A101873</t>
        </is>
      </c>
      <c r="P264" t="inlineStr">
        <is>
          <t>LT250</t>
        </is>
      </c>
      <c r="Q264" s="43" t="n">
        <v>126</v>
      </c>
      <c r="R264" t="inlineStr"/>
      <c r="S264" t="inlineStr"/>
      <c r="T264" t="inlineStr"/>
      <c r="U264" t="inlineStr"/>
      <c r="V264" t="inlineStr"/>
    </row>
    <row r="265">
      <c r="A265" t="inlineStr"/>
      <c r="B265" t="inlineStr">
        <is>
          <t>N</t>
        </is>
      </c>
      <c r="C265" t="inlineStr">
        <is>
          <t>Price_BOM_LCS_Imp_0428</t>
        </is>
      </c>
      <c r="D265" t="inlineStr"/>
      <c r="E265" t="inlineStr">
        <is>
          <t>:30957-LCS:30957-4P-15HP-LCSE:</t>
        </is>
      </c>
      <c r="F265" s="126" t="inlineStr">
        <is>
          <t>XA</t>
        </is>
      </c>
      <c r="G265" s="2" t="inlineStr">
        <is>
          <t>ImpMatl_SS_AISI-304</t>
        </is>
      </c>
      <c r="H265" s="43" t="inlineStr">
        <is>
          <t>Stainless Steel, AISI-304</t>
        </is>
      </c>
      <c r="I265" s="43" t="inlineStr">
        <is>
          <t>H304</t>
        </is>
      </c>
      <c r="J265" s="43" t="inlineStr">
        <is>
          <t>Stainless Steel, AISI-303</t>
        </is>
      </c>
      <c r="K265" s="43" t="inlineStr">
        <is>
          <t>Stainless Steel, AISI 316</t>
        </is>
      </c>
      <c r="L265" s="43" t="inlineStr">
        <is>
          <t>Coating_Standard</t>
        </is>
      </c>
      <c r="M265" s="105" t="inlineStr">
        <is>
          <t>98876154</t>
        </is>
      </c>
      <c r="N265" s="43" t="inlineStr"/>
      <c r="O265" t="inlineStr">
        <is>
          <t>A101875</t>
        </is>
      </c>
      <c r="P265" s="43" t="inlineStr">
        <is>
          <t>LT027</t>
        </is>
      </c>
      <c r="Q265" s="43" t="n">
        <v>0</v>
      </c>
      <c r="R265" t="inlineStr"/>
      <c r="S265" t="inlineStr"/>
      <c r="T265" t="inlineStr"/>
      <c r="U265" t="inlineStr"/>
      <c r="V265" t="inlineStr"/>
    </row>
    <row r="266">
      <c r="A266" t="inlineStr"/>
      <c r="B266" t="inlineStr">
        <is>
          <t>N</t>
        </is>
      </c>
      <c r="C266" t="inlineStr">
        <is>
          <t>Price_BOM_LCS_Imp_0429</t>
        </is>
      </c>
      <c r="D266" t="inlineStr"/>
      <c r="E266" t="inlineStr">
        <is>
          <t>:30957-LCS:30957-4P-15HP-LCSE:</t>
        </is>
      </c>
      <c r="F266" s="126" t="inlineStr">
        <is>
          <t>XA</t>
        </is>
      </c>
      <c r="G266" t="inlineStr">
        <is>
          <t>ImpMatl_NiAl-Bronze_ASTM-B148_C95400</t>
        </is>
      </c>
      <c r="H266" s="43" t="inlineStr">
        <is>
          <t>Nickel Aluminum Bronze ASTM B148 UNS C95400</t>
        </is>
      </c>
      <c r="I266" s="43" t="inlineStr">
        <is>
          <t>B22</t>
        </is>
      </c>
      <c r="J266" s="43" t="inlineStr">
        <is>
          <t>Stainless Steel, AISI-303</t>
        </is>
      </c>
      <c r="K266" s="43" t="inlineStr">
        <is>
          <t>Steel, Cold Drawn C1018</t>
        </is>
      </c>
      <c r="L266" s="43" t="inlineStr">
        <is>
          <t>Coating_Standard</t>
        </is>
      </c>
      <c r="M266" s="75" t="inlineStr">
        <is>
          <t>97778042</t>
        </is>
      </c>
      <c r="N266" s="75" t="inlineStr"/>
      <c r="O266" t="inlineStr">
        <is>
          <t>A102240</t>
        </is>
      </c>
      <c r="P266" t="inlineStr">
        <is>
          <t>LT250</t>
        </is>
      </c>
      <c r="Q266" t="inlineStr"/>
      <c r="R266" t="inlineStr"/>
      <c r="S266" t="inlineStr"/>
      <c r="T266" t="inlineStr"/>
      <c r="U266" t="inlineStr"/>
      <c r="V266" t="inlineStr"/>
    </row>
    <row r="267">
      <c r="A267" t="inlineStr"/>
      <c r="B267" t="inlineStr">
        <is>
          <t>N</t>
        </is>
      </c>
      <c r="C267" t="inlineStr">
        <is>
          <t>Price_BOM_LCS_Imp_0431</t>
        </is>
      </c>
      <c r="D267" t="inlineStr"/>
      <c r="E267" t="inlineStr">
        <is>
          <t>:30957-LCS:30957-4P-15HP-LCSE:</t>
        </is>
      </c>
      <c r="F267" s="126" t="inlineStr">
        <is>
          <t>XA</t>
        </is>
      </c>
      <c r="G267" t="inlineStr">
        <is>
          <t>ImpMatl_NiAl-Bronze_ASTM-B148_C95400</t>
        </is>
      </c>
      <c r="H267" s="43" t="inlineStr">
        <is>
          <t>Nickel Aluminum Bronze ASTM B148 UNS C95400</t>
        </is>
      </c>
      <c r="I267" s="43" t="inlineStr">
        <is>
          <t>B22</t>
        </is>
      </c>
      <c r="J267" s="43" t="inlineStr">
        <is>
          <t>Stainless Steel, AISI-303</t>
        </is>
      </c>
      <c r="K267" s="43" t="inlineStr">
        <is>
          <t>Steel, Cold Drawn C1018</t>
        </is>
      </c>
      <c r="L267" s="43" t="inlineStr">
        <is>
          <t>Coating_Scotchkote134_interior_exterior_IncludeImpeller</t>
        </is>
      </c>
      <c r="M267" s="1" t="inlineStr">
        <is>
          <t>RTF</t>
        </is>
      </c>
      <c r="N267" s="43" t="inlineStr"/>
      <c r="O267" t="inlineStr">
        <is>
          <t>A102240</t>
        </is>
      </c>
      <c r="P267" t="inlineStr">
        <is>
          <t>LT250</t>
        </is>
      </c>
      <c r="Q267" t="inlineStr"/>
      <c r="R267" t="inlineStr"/>
      <c r="S267" t="inlineStr"/>
      <c r="T267" t="inlineStr"/>
      <c r="U267" t="inlineStr"/>
      <c r="V267" t="inlineStr"/>
    </row>
    <row r="268">
      <c r="A268" t="inlineStr"/>
      <c r="B268" t="inlineStr">
        <is>
          <t>N</t>
        </is>
      </c>
      <c r="C268" t="inlineStr">
        <is>
          <t>Price_BOM_LCS_Imp_0432</t>
        </is>
      </c>
      <c r="D268" t="inlineStr"/>
      <c r="E268" t="inlineStr">
        <is>
          <t>:30957-LCS:30957-4P-15HP-LCSE:</t>
        </is>
      </c>
      <c r="F268" s="126" t="inlineStr">
        <is>
          <t>XA</t>
        </is>
      </c>
      <c r="G268" s="2" t="inlineStr">
        <is>
          <t>ImpMatl_SS_AISI-304</t>
        </is>
      </c>
      <c r="H268" s="43" t="inlineStr">
        <is>
          <t>Stainless Steel, AISI-304</t>
        </is>
      </c>
      <c r="I268" s="43" t="inlineStr">
        <is>
          <t>H304</t>
        </is>
      </c>
      <c r="J268" s="43" t="inlineStr">
        <is>
          <t>Stainless Steel, AISI-303</t>
        </is>
      </c>
      <c r="K268" s="43" t="inlineStr">
        <is>
          <t>Stainless Steel, AISI 316</t>
        </is>
      </c>
      <c r="L268" s="43" t="inlineStr">
        <is>
          <t>Coating_Scotchkote134_interior_exterior_IncludeImpeller</t>
        </is>
      </c>
      <c r="M268" s="1" t="inlineStr">
        <is>
          <t>RTF</t>
        </is>
      </c>
      <c r="N268" s="43" t="inlineStr"/>
      <c r="O268" t="inlineStr">
        <is>
          <t>A101875</t>
        </is>
      </c>
      <c r="P268" t="inlineStr">
        <is>
          <t>LT250</t>
        </is>
      </c>
      <c r="Q268" s="43" t="inlineStr"/>
      <c r="R268" t="inlineStr"/>
      <c r="S268" t="inlineStr"/>
      <c r="T268" t="inlineStr"/>
      <c r="U268" t="inlineStr"/>
      <c r="V268" t="inlineStr"/>
    </row>
    <row r="269">
      <c r="A269" t="inlineStr"/>
      <c r="B269" t="inlineStr">
        <is>
          <t>N</t>
        </is>
      </c>
      <c r="C269" t="inlineStr">
        <is>
          <t>Price_BOM_LCS_Imp_0434</t>
        </is>
      </c>
      <c r="D269" t="inlineStr"/>
      <c r="E269" t="inlineStr">
        <is>
          <t>:30957-LCS:30957-4P-15HP-LCSE:</t>
        </is>
      </c>
      <c r="F269" s="126" t="inlineStr">
        <is>
          <t>XA</t>
        </is>
      </c>
      <c r="G269" t="inlineStr">
        <is>
          <t>ImpMatl_NiAl-Bronze_ASTM-B148_C95400</t>
        </is>
      </c>
      <c r="H269" s="43" t="inlineStr">
        <is>
          <t>Nickel Aluminum Bronze ASTM B148 UNS C95400</t>
        </is>
      </c>
      <c r="I269" s="43" t="inlineStr">
        <is>
          <t>B22</t>
        </is>
      </c>
      <c r="J269" s="43" t="inlineStr">
        <is>
          <t>Stainless Steel, AISI-303</t>
        </is>
      </c>
      <c r="K269" s="43" t="inlineStr">
        <is>
          <t>Steel, Cold Drawn C1018</t>
        </is>
      </c>
      <c r="L269" s="43" t="inlineStr">
        <is>
          <t>Coating_Scotchkote134_interior_IncludeImpeller</t>
        </is>
      </c>
      <c r="M269" s="1" t="inlineStr">
        <is>
          <t>RTF</t>
        </is>
      </c>
      <c r="N269" s="43" t="inlineStr"/>
      <c r="O269" t="inlineStr">
        <is>
          <t>A102240</t>
        </is>
      </c>
      <c r="P269" t="inlineStr">
        <is>
          <t>LT250</t>
        </is>
      </c>
      <c r="Q269" t="inlineStr"/>
      <c r="R269" t="inlineStr"/>
      <c r="S269" t="inlineStr"/>
      <c r="T269" t="inlineStr"/>
      <c r="U269" t="inlineStr"/>
      <c r="V269" t="inlineStr"/>
    </row>
    <row r="270">
      <c r="A270" t="inlineStr"/>
      <c r="B270" t="inlineStr">
        <is>
          <t>N</t>
        </is>
      </c>
      <c r="C270" t="inlineStr">
        <is>
          <t>Price_BOM_LCS_Imp_0435</t>
        </is>
      </c>
      <c r="D270" t="inlineStr"/>
      <c r="E270" t="inlineStr">
        <is>
          <t>:30957-LCS:30957-4P-15HP-LCSE:</t>
        </is>
      </c>
      <c r="F270" s="126" t="inlineStr">
        <is>
          <t>XA</t>
        </is>
      </c>
      <c r="G270" s="2" t="inlineStr">
        <is>
          <t>ImpMatl_SS_AISI-304</t>
        </is>
      </c>
      <c r="H270" s="43" t="inlineStr">
        <is>
          <t>Stainless Steel, AISI-304</t>
        </is>
      </c>
      <c r="I270" s="43" t="inlineStr">
        <is>
          <t>H304</t>
        </is>
      </c>
      <c r="J270" s="43" t="inlineStr">
        <is>
          <t>Stainless Steel, AISI-303</t>
        </is>
      </c>
      <c r="K270" s="43" t="inlineStr">
        <is>
          <t>Stainless Steel, AISI 316</t>
        </is>
      </c>
      <c r="L270" s="43" t="inlineStr">
        <is>
          <t>Coating_Scotchkote134_interior_IncludeImpeller</t>
        </is>
      </c>
      <c r="M270" s="1" t="inlineStr">
        <is>
          <t>RTF</t>
        </is>
      </c>
      <c r="N270" s="43" t="inlineStr"/>
      <c r="O270" t="inlineStr">
        <is>
          <t>A101875</t>
        </is>
      </c>
      <c r="P270" t="inlineStr">
        <is>
          <t>LT250</t>
        </is>
      </c>
      <c r="Q270" s="43" t="inlineStr"/>
      <c r="R270" t="inlineStr"/>
      <c r="S270" t="inlineStr"/>
      <c r="T270" t="inlineStr"/>
      <c r="U270" t="inlineStr"/>
      <c r="V270" t="inlineStr"/>
    </row>
    <row r="271">
      <c r="A271" t="inlineStr"/>
      <c r="B271" t="inlineStr">
        <is>
          <t>N</t>
        </is>
      </c>
      <c r="C271" t="inlineStr">
        <is>
          <t>Price_BOM_LCS_Imp_0437</t>
        </is>
      </c>
      <c r="D271" t="inlineStr"/>
      <c r="E271" t="inlineStr">
        <is>
          <t>:30957-LCS:30957-4P-15HP-LCSE:</t>
        </is>
      </c>
      <c r="F271" s="126" t="inlineStr">
        <is>
          <t>XA</t>
        </is>
      </c>
      <c r="G271" t="inlineStr">
        <is>
          <t>ImpMatl_NiAl-Bronze_ASTM-B148_C95400</t>
        </is>
      </c>
      <c r="H271" s="43" t="inlineStr">
        <is>
          <t>Nickel Aluminum Bronze ASTM B148 UNS C95400</t>
        </is>
      </c>
      <c r="I271" s="43" t="inlineStr">
        <is>
          <t>B22</t>
        </is>
      </c>
      <c r="J271" s="43" t="inlineStr">
        <is>
          <t>Stainless Steel, AISI-303</t>
        </is>
      </c>
      <c r="K271" s="43" t="inlineStr">
        <is>
          <t>Steel, Cold Drawn C1018</t>
        </is>
      </c>
      <c r="L271" s="43" t="inlineStr">
        <is>
          <t>Coating_Scotchkote134_interior</t>
        </is>
      </c>
      <c r="M271" s="75" t="inlineStr">
        <is>
          <t>97778042</t>
        </is>
      </c>
      <c r="N271" s="75" t="inlineStr"/>
      <c r="O271" t="inlineStr">
        <is>
          <t>A102240</t>
        </is>
      </c>
      <c r="P271" t="inlineStr">
        <is>
          <t>LT250</t>
        </is>
      </c>
      <c r="Q271" t="inlineStr"/>
      <c r="R271" t="inlineStr"/>
      <c r="S271" t="inlineStr"/>
      <c r="T271" t="inlineStr"/>
      <c r="U271" t="inlineStr"/>
      <c r="V271" t="inlineStr"/>
    </row>
    <row r="272">
      <c r="A272" t="inlineStr"/>
      <c r="B272" t="inlineStr">
        <is>
          <t>N</t>
        </is>
      </c>
      <c r="C272" t="inlineStr">
        <is>
          <t>Price_BOM_LCS_Imp_0438</t>
        </is>
      </c>
      <c r="D272" t="inlineStr"/>
      <c r="E272" t="inlineStr">
        <is>
          <t>:30957-LCS:30957-4P-15HP-LCSE:</t>
        </is>
      </c>
      <c r="F272" s="126" t="inlineStr">
        <is>
          <t>XA</t>
        </is>
      </c>
      <c r="G272" s="2" t="inlineStr">
        <is>
          <t>ImpMatl_SS_AISI-304</t>
        </is>
      </c>
      <c r="H272" s="43" t="inlineStr">
        <is>
          <t>Stainless Steel, AISI-304</t>
        </is>
      </c>
      <c r="I272" s="43" t="inlineStr">
        <is>
          <t>H304</t>
        </is>
      </c>
      <c r="J272" s="43" t="inlineStr">
        <is>
          <t>Stainless Steel, AISI-303</t>
        </is>
      </c>
      <c r="K272" s="43" t="inlineStr">
        <is>
          <t>Stainless Steel, AISI 316</t>
        </is>
      </c>
      <c r="L272" s="43" t="inlineStr">
        <is>
          <t>Coating_Scotchkote134_interior</t>
        </is>
      </c>
      <c r="M272" s="43" t="inlineStr">
        <is>
          <t>RTF</t>
        </is>
      </c>
      <c r="N272" s="43" t="inlineStr"/>
      <c r="O272" t="inlineStr">
        <is>
          <t>A101875</t>
        </is>
      </c>
      <c r="P272" t="inlineStr">
        <is>
          <t>LT250</t>
        </is>
      </c>
      <c r="Q272" s="43" t="n">
        <v>126</v>
      </c>
      <c r="R272" t="inlineStr"/>
      <c r="S272" t="inlineStr"/>
      <c r="T272" t="inlineStr"/>
      <c r="U272" t="inlineStr"/>
      <c r="V272" t="inlineStr"/>
    </row>
    <row r="273">
      <c r="A273" t="inlineStr"/>
      <c r="B273" t="inlineStr">
        <is>
          <t>N</t>
        </is>
      </c>
      <c r="C273" t="inlineStr">
        <is>
          <t>Price_BOM_LCS_Imp_0440</t>
        </is>
      </c>
      <c r="D273" t="inlineStr"/>
      <c r="E273" t="inlineStr">
        <is>
          <t>:30957-LCS:30957-4P-15HP-LCSE:</t>
        </is>
      </c>
      <c r="F273" s="126" t="inlineStr">
        <is>
          <t>XA</t>
        </is>
      </c>
      <c r="G273" t="inlineStr">
        <is>
          <t>ImpMatl_NiAl-Bronze_ASTM-B148_C95400</t>
        </is>
      </c>
      <c r="H273" s="43" t="inlineStr">
        <is>
          <t>Nickel Aluminum Bronze ASTM B148 UNS C95400</t>
        </is>
      </c>
      <c r="I273" s="43" t="inlineStr">
        <is>
          <t>B22</t>
        </is>
      </c>
      <c r="J273" s="43" t="inlineStr">
        <is>
          <t>Stainless Steel, AISI-303</t>
        </is>
      </c>
      <c r="K273" s="43" t="inlineStr">
        <is>
          <t>Steel, Cold Drawn C1018</t>
        </is>
      </c>
      <c r="L273" s="43" t="inlineStr">
        <is>
          <t>Coating_Scotchkote134_interior_exterior</t>
        </is>
      </c>
      <c r="M273" s="75" t="inlineStr">
        <is>
          <t>97778042</t>
        </is>
      </c>
      <c r="N273" s="75" t="inlineStr"/>
      <c r="O273" t="inlineStr">
        <is>
          <t>A102240</t>
        </is>
      </c>
      <c r="P273" t="inlineStr">
        <is>
          <t>LT250</t>
        </is>
      </c>
      <c r="Q273" t="inlineStr"/>
      <c r="R273" t="inlineStr"/>
      <c r="S273" t="inlineStr"/>
      <c r="T273" t="inlineStr"/>
      <c r="U273" t="inlineStr"/>
      <c r="V273" t="inlineStr"/>
    </row>
    <row r="274">
      <c r="A274" t="inlineStr"/>
      <c r="B274" t="inlineStr">
        <is>
          <t>N</t>
        </is>
      </c>
      <c r="C274" t="inlineStr">
        <is>
          <t>Price_BOM_LCS_Imp_0441</t>
        </is>
      </c>
      <c r="D274" t="inlineStr"/>
      <c r="E274" t="inlineStr">
        <is>
          <t>:30957-LCS:30957-4P-15HP-LCSE:</t>
        </is>
      </c>
      <c r="F274" s="126" t="inlineStr">
        <is>
          <t>XA</t>
        </is>
      </c>
      <c r="G274" s="2" t="inlineStr">
        <is>
          <t>ImpMatl_SS_AISI-304</t>
        </is>
      </c>
      <c r="H274" s="43" t="inlineStr">
        <is>
          <t>Stainless Steel, AISI-304</t>
        </is>
      </c>
      <c r="I274" s="43" t="inlineStr">
        <is>
          <t>H304</t>
        </is>
      </c>
      <c r="J274" s="43" t="inlineStr">
        <is>
          <t>Stainless Steel, AISI-303</t>
        </is>
      </c>
      <c r="K274" s="43" t="inlineStr">
        <is>
          <t>Stainless Steel, AISI 316</t>
        </is>
      </c>
      <c r="L274" s="43" t="inlineStr">
        <is>
          <t>Coating_Scotchkote134_interior_exterior</t>
        </is>
      </c>
      <c r="M274" s="43" t="inlineStr">
        <is>
          <t>RTF</t>
        </is>
      </c>
      <c r="N274" s="43" t="inlineStr"/>
      <c r="O274" t="inlineStr">
        <is>
          <t>A101875</t>
        </is>
      </c>
      <c r="P274" t="inlineStr">
        <is>
          <t>LT250</t>
        </is>
      </c>
      <c r="Q274" s="43" t="n">
        <v>126</v>
      </c>
      <c r="R274" t="inlineStr"/>
      <c r="S274" t="inlineStr"/>
      <c r="T274" t="inlineStr"/>
      <c r="U274" t="inlineStr"/>
      <c r="V274" t="inlineStr"/>
    </row>
    <row r="275">
      <c r="A275" t="inlineStr"/>
      <c r="B275" t="inlineStr">
        <is>
          <t>N</t>
        </is>
      </c>
      <c r="C275" t="inlineStr">
        <is>
          <t>Price_BOM_LCS_Imp_0443</t>
        </is>
      </c>
      <c r="D275" t="inlineStr"/>
      <c r="E275" t="inlineStr">
        <is>
          <t>:30957-LCS:30957-4P-15HP-LCSE:</t>
        </is>
      </c>
      <c r="F275" s="126" t="inlineStr">
        <is>
          <t>XA</t>
        </is>
      </c>
      <c r="G275" t="inlineStr">
        <is>
          <t>ImpMatl_NiAl-Bronze_ASTM-B148_C95400</t>
        </is>
      </c>
      <c r="H275" s="43" t="inlineStr">
        <is>
          <t>Nickel Aluminum Bronze ASTM B148 UNS C95400</t>
        </is>
      </c>
      <c r="I275" s="43" t="inlineStr">
        <is>
          <t>B22</t>
        </is>
      </c>
      <c r="J275" s="43" t="inlineStr">
        <is>
          <t>Stainless Steel, AISI-303</t>
        </is>
      </c>
      <c r="K275" s="43" t="inlineStr">
        <is>
          <t>Steel, Cold Drawn C1018</t>
        </is>
      </c>
      <c r="L275" s="43" t="inlineStr">
        <is>
          <t>Coating_Special</t>
        </is>
      </c>
      <c r="M275" s="75" t="inlineStr">
        <is>
          <t>97778042</t>
        </is>
      </c>
      <c r="N275" s="75" t="inlineStr"/>
      <c r="O275" t="inlineStr">
        <is>
          <t>A102240</t>
        </is>
      </c>
      <c r="P275" t="inlineStr">
        <is>
          <t>LT250</t>
        </is>
      </c>
      <c r="Q275" t="inlineStr"/>
      <c r="R275" t="inlineStr"/>
      <c r="S275" t="inlineStr"/>
      <c r="T275" t="inlineStr"/>
      <c r="U275" t="inlineStr"/>
      <c r="V275" t="inlineStr"/>
    </row>
    <row r="276">
      <c r="A276" t="inlineStr"/>
      <c r="B276" t="inlineStr">
        <is>
          <t>N</t>
        </is>
      </c>
      <c r="C276" t="inlineStr">
        <is>
          <t>Price_BOM_LCS_Imp_0444</t>
        </is>
      </c>
      <c r="D276" t="inlineStr"/>
      <c r="E276" t="inlineStr">
        <is>
          <t>:30957-LCS:30957-4P-15HP-LCSE:</t>
        </is>
      </c>
      <c r="F276" s="126" t="inlineStr">
        <is>
          <t>XA</t>
        </is>
      </c>
      <c r="G276" s="2" t="inlineStr">
        <is>
          <t>ImpMatl_SS_AISI-304</t>
        </is>
      </c>
      <c r="H276" s="43" t="inlineStr">
        <is>
          <t>Stainless Steel, AISI-304</t>
        </is>
      </c>
      <c r="I276" s="43" t="inlineStr">
        <is>
          <t>H304</t>
        </is>
      </c>
      <c r="J276" s="43" t="inlineStr">
        <is>
          <t>Stainless Steel, AISI-303</t>
        </is>
      </c>
      <c r="K276" s="43" t="inlineStr">
        <is>
          <t>Stainless Steel, AISI 316</t>
        </is>
      </c>
      <c r="L276" s="43" t="inlineStr">
        <is>
          <t>Coating_Special</t>
        </is>
      </c>
      <c r="M276" s="43" t="inlineStr">
        <is>
          <t>RTF</t>
        </is>
      </c>
      <c r="N276" s="43" t="inlineStr"/>
      <c r="O276" t="inlineStr">
        <is>
          <t>A101880</t>
        </is>
      </c>
      <c r="P276" t="inlineStr">
        <is>
          <t>LT250</t>
        </is>
      </c>
      <c r="Q276" s="43" t="n">
        <v>126</v>
      </c>
      <c r="R276" t="inlineStr"/>
      <c r="S276" t="inlineStr"/>
      <c r="T276" t="inlineStr"/>
      <c r="U276" t="inlineStr"/>
      <c r="V276" t="inlineStr"/>
    </row>
    <row r="277">
      <c r="A277" t="inlineStr"/>
      <c r="B277" t="inlineStr">
        <is>
          <t>N</t>
        </is>
      </c>
      <c r="C277" t="inlineStr">
        <is>
          <t>Price_BOM_LCS_Imp_0446</t>
        </is>
      </c>
      <c r="D277" t="inlineStr"/>
      <c r="E277" t="inlineStr">
        <is>
          <t>:30121-LCS:30121-4P-15HP-LCSE:30121-4P-20HP-LCSE:30121-4P-25HP-LCSE:</t>
        </is>
      </c>
      <c r="F277" s="126" t="inlineStr">
        <is>
          <t>XA</t>
        </is>
      </c>
      <c r="G277" s="2" t="inlineStr">
        <is>
          <t>ImpMatl_SS_AISI-304</t>
        </is>
      </c>
      <c r="H277" s="43" t="inlineStr">
        <is>
          <t>Stainless Steel, AISI-304</t>
        </is>
      </c>
      <c r="I277" s="43" t="inlineStr">
        <is>
          <t>H304</t>
        </is>
      </c>
      <c r="J277" s="43" t="inlineStr">
        <is>
          <t>Stainless Steel, AISI-303</t>
        </is>
      </c>
      <c r="K277" s="43" t="inlineStr">
        <is>
          <t>Stainless Steel, AISI 316</t>
        </is>
      </c>
      <c r="L277" s="43" t="inlineStr">
        <is>
          <t>Coating_Standard</t>
        </is>
      </c>
      <c r="M277" s="105" t="inlineStr">
        <is>
          <t>98876156</t>
        </is>
      </c>
      <c r="N277" s="43" t="inlineStr">
        <is>
          <t>IMP,L,30121,XA,H304</t>
        </is>
      </c>
      <c r="O277" t="inlineStr">
        <is>
          <t>A101882</t>
        </is>
      </c>
      <c r="P277" s="43" t="inlineStr">
        <is>
          <t>LT027</t>
        </is>
      </c>
      <c r="Q277" s="43" t="n">
        <v>0</v>
      </c>
      <c r="R277" t="inlineStr"/>
      <c r="S277" t="inlineStr"/>
      <c r="T277" t="inlineStr"/>
      <c r="U277" t="inlineStr"/>
      <c r="V277" t="inlineStr"/>
    </row>
    <row r="278">
      <c r="A278" t="inlineStr"/>
      <c r="B278" t="inlineStr">
        <is>
          <t>N</t>
        </is>
      </c>
      <c r="C278" t="inlineStr">
        <is>
          <t>Price_BOM_LCS_Imp_0447</t>
        </is>
      </c>
      <c r="D278" t="inlineStr"/>
      <c r="E278" t="inlineStr">
        <is>
          <t>:30121-LCS:30121-4P-15HP-LCSE:30121-4P-20HP-LCSE:30121-4P-25HP-LCSE:</t>
        </is>
      </c>
      <c r="F278" s="126" t="inlineStr">
        <is>
          <t>XA</t>
        </is>
      </c>
      <c r="G278" t="inlineStr">
        <is>
          <t>ImpMatl_NiAl-Bronze_ASTM-B148_C95400</t>
        </is>
      </c>
      <c r="H278" s="43" t="inlineStr">
        <is>
          <t>Nickel Aluminum Bronze ASTM B148 UNS C95400</t>
        </is>
      </c>
      <c r="I278" s="43" t="inlineStr">
        <is>
          <t>B22</t>
        </is>
      </c>
      <c r="J278" s="43" t="inlineStr">
        <is>
          <t>Stainless Steel, AISI-303</t>
        </is>
      </c>
      <c r="K278" s="43" t="inlineStr">
        <is>
          <t>Steel, Cold Drawn C1018</t>
        </is>
      </c>
      <c r="L278" s="43" t="inlineStr">
        <is>
          <t>Coating_Standard</t>
        </is>
      </c>
      <c r="M278" s="75" t="inlineStr">
        <is>
          <t>97778043</t>
        </is>
      </c>
      <c r="N278" s="75" t="inlineStr"/>
      <c r="O278" t="inlineStr">
        <is>
          <t>A102241</t>
        </is>
      </c>
      <c r="P278" t="inlineStr">
        <is>
          <t>LT250</t>
        </is>
      </c>
      <c r="Q278" t="inlineStr"/>
      <c r="R278" t="inlineStr"/>
      <c r="S278" t="inlineStr"/>
      <c r="T278" t="inlineStr"/>
      <c r="U278" t="inlineStr"/>
      <c r="V278" t="inlineStr"/>
    </row>
    <row r="279">
      <c r="A279" t="inlineStr"/>
      <c r="B279" t="inlineStr">
        <is>
          <t>N</t>
        </is>
      </c>
      <c r="C279" t="inlineStr">
        <is>
          <t>Price_BOM_LCS_Imp_0449</t>
        </is>
      </c>
      <c r="D279" t="inlineStr"/>
      <c r="E279" t="inlineStr">
        <is>
          <t>:30121-LCS:30121-4P-15HP-LCSE:30121-4P-20HP-LCSE:30121-4P-25HP-LCSE:</t>
        </is>
      </c>
      <c r="F279" s="126" t="inlineStr">
        <is>
          <t>XA</t>
        </is>
      </c>
      <c r="G279" t="inlineStr">
        <is>
          <t>ImpMatl_NiAl-Bronze_ASTM-B148_C95400</t>
        </is>
      </c>
      <c r="H279" s="43" t="inlineStr">
        <is>
          <t>Nickel Aluminum Bronze ASTM B148 UNS C95400</t>
        </is>
      </c>
      <c r="I279" s="43" t="inlineStr">
        <is>
          <t>B22</t>
        </is>
      </c>
      <c r="J279" s="43" t="inlineStr">
        <is>
          <t>Stainless Steel, AISI-303</t>
        </is>
      </c>
      <c r="K279" s="43" t="inlineStr">
        <is>
          <t>Steel, Cold Drawn C1018</t>
        </is>
      </c>
      <c r="L279" s="43" t="inlineStr">
        <is>
          <t>Coating_Scotchkote134_interior_exterior_IncludeImpeller</t>
        </is>
      </c>
      <c r="M279" s="1" t="inlineStr">
        <is>
          <t>RTF</t>
        </is>
      </c>
      <c r="N279" s="43" t="inlineStr"/>
      <c r="O279" t="inlineStr">
        <is>
          <t>A102241</t>
        </is>
      </c>
      <c r="P279" t="inlineStr">
        <is>
          <t>LT250</t>
        </is>
      </c>
      <c r="Q279" t="inlineStr"/>
      <c r="R279" t="inlineStr"/>
      <c r="S279" t="inlineStr"/>
      <c r="T279" t="inlineStr"/>
      <c r="U279" t="inlineStr"/>
      <c r="V279" t="inlineStr"/>
    </row>
    <row r="280">
      <c r="A280" t="inlineStr"/>
      <c r="B280" t="inlineStr">
        <is>
          <t>N</t>
        </is>
      </c>
      <c r="C280" t="inlineStr">
        <is>
          <t>Price_BOM_LCS_Imp_0450</t>
        </is>
      </c>
      <c r="D280" t="inlineStr"/>
      <c r="E280" t="inlineStr">
        <is>
          <t>:30121-LCS:30121-4P-15HP-LCSE:30121-4P-20HP-LCSE:30121-4P-25HP-LCSE:</t>
        </is>
      </c>
      <c r="F280" s="126" t="inlineStr">
        <is>
          <t>XA</t>
        </is>
      </c>
      <c r="G280" s="2" t="inlineStr">
        <is>
          <t>ImpMatl_SS_AISI-304</t>
        </is>
      </c>
      <c r="H280" s="43" t="inlineStr">
        <is>
          <t>Stainless Steel, AISI-304</t>
        </is>
      </c>
      <c r="I280" s="43" t="inlineStr">
        <is>
          <t>H304</t>
        </is>
      </c>
      <c r="J280" s="43" t="inlineStr">
        <is>
          <t>Stainless Steel, AISI-303</t>
        </is>
      </c>
      <c r="K280" s="43" t="inlineStr">
        <is>
          <t>Stainless Steel, AISI 316</t>
        </is>
      </c>
      <c r="L280" s="43" t="inlineStr">
        <is>
          <t>Coating_Scotchkote134_interior_exterior_IncludeImpeller</t>
        </is>
      </c>
      <c r="M280" s="1" t="inlineStr">
        <is>
          <t>RTF</t>
        </is>
      </c>
      <c r="N280" s="43" t="inlineStr"/>
      <c r="O280" t="inlineStr">
        <is>
          <t>A101882</t>
        </is>
      </c>
      <c r="P280" t="inlineStr">
        <is>
          <t>LT250</t>
        </is>
      </c>
      <c r="Q280" s="43" t="inlineStr"/>
      <c r="R280" t="inlineStr"/>
      <c r="S280" t="inlineStr"/>
      <c r="T280" t="inlineStr"/>
      <c r="U280" t="inlineStr"/>
      <c r="V280" t="inlineStr"/>
    </row>
    <row r="281">
      <c r="A281" t="inlineStr"/>
      <c r="B281" t="inlineStr">
        <is>
          <t>N</t>
        </is>
      </c>
      <c r="C281" t="inlineStr">
        <is>
          <t>Price_BOM_LCS_Imp_0452</t>
        </is>
      </c>
      <c r="D281" t="inlineStr"/>
      <c r="E281" t="inlineStr">
        <is>
          <t>:30121-LCS:30121-4P-15HP-LCSE:30121-4P-20HP-LCSE:30121-4P-25HP-LCSE:</t>
        </is>
      </c>
      <c r="F281" s="126" t="inlineStr">
        <is>
          <t>XA</t>
        </is>
      </c>
      <c r="G281" t="inlineStr">
        <is>
          <t>ImpMatl_NiAl-Bronze_ASTM-B148_C95400</t>
        </is>
      </c>
      <c r="H281" s="43" t="inlineStr">
        <is>
          <t>Nickel Aluminum Bronze ASTM B148 UNS C95400</t>
        </is>
      </c>
      <c r="I281" s="43" t="inlineStr">
        <is>
          <t>B22</t>
        </is>
      </c>
      <c r="J281" s="43" t="inlineStr">
        <is>
          <t>Stainless Steel, AISI-303</t>
        </is>
      </c>
      <c r="K281" s="43" t="inlineStr">
        <is>
          <t>Steel, Cold Drawn C1018</t>
        </is>
      </c>
      <c r="L281" s="43" t="inlineStr">
        <is>
          <t>Coating_Scotchkote134_interior_IncludeImpeller</t>
        </is>
      </c>
      <c r="M281" s="1" t="inlineStr">
        <is>
          <t>RTF</t>
        </is>
      </c>
      <c r="N281" s="43" t="inlineStr"/>
      <c r="O281" t="inlineStr">
        <is>
          <t>A102241</t>
        </is>
      </c>
      <c r="P281" t="inlineStr">
        <is>
          <t>LT250</t>
        </is>
      </c>
      <c r="Q281" t="inlineStr"/>
      <c r="R281" t="inlineStr"/>
      <c r="S281" t="inlineStr"/>
      <c r="T281" t="inlineStr"/>
      <c r="U281" t="inlineStr"/>
      <c r="V281" t="inlineStr"/>
    </row>
    <row r="282">
      <c r="A282" t="inlineStr"/>
      <c r="B282" t="inlineStr">
        <is>
          <t>N</t>
        </is>
      </c>
      <c r="C282" t="inlineStr">
        <is>
          <t>Price_BOM_LCS_Imp_0453</t>
        </is>
      </c>
      <c r="D282" t="inlineStr"/>
      <c r="E282" t="inlineStr">
        <is>
          <t>:30121-LCS:30121-4P-15HP-LCSE:30121-4P-20HP-LCSE:30121-4P-25HP-LCSE:</t>
        </is>
      </c>
      <c r="F282" s="126" t="inlineStr">
        <is>
          <t>XA</t>
        </is>
      </c>
      <c r="G282" s="2" t="inlineStr">
        <is>
          <t>ImpMatl_SS_AISI-304</t>
        </is>
      </c>
      <c r="H282" s="43" t="inlineStr">
        <is>
          <t>Stainless Steel, AISI-304</t>
        </is>
      </c>
      <c r="I282" s="43" t="inlineStr">
        <is>
          <t>H304</t>
        </is>
      </c>
      <c r="J282" s="43" t="inlineStr">
        <is>
          <t>Stainless Steel, AISI-303</t>
        </is>
      </c>
      <c r="K282" s="43" t="inlineStr">
        <is>
          <t>Stainless Steel, AISI 316</t>
        </is>
      </c>
      <c r="L282" s="43" t="inlineStr">
        <is>
          <t>Coating_Scotchkote134_interior_IncludeImpeller</t>
        </is>
      </c>
      <c r="M282" s="1" t="inlineStr">
        <is>
          <t>RTF</t>
        </is>
      </c>
      <c r="N282" s="43" t="inlineStr"/>
      <c r="O282" t="inlineStr">
        <is>
          <t>A101882</t>
        </is>
      </c>
      <c r="P282" t="inlineStr">
        <is>
          <t>LT250</t>
        </is>
      </c>
      <c r="Q282" s="43" t="inlineStr"/>
      <c r="R282" t="inlineStr"/>
      <c r="S282" t="inlineStr"/>
      <c r="T282" t="inlineStr"/>
      <c r="U282" t="inlineStr"/>
      <c r="V282" t="inlineStr"/>
    </row>
    <row r="283">
      <c r="A283" t="inlineStr"/>
      <c r="B283" t="inlineStr">
        <is>
          <t>N</t>
        </is>
      </c>
      <c r="C283" t="inlineStr">
        <is>
          <t>Price_BOM_LCS_Imp_0455</t>
        </is>
      </c>
      <c r="D283" t="inlineStr"/>
      <c r="E283" t="inlineStr">
        <is>
          <t>:30121-LCS:30121-4P-15HP-LCSE:30121-4P-20HP-LCSE:30121-4P-25HP-LCSE:</t>
        </is>
      </c>
      <c r="F283" s="126" t="inlineStr">
        <is>
          <t>XA</t>
        </is>
      </c>
      <c r="G283" t="inlineStr">
        <is>
          <t>ImpMatl_NiAl-Bronze_ASTM-B148_C95400</t>
        </is>
      </c>
      <c r="H283" s="43" t="inlineStr">
        <is>
          <t>Nickel Aluminum Bronze ASTM B148 UNS C95400</t>
        </is>
      </c>
      <c r="I283" s="43" t="inlineStr">
        <is>
          <t>B22</t>
        </is>
      </c>
      <c r="J283" s="43" t="inlineStr">
        <is>
          <t>Stainless Steel, AISI-303</t>
        </is>
      </c>
      <c r="K283" s="43" t="inlineStr">
        <is>
          <t>Steel, Cold Drawn C1018</t>
        </is>
      </c>
      <c r="L283" s="43" t="inlineStr">
        <is>
          <t>Coating_Scotchkote134_interior</t>
        </is>
      </c>
      <c r="M283" s="75" t="inlineStr">
        <is>
          <t>97778043</t>
        </is>
      </c>
      <c r="N283" s="75" t="inlineStr"/>
      <c r="O283" t="inlineStr">
        <is>
          <t>A102241</t>
        </is>
      </c>
      <c r="P283" t="inlineStr">
        <is>
          <t>LT250</t>
        </is>
      </c>
      <c r="Q283" t="inlineStr"/>
      <c r="R283" t="inlineStr"/>
      <c r="S283" t="inlineStr"/>
      <c r="T283" t="inlineStr"/>
      <c r="U283" t="inlineStr"/>
      <c r="V283" t="inlineStr"/>
    </row>
    <row r="284">
      <c r="A284" t="inlineStr"/>
      <c r="B284" t="inlineStr">
        <is>
          <t>N</t>
        </is>
      </c>
      <c r="C284" t="inlineStr">
        <is>
          <t>Price_BOM_LCS_Imp_0456</t>
        </is>
      </c>
      <c r="D284" t="inlineStr"/>
      <c r="E284" t="inlineStr">
        <is>
          <t>:30121-LCS:30121-4P-15HP-LCSE:30121-4P-20HP-LCSE:30121-4P-25HP-LCSE:</t>
        </is>
      </c>
      <c r="F284" s="126" t="inlineStr">
        <is>
          <t>XA</t>
        </is>
      </c>
      <c r="G284" s="2" t="inlineStr">
        <is>
          <t>ImpMatl_SS_AISI-304</t>
        </is>
      </c>
      <c r="H284" s="43" t="inlineStr">
        <is>
          <t>Stainless Steel, AISI-304</t>
        </is>
      </c>
      <c r="I284" s="43" t="inlineStr">
        <is>
          <t>H304</t>
        </is>
      </c>
      <c r="J284" s="43" t="inlineStr">
        <is>
          <t>Stainless Steel, AISI-303</t>
        </is>
      </c>
      <c r="K284" s="43" t="inlineStr">
        <is>
          <t>Stainless Steel, AISI 316</t>
        </is>
      </c>
      <c r="L284" s="43" t="inlineStr">
        <is>
          <t>Coating_Scotchkote134_interior</t>
        </is>
      </c>
      <c r="M284" s="43" t="inlineStr">
        <is>
          <t>RTF</t>
        </is>
      </c>
      <c r="N284" s="43" t="inlineStr"/>
      <c r="O284" t="inlineStr">
        <is>
          <t>A101882</t>
        </is>
      </c>
      <c r="P284" t="inlineStr">
        <is>
          <t>LT250</t>
        </is>
      </c>
      <c r="Q284" s="43" t="n">
        <v>126</v>
      </c>
      <c r="R284" t="inlineStr"/>
      <c r="S284" t="inlineStr"/>
      <c r="T284" t="inlineStr"/>
      <c r="U284" t="inlineStr"/>
      <c r="V284" t="inlineStr"/>
    </row>
    <row r="285">
      <c r="A285" t="inlineStr"/>
      <c r="B285" t="inlineStr">
        <is>
          <t>N</t>
        </is>
      </c>
      <c r="C285" t="inlineStr">
        <is>
          <t>Price_BOM_LCS_Imp_0458</t>
        </is>
      </c>
      <c r="D285" t="inlineStr"/>
      <c r="E285" t="inlineStr">
        <is>
          <t>:30121-LCS:30121-4P-15HP-LCSE:30121-4P-20HP-LCSE:30121-4P-25HP-LCSE:</t>
        </is>
      </c>
      <c r="F285" s="126" t="inlineStr">
        <is>
          <t>XA</t>
        </is>
      </c>
      <c r="G285" t="inlineStr">
        <is>
          <t>ImpMatl_NiAl-Bronze_ASTM-B148_C95400</t>
        </is>
      </c>
      <c r="H285" s="43" t="inlineStr">
        <is>
          <t>Nickel Aluminum Bronze ASTM B148 UNS C95400</t>
        </is>
      </c>
      <c r="I285" s="43" t="inlineStr">
        <is>
          <t>B22</t>
        </is>
      </c>
      <c r="J285" s="43" t="inlineStr">
        <is>
          <t>Stainless Steel, AISI-303</t>
        </is>
      </c>
      <c r="K285" s="43" t="inlineStr">
        <is>
          <t>Steel, Cold Drawn C1018</t>
        </is>
      </c>
      <c r="L285" s="43" t="inlineStr">
        <is>
          <t>Coating_Scotchkote134_interior_exterior</t>
        </is>
      </c>
      <c r="M285" s="75" t="inlineStr">
        <is>
          <t>97778043</t>
        </is>
      </c>
      <c r="N285" s="75" t="inlineStr"/>
      <c r="O285" t="inlineStr">
        <is>
          <t>A102241</t>
        </is>
      </c>
      <c r="P285" t="inlineStr">
        <is>
          <t>LT250</t>
        </is>
      </c>
      <c r="Q285" t="inlineStr"/>
      <c r="R285" t="inlineStr"/>
      <c r="S285" t="inlineStr"/>
      <c r="T285" t="inlineStr"/>
      <c r="U285" t="inlineStr"/>
      <c r="V285" t="inlineStr"/>
    </row>
    <row r="286">
      <c r="A286" t="inlineStr"/>
      <c r="B286" t="inlineStr">
        <is>
          <t>N</t>
        </is>
      </c>
      <c r="C286" t="inlineStr">
        <is>
          <t>Price_BOM_LCS_Imp_0459</t>
        </is>
      </c>
      <c r="D286" t="inlineStr"/>
      <c r="E286" t="inlineStr">
        <is>
          <t>:30121-LCS:30121-4P-15HP-LCSE:30121-4P-20HP-LCSE:30121-4P-25HP-LCSE:</t>
        </is>
      </c>
      <c r="F286" s="126" t="inlineStr">
        <is>
          <t>XA</t>
        </is>
      </c>
      <c r="G286" s="2" t="inlineStr">
        <is>
          <t>ImpMatl_SS_AISI-304</t>
        </is>
      </c>
      <c r="H286" s="43" t="inlineStr">
        <is>
          <t>Stainless Steel, AISI-304</t>
        </is>
      </c>
      <c r="I286" s="43" t="inlineStr">
        <is>
          <t>H304</t>
        </is>
      </c>
      <c r="J286" s="43" t="inlineStr">
        <is>
          <t>Stainless Steel, AISI-303</t>
        </is>
      </c>
      <c r="K286" s="43" t="inlineStr">
        <is>
          <t>Stainless Steel, AISI 316</t>
        </is>
      </c>
      <c r="L286" s="43" t="inlineStr">
        <is>
          <t>Coating_Scotchkote134_interior_exterior</t>
        </is>
      </c>
      <c r="M286" s="43" t="inlineStr">
        <is>
          <t>RTF</t>
        </is>
      </c>
      <c r="N286" s="43" t="inlineStr"/>
      <c r="O286" t="inlineStr">
        <is>
          <t>A101882</t>
        </is>
      </c>
      <c r="P286" t="inlineStr">
        <is>
          <t>LT250</t>
        </is>
      </c>
      <c r="Q286" s="43" t="n">
        <v>126</v>
      </c>
      <c r="R286" t="inlineStr"/>
      <c r="S286" t="inlineStr"/>
      <c r="T286" t="inlineStr"/>
      <c r="U286" t="inlineStr"/>
      <c r="V286" t="inlineStr"/>
    </row>
    <row r="287">
      <c r="A287" t="inlineStr"/>
      <c r="B287" t="inlineStr">
        <is>
          <t>N</t>
        </is>
      </c>
      <c r="C287" t="inlineStr">
        <is>
          <t>Price_BOM_LCS_Imp_0461</t>
        </is>
      </c>
      <c r="D287" t="inlineStr"/>
      <c r="E287" t="inlineStr">
        <is>
          <t>:30121-LCS:30121-4P-15HP-LCSE:30121-4P-20HP-LCSE:30121-4P-25HP-LCSE:</t>
        </is>
      </c>
      <c r="F287" s="126" t="inlineStr">
        <is>
          <t>XA</t>
        </is>
      </c>
      <c r="G287" t="inlineStr">
        <is>
          <t>ImpMatl_NiAl-Bronze_ASTM-B148_C95400</t>
        </is>
      </c>
      <c r="H287" s="43" t="inlineStr">
        <is>
          <t>Nickel Aluminum Bronze ASTM B148 UNS C95400</t>
        </is>
      </c>
      <c r="I287" s="43" t="inlineStr">
        <is>
          <t>B22</t>
        </is>
      </c>
      <c r="J287" s="43" t="inlineStr">
        <is>
          <t>Stainless Steel, AISI-303</t>
        </is>
      </c>
      <c r="K287" s="43" t="inlineStr">
        <is>
          <t>Steel, Cold Drawn C1018</t>
        </is>
      </c>
      <c r="L287" s="43" t="inlineStr">
        <is>
          <t>Coating_Special</t>
        </is>
      </c>
      <c r="M287" s="75" t="inlineStr">
        <is>
          <t>97778043</t>
        </is>
      </c>
      <c r="N287" s="75" t="inlineStr"/>
      <c r="O287" t="inlineStr">
        <is>
          <t>A102241</t>
        </is>
      </c>
      <c r="P287" t="inlineStr">
        <is>
          <t>LT250</t>
        </is>
      </c>
      <c r="Q287" t="inlineStr"/>
      <c r="R287" t="inlineStr"/>
      <c r="S287" t="inlineStr"/>
      <c r="T287" t="inlineStr"/>
      <c r="U287" t="inlineStr"/>
      <c r="V287" t="inlineStr"/>
    </row>
    <row r="288">
      <c r="A288" t="inlineStr"/>
      <c r="B288" t="inlineStr">
        <is>
          <t>N</t>
        </is>
      </c>
      <c r="C288" t="inlineStr">
        <is>
          <t>Price_BOM_LCS_Imp_0462</t>
        </is>
      </c>
      <c r="D288" t="inlineStr"/>
      <c r="E288" t="inlineStr">
        <is>
          <t>:30121-LCS:30121-4P-15HP-LCSE:30121-4P-20HP-LCSE:30121-4P-25HP-LCSE:</t>
        </is>
      </c>
      <c r="F288" s="126" t="inlineStr">
        <is>
          <t>XA</t>
        </is>
      </c>
      <c r="G288" s="2" t="inlineStr">
        <is>
          <t>ImpMatl_SS_AISI-304</t>
        </is>
      </c>
      <c r="H288" s="43" t="inlineStr">
        <is>
          <t>Stainless Steel, AISI-304</t>
        </is>
      </c>
      <c r="I288" s="43" t="inlineStr">
        <is>
          <t>H304</t>
        </is>
      </c>
      <c r="J288" s="43" t="inlineStr">
        <is>
          <t>Stainless Steel, AISI-303</t>
        </is>
      </c>
      <c r="K288" s="43" t="inlineStr">
        <is>
          <t>Stainless Steel, AISI 316</t>
        </is>
      </c>
      <c r="L288" s="43" t="inlineStr">
        <is>
          <t>Coating_Special</t>
        </is>
      </c>
      <c r="M288" s="43" t="inlineStr">
        <is>
          <t>RTF</t>
        </is>
      </c>
      <c r="N288" s="43" t="inlineStr"/>
      <c r="O288" t="inlineStr">
        <is>
          <t>A101887</t>
        </is>
      </c>
      <c r="P288" t="inlineStr">
        <is>
          <t>LT250</t>
        </is>
      </c>
      <c r="Q288" s="43" t="n">
        <v>126</v>
      </c>
      <c r="R288" t="inlineStr"/>
      <c r="S288" t="inlineStr"/>
      <c r="T288" t="inlineStr"/>
      <c r="U288" t="inlineStr"/>
      <c r="V288" t="inlineStr"/>
    </row>
    <row r="289">
      <c r="A289" t="inlineStr"/>
      <c r="B289" t="inlineStr">
        <is>
          <t>N</t>
        </is>
      </c>
      <c r="C289" t="inlineStr">
        <is>
          <t>Price_BOM_LCS_Imp_0464</t>
        </is>
      </c>
      <c r="D289" t="inlineStr"/>
      <c r="E289" t="inlineStr">
        <is>
          <t>:30127-LCS:30127-4P-15HP-LCSE:30127-4P-20HP-LCSE:30127-4P-25HP-LCSE:</t>
        </is>
      </c>
      <c r="F289" s="126" t="inlineStr">
        <is>
          <t>XA</t>
        </is>
      </c>
      <c r="G289" s="2" t="inlineStr">
        <is>
          <t>ImpMatl_SS_AISI-304</t>
        </is>
      </c>
      <c r="H289" s="43" t="inlineStr">
        <is>
          <t>Stainless Steel, AISI-304</t>
        </is>
      </c>
      <c r="I289" s="43" t="inlineStr">
        <is>
          <t>H304</t>
        </is>
      </c>
      <c r="J289" s="43" t="inlineStr">
        <is>
          <t>Stainless Steel, AISI-303</t>
        </is>
      </c>
      <c r="K289" s="43" t="inlineStr">
        <is>
          <t>Stainless Steel, AISI 316</t>
        </is>
      </c>
      <c r="L289" s="43" t="inlineStr">
        <is>
          <t>Coating_Standard</t>
        </is>
      </c>
      <c r="M289" s="43" t="inlineStr">
        <is>
          <t>98876157</t>
        </is>
      </c>
      <c r="N289" s="43" t="inlineStr">
        <is>
          <t>IMP,L,30127,XA,H304</t>
        </is>
      </c>
      <c r="O289" t="inlineStr">
        <is>
          <t>A101889</t>
        </is>
      </c>
      <c r="P289" s="43" t="inlineStr">
        <is>
          <t>LT027</t>
        </is>
      </c>
      <c r="Q289" s="43" t="n">
        <v>0</v>
      </c>
      <c r="R289" t="inlineStr"/>
      <c r="S289" t="inlineStr"/>
      <c r="T289" t="inlineStr"/>
      <c r="U289" t="inlineStr"/>
      <c r="V289" t="inlineStr"/>
    </row>
    <row r="290">
      <c r="A290" t="inlineStr"/>
      <c r="B290" t="inlineStr">
        <is>
          <t>N</t>
        </is>
      </c>
      <c r="C290" t="inlineStr">
        <is>
          <t>Price_BOM_LCS_Imp_0465</t>
        </is>
      </c>
      <c r="D290" t="inlineStr"/>
      <c r="E290" t="inlineStr">
        <is>
          <t>:30127-LCS:30127-4P-15HP-LCSE:30127-4P-20HP-LCSE:30127-4P-25HP-LCSE:</t>
        </is>
      </c>
      <c r="F290" s="126" t="inlineStr">
        <is>
          <t>XA</t>
        </is>
      </c>
      <c r="G290" t="inlineStr">
        <is>
          <t>ImpMatl_NiAl-Bronze_ASTM-B148_C95400</t>
        </is>
      </c>
      <c r="H290" s="43" t="inlineStr">
        <is>
          <t>Nickel Aluminum Bronze ASTM B148 UNS C95400</t>
        </is>
      </c>
      <c r="I290" s="43" t="inlineStr">
        <is>
          <t>B22</t>
        </is>
      </c>
      <c r="J290" s="43" t="inlineStr">
        <is>
          <t>Stainless Steel, AISI-303</t>
        </is>
      </c>
      <c r="K290" s="43" t="inlineStr">
        <is>
          <t>Steel, Cold Drawn C1018</t>
        </is>
      </c>
      <c r="L290" s="43" t="inlineStr">
        <is>
          <t>Coating_Standard</t>
        </is>
      </c>
      <c r="M290" s="75" t="inlineStr">
        <is>
          <t>97778044</t>
        </is>
      </c>
      <c r="N290" s="75" t="inlineStr"/>
      <c r="O290" t="inlineStr">
        <is>
          <t>A102242</t>
        </is>
      </c>
      <c r="P290" t="inlineStr">
        <is>
          <t>LT250</t>
        </is>
      </c>
      <c r="Q290" t="inlineStr"/>
      <c r="R290" t="inlineStr"/>
      <c r="S290" t="inlineStr"/>
      <c r="T290" t="inlineStr"/>
      <c r="U290" t="inlineStr"/>
      <c r="V290" t="inlineStr"/>
    </row>
    <row r="291">
      <c r="A291" t="inlineStr"/>
      <c r="B291" t="inlineStr">
        <is>
          <t>N</t>
        </is>
      </c>
      <c r="C291" t="inlineStr">
        <is>
          <t>Price_BOM_LCS_Imp_0467</t>
        </is>
      </c>
      <c r="D291" t="inlineStr"/>
      <c r="E291" t="inlineStr">
        <is>
          <t>:30127-LCS:30127-4P-15HP-LCSE:30127-4P-20HP-LCSE:30127-4P-25HP-LCSE:</t>
        </is>
      </c>
      <c r="F291" s="126" t="inlineStr">
        <is>
          <t>XA</t>
        </is>
      </c>
      <c r="G291" t="inlineStr">
        <is>
          <t>ImpMatl_NiAl-Bronze_ASTM-B148_C95400</t>
        </is>
      </c>
      <c r="H291" s="43" t="inlineStr">
        <is>
          <t>Nickel Aluminum Bronze ASTM B148 UNS C95400</t>
        </is>
      </c>
      <c r="I291" s="43" t="inlineStr">
        <is>
          <t>B22</t>
        </is>
      </c>
      <c r="J291" s="43" t="inlineStr">
        <is>
          <t>Stainless Steel, AISI-303</t>
        </is>
      </c>
      <c r="K291" s="43" t="inlineStr">
        <is>
          <t>Steel, Cold Drawn C1018</t>
        </is>
      </c>
      <c r="L291" s="43" t="inlineStr">
        <is>
          <t>Coating_Scotchkote134_interior_exterior_IncludeImpeller</t>
        </is>
      </c>
      <c r="M291" s="1" t="inlineStr">
        <is>
          <t>RTF</t>
        </is>
      </c>
      <c r="N291" s="43" t="inlineStr"/>
      <c r="O291" t="inlineStr">
        <is>
          <t>A102242</t>
        </is>
      </c>
      <c r="P291" t="inlineStr">
        <is>
          <t>LT250</t>
        </is>
      </c>
      <c r="Q291" t="inlineStr"/>
      <c r="R291" t="inlineStr"/>
      <c r="S291" t="inlineStr"/>
      <c r="T291" t="inlineStr"/>
      <c r="U291" t="inlineStr"/>
      <c r="V291" t="inlineStr"/>
    </row>
    <row r="292">
      <c r="A292" t="inlineStr"/>
      <c r="B292" t="inlineStr">
        <is>
          <t>N</t>
        </is>
      </c>
      <c r="C292" t="inlineStr">
        <is>
          <t>Price_BOM_LCS_Imp_0468</t>
        </is>
      </c>
      <c r="D292" t="inlineStr"/>
      <c r="E292" t="inlineStr">
        <is>
          <t>:30127-LCS:30127-4P-15HP-LCSE:30127-4P-20HP-LCSE:30127-4P-25HP-LCSE:</t>
        </is>
      </c>
      <c r="F292" s="126" t="inlineStr">
        <is>
          <t>XA</t>
        </is>
      </c>
      <c r="G292" s="2" t="inlineStr">
        <is>
          <t>ImpMatl_SS_AISI-304</t>
        </is>
      </c>
      <c r="H292" s="43" t="inlineStr">
        <is>
          <t>Stainless Steel, AISI-304</t>
        </is>
      </c>
      <c r="I292" s="43" t="inlineStr">
        <is>
          <t>H304</t>
        </is>
      </c>
      <c r="J292" s="43" t="inlineStr">
        <is>
          <t>Stainless Steel, AISI-303</t>
        </is>
      </c>
      <c r="K292" s="43" t="inlineStr">
        <is>
          <t>Stainless Steel, AISI 316</t>
        </is>
      </c>
      <c r="L292" s="43" t="inlineStr">
        <is>
          <t>Coating_Scotchkote134_interior_exterior_IncludeImpeller</t>
        </is>
      </c>
      <c r="M292" s="1" t="inlineStr">
        <is>
          <t>RTF</t>
        </is>
      </c>
      <c r="N292" s="43" t="inlineStr"/>
      <c r="O292" t="inlineStr">
        <is>
          <t>A101889</t>
        </is>
      </c>
      <c r="P292" t="inlineStr">
        <is>
          <t>LT250</t>
        </is>
      </c>
      <c r="Q292" s="43" t="inlineStr"/>
      <c r="R292" t="inlineStr"/>
      <c r="S292" t="inlineStr"/>
      <c r="T292" t="inlineStr"/>
      <c r="U292" t="inlineStr"/>
      <c r="V292" t="inlineStr"/>
    </row>
    <row r="293">
      <c r="A293" t="inlineStr"/>
      <c r="B293" t="inlineStr">
        <is>
          <t>N</t>
        </is>
      </c>
      <c r="C293" t="inlineStr">
        <is>
          <t>Price_BOM_LCS_Imp_0470</t>
        </is>
      </c>
      <c r="D293" t="inlineStr"/>
      <c r="E293" t="inlineStr">
        <is>
          <t>:30127-LCS:30127-4P-15HP-LCSE:30127-4P-20HP-LCSE:30127-4P-25HP-LCSE:</t>
        </is>
      </c>
      <c r="F293" s="126" t="inlineStr">
        <is>
          <t>XA</t>
        </is>
      </c>
      <c r="G293" t="inlineStr">
        <is>
          <t>ImpMatl_NiAl-Bronze_ASTM-B148_C95400</t>
        </is>
      </c>
      <c r="H293" s="43" t="inlineStr">
        <is>
          <t>Nickel Aluminum Bronze ASTM B148 UNS C95400</t>
        </is>
      </c>
      <c r="I293" s="43" t="inlineStr">
        <is>
          <t>B22</t>
        </is>
      </c>
      <c r="J293" s="43" t="inlineStr">
        <is>
          <t>Stainless Steel, AISI-303</t>
        </is>
      </c>
      <c r="K293" s="43" t="inlineStr">
        <is>
          <t>Steel, Cold Drawn C1018</t>
        </is>
      </c>
      <c r="L293" s="43" t="inlineStr">
        <is>
          <t>Coating_Scotchkote134_interior_IncludeImpeller</t>
        </is>
      </c>
      <c r="M293" s="1" t="inlineStr">
        <is>
          <t>RTF</t>
        </is>
      </c>
      <c r="N293" s="43" t="inlineStr"/>
      <c r="O293" t="inlineStr">
        <is>
          <t>A102242</t>
        </is>
      </c>
      <c r="P293" t="inlineStr">
        <is>
          <t>LT250</t>
        </is>
      </c>
      <c r="Q293" t="inlineStr"/>
      <c r="R293" t="inlineStr"/>
      <c r="S293" t="inlineStr"/>
      <c r="T293" t="inlineStr"/>
      <c r="U293" t="inlineStr"/>
      <c r="V293" t="inlineStr"/>
    </row>
    <row r="294">
      <c r="A294" t="inlineStr"/>
      <c r="B294" t="inlineStr">
        <is>
          <t>N</t>
        </is>
      </c>
      <c r="C294" t="inlineStr">
        <is>
          <t>Price_BOM_LCS_Imp_0471</t>
        </is>
      </c>
      <c r="D294" t="inlineStr"/>
      <c r="E294" t="inlineStr">
        <is>
          <t>:30127-LCS:30127-4P-15HP-LCSE:30127-4P-20HP-LCSE:30127-4P-25HP-LCSE:</t>
        </is>
      </c>
      <c r="F294" s="126" t="inlineStr">
        <is>
          <t>XA</t>
        </is>
      </c>
      <c r="G294" s="2" t="inlineStr">
        <is>
          <t>ImpMatl_SS_AISI-304</t>
        </is>
      </c>
      <c r="H294" s="43" t="inlineStr">
        <is>
          <t>Stainless Steel, AISI-304</t>
        </is>
      </c>
      <c r="I294" s="43" t="inlineStr">
        <is>
          <t>H304</t>
        </is>
      </c>
      <c r="J294" s="43" t="inlineStr">
        <is>
          <t>Stainless Steel, AISI-303</t>
        </is>
      </c>
      <c r="K294" s="43" t="inlineStr">
        <is>
          <t>Stainless Steel, AISI 316</t>
        </is>
      </c>
      <c r="L294" s="43" t="inlineStr">
        <is>
          <t>Coating_Scotchkote134_interior_IncludeImpeller</t>
        </is>
      </c>
      <c r="M294" s="1" t="inlineStr">
        <is>
          <t>RTF</t>
        </is>
      </c>
      <c r="N294" s="43" t="inlineStr"/>
      <c r="O294" t="inlineStr">
        <is>
          <t>A101889</t>
        </is>
      </c>
      <c r="P294" t="inlineStr">
        <is>
          <t>LT250</t>
        </is>
      </c>
      <c r="Q294" s="43" t="inlineStr"/>
      <c r="R294" t="inlineStr"/>
      <c r="S294" t="inlineStr"/>
      <c r="T294" t="inlineStr"/>
      <c r="U294" t="inlineStr"/>
      <c r="V294" t="inlineStr"/>
    </row>
    <row r="295">
      <c r="A295" t="inlineStr"/>
      <c r="B295" t="inlineStr">
        <is>
          <t>N</t>
        </is>
      </c>
      <c r="C295" t="inlineStr">
        <is>
          <t>Price_BOM_LCS_Imp_0473</t>
        </is>
      </c>
      <c r="D295" t="inlineStr"/>
      <c r="E295" t="inlineStr">
        <is>
          <t>:30127-LCS:30127-4P-15HP-LCSE:30127-4P-20HP-LCSE:30127-4P-25HP-LCSE:</t>
        </is>
      </c>
      <c r="F295" s="126" t="inlineStr">
        <is>
          <t>XA</t>
        </is>
      </c>
      <c r="G295" t="inlineStr">
        <is>
          <t>ImpMatl_NiAl-Bronze_ASTM-B148_C95400</t>
        </is>
      </c>
      <c r="H295" s="43" t="inlineStr">
        <is>
          <t>Nickel Aluminum Bronze ASTM B148 UNS C95400</t>
        </is>
      </c>
      <c r="I295" s="43" t="inlineStr">
        <is>
          <t>B22</t>
        </is>
      </c>
      <c r="J295" s="43" t="inlineStr">
        <is>
          <t>Stainless Steel, AISI-303</t>
        </is>
      </c>
      <c r="K295" s="43" t="inlineStr">
        <is>
          <t>Steel, Cold Drawn C1018</t>
        </is>
      </c>
      <c r="L295" s="43" t="inlineStr">
        <is>
          <t>Coating_Scotchkote134_interior</t>
        </is>
      </c>
      <c r="M295" s="75" t="inlineStr">
        <is>
          <t>97778044</t>
        </is>
      </c>
      <c r="N295" s="75" t="inlineStr"/>
      <c r="O295" t="inlineStr">
        <is>
          <t>A102242</t>
        </is>
      </c>
      <c r="P295" t="inlineStr">
        <is>
          <t>LT250</t>
        </is>
      </c>
      <c r="Q295" t="inlineStr"/>
      <c r="R295" t="inlineStr"/>
      <c r="S295" t="inlineStr"/>
      <c r="T295" t="inlineStr"/>
      <c r="U295" t="inlineStr"/>
      <c r="V295" t="inlineStr"/>
    </row>
    <row r="296">
      <c r="A296" t="inlineStr"/>
      <c r="B296" t="inlineStr">
        <is>
          <t>N</t>
        </is>
      </c>
      <c r="C296" t="inlineStr">
        <is>
          <t>Price_BOM_LCS_Imp_0474</t>
        </is>
      </c>
      <c r="D296" t="inlineStr"/>
      <c r="E296" t="inlineStr">
        <is>
          <t>:30127-LCS:30127-4P-15HP-LCSE:30127-4P-20HP-LCSE:30127-4P-25HP-LCSE:</t>
        </is>
      </c>
      <c r="F296" s="126" t="inlineStr">
        <is>
          <t>XA</t>
        </is>
      </c>
      <c r="G296" s="2" t="inlineStr">
        <is>
          <t>ImpMatl_SS_AISI-304</t>
        </is>
      </c>
      <c r="H296" s="43" t="inlineStr">
        <is>
          <t>Stainless Steel, AISI-304</t>
        </is>
      </c>
      <c r="I296" s="43" t="inlineStr">
        <is>
          <t>H304</t>
        </is>
      </c>
      <c r="J296" s="43" t="inlineStr">
        <is>
          <t>Stainless Steel, AISI-303</t>
        </is>
      </c>
      <c r="K296" s="43" t="inlineStr">
        <is>
          <t>Stainless Steel, AISI 316</t>
        </is>
      </c>
      <c r="L296" s="43" t="inlineStr">
        <is>
          <t>Coating_Scotchkote134_interior</t>
        </is>
      </c>
      <c r="M296" s="43" t="inlineStr">
        <is>
          <t>RTF</t>
        </is>
      </c>
      <c r="N296" s="43" t="inlineStr"/>
      <c r="O296" t="inlineStr">
        <is>
          <t>A101889</t>
        </is>
      </c>
      <c r="P296" t="inlineStr">
        <is>
          <t>LT250</t>
        </is>
      </c>
      <c r="Q296" s="43" t="n">
        <v>126</v>
      </c>
      <c r="R296" t="inlineStr"/>
      <c r="S296" t="inlineStr"/>
      <c r="T296" t="inlineStr"/>
      <c r="U296" t="inlineStr"/>
      <c r="V296" t="inlineStr"/>
    </row>
    <row r="297">
      <c r="A297" t="inlineStr"/>
      <c r="B297" t="inlineStr">
        <is>
          <t>N</t>
        </is>
      </c>
      <c r="C297" t="inlineStr">
        <is>
          <t>Price_BOM_LCS_Imp_0476</t>
        </is>
      </c>
      <c r="D297" t="inlineStr"/>
      <c r="E297" t="inlineStr">
        <is>
          <t>:30127-LCS:30127-4P-15HP-LCSE:30127-4P-20HP-LCSE:30127-4P-25HP-LCSE:</t>
        </is>
      </c>
      <c r="F297" s="126" t="inlineStr">
        <is>
          <t>XA</t>
        </is>
      </c>
      <c r="G297" t="inlineStr">
        <is>
          <t>ImpMatl_NiAl-Bronze_ASTM-B148_C95400</t>
        </is>
      </c>
      <c r="H297" s="43" t="inlineStr">
        <is>
          <t>Nickel Aluminum Bronze ASTM B148 UNS C95400</t>
        </is>
      </c>
      <c r="I297" s="43" t="inlineStr">
        <is>
          <t>B22</t>
        </is>
      </c>
      <c r="J297" s="43" t="inlineStr">
        <is>
          <t>Stainless Steel, AISI-303</t>
        </is>
      </c>
      <c r="K297" s="43" t="inlineStr">
        <is>
          <t>Steel, Cold Drawn C1018</t>
        </is>
      </c>
      <c r="L297" s="43" t="inlineStr">
        <is>
          <t>Coating_Scotchkote134_interior_exterior</t>
        </is>
      </c>
      <c r="M297" s="75" t="inlineStr">
        <is>
          <t>97778044</t>
        </is>
      </c>
      <c r="N297" s="75" t="inlineStr"/>
      <c r="O297" t="inlineStr">
        <is>
          <t>A102242</t>
        </is>
      </c>
      <c r="P297" t="inlineStr">
        <is>
          <t>LT250</t>
        </is>
      </c>
      <c r="Q297" t="inlineStr"/>
      <c r="R297" t="inlineStr"/>
      <c r="S297" t="inlineStr"/>
      <c r="T297" t="inlineStr"/>
      <c r="U297" t="inlineStr"/>
      <c r="V297" t="inlineStr"/>
    </row>
    <row r="298">
      <c r="A298" t="inlineStr"/>
      <c r="B298" t="inlineStr">
        <is>
          <t>N</t>
        </is>
      </c>
      <c r="C298" t="inlineStr">
        <is>
          <t>Price_BOM_LCS_Imp_0477</t>
        </is>
      </c>
      <c r="D298" t="inlineStr"/>
      <c r="E298" t="inlineStr">
        <is>
          <t>:30127-LCS:30127-4P-15HP-LCSE:30127-4P-20HP-LCSE:30127-4P-25HP-LCSE:</t>
        </is>
      </c>
      <c r="F298" s="126" t="inlineStr">
        <is>
          <t>XA</t>
        </is>
      </c>
      <c r="G298" s="2" t="inlineStr">
        <is>
          <t>ImpMatl_SS_AISI-304</t>
        </is>
      </c>
      <c r="H298" s="43" t="inlineStr">
        <is>
          <t>Stainless Steel, AISI-304</t>
        </is>
      </c>
      <c r="I298" s="43" t="inlineStr">
        <is>
          <t>H304</t>
        </is>
      </c>
      <c r="J298" s="43" t="inlineStr">
        <is>
          <t>Stainless Steel, AISI-303</t>
        </is>
      </c>
      <c r="K298" s="43" t="inlineStr">
        <is>
          <t>Stainless Steel, AISI 316</t>
        </is>
      </c>
      <c r="L298" s="43" t="inlineStr">
        <is>
          <t>Coating_Scotchkote134_interior_exterior</t>
        </is>
      </c>
      <c r="M298" s="43" t="inlineStr">
        <is>
          <t>RTF</t>
        </is>
      </c>
      <c r="N298" s="43" t="inlineStr"/>
      <c r="O298" t="inlineStr">
        <is>
          <t>A101889</t>
        </is>
      </c>
      <c r="P298" t="inlineStr">
        <is>
          <t>LT250</t>
        </is>
      </c>
      <c r="Q298" s="43" t="n">
        <v>126</v>
      </c>
      <c r="R298" t="inlineStr"/>
      <c r="S298" t="inlineStr"/>
      <c r="T298" t="inlineStr"/>
      <c r="U298" t="inlineStr"/>
      <c r="V298" t="inlineStr"/>
    </row>
    <row r="299">
      <c r="A299" t="inlineStr"/>
      <c r="B299" t="inlineStr">
        <is>
          <t>N</t>
        </is>
      </c>
      <c r="C299" t="inlineStr">
        <is>
          <t>Price_BOM_LCS_Imp_0479</t>
        </is>
      </c>
      <c r="D299" t="inlineStr"/>
      <c r="E299" t="inlineStr">
        <is>
          <t>:30127-LCS:30127-4P-15HP-LCSE:30127-4P-20HP-LCSE:30127-4P-25HP-LCSE:</t>
        </is>
      </c>
      <c r="F299" s="126" t="inlineStr">
        <is>
          <t>XA</t>
        </is>
      </c>
      <c r="G299" t="inlineStr">
        <is>
          <t>ImpMatl_NiAl-Bronze_ASTM-B148_C95400</t>
        </is>
      </c>
      <c r="H299" s="43" t="inlineStr">
        <is>
          <t>Nickel Aluminum Bronze ASTM B148 UNS C95400</t>
        </is>
      </c>
      <c r="I299" s="43" t="inlineStr">
        <is>
          <t>B22</t>
        </is>
      </c>
      <c r="J299" s="43" t="inlineStr">
        <is>
          <t>Stainless Steel, AISI-303</t>
        </is>
      </c>
      <c r="K299" s="43" t="inlineStr">
        <is>
          <t>Steel, Cold Drawn C1018</t>
        </is>
      </c>
      <c r="L299" s="43" t="inlineStr">
        <is>
          <t>Coating_Special</t>
        </is>
      </c>
      <c r="M299" s="75" t="inlineStr">
        <is>
          <t>97778044</t>
        </is>
      </c>
      <c r="N299" s="75" t="inlineStr"/>
      <c r="O299" t="inlineStr">
        <is>
          <t>A102242</t>
        </is>
      </c>
      <c r="P299" t="inlineStr">
        <is>
          <t>LT250</t>
        </is>
      </c>
      <c r="Q299" t="inlineStr"/>
      <c r="R299" t="inlineStr"/>
      <c r="S299" t="inlineStr"/>
      <c r="T299" t="inlineStr"/>
      <c r="U299" t="inlineStr"/>
      <c r="V299" t="inlineStr"/>
    </row>
    <row r="300">
      <c r="A300" t="inlineStr"/>
      <c r="B300" t="inlineStr">
        <is>
          <t>N</t>
        </is>
      </c>
      <c r="C300" t="inlineStr">
        <is>
          <t>Price_BOM_LCS_Imp_0480</t>
        </is>
      </c>
      <c r="D300" t="inlineStr"/>
      <c r="E300" t="inlineStr">
        <is>
          <t>:30127-LCS:30127-4P-15HP-LCSE:30127-4P-20HP-LCSE:30127-4P-25HP-LCSE:</t>
        </is>
      </c>
      <c r="F300" s="126" t="inlineStr">
        <is>
          <t>XA</t>
        </is>
      </c>
      <c r="G300" s="2" t="inlineStr">
        <is>
          <t>ImpMatl_SS_AISI-304</t>
        </is>
      </c>
      <c r="H300" s="43" t="inlineStr">
        <is>
          <t>Stainless Steel, AISI-304</t>
        </is>
      </c>
      <c r="I300" s="43" t="inlineStr">
        <is>
          <t>H304</t>
        </is>
      </c>
      <c r="J300" s="43" t="inlineStr">
        <is>
          <t>Stainless Steel, AISI-303</t>
        </is>
      </c>
      <c r="K300" s="43" t="inlineStr">
        <is>
          <t>Stainless Steel, AISI 316</t>
        </is>
      </c>
      <c r="L300" s="43" t="inlineStr">
        <is>
          <t>Coating_Special</t>
        </is>
      </c>
      <c r="M300" s="43" t="inlineStr">
        <is>
          <t>RTF</t>
        </is>
      </c>
      <c r="N300" s="43" t="inlineStr"/>
      <c r="O300" t="inlineStr">
        <is>
          <t>A101894</t>
        </is>
      </c>
      <c r="P300" t="inlineStr">
        <is>
          <t>LT250</t>
        </is>
      </c>
      <c r="Q300" s="43" t="n">
        <v>126</v>
      </c>
      <c r="R300" t="inlineStr"/>
      <c r="S300" t="inlineStr"/>
      <c r="T300" t="inlineStr"/>
      <c r="U300" t="inlineStr"/>
      <c r="V300" t="inlineStr"/>
    </row>
    <row r="301">
      <c r="A301" t="inlineStr"/>
      <c r="B301" t="inlineStr">
        <is>
          <t>N</t>
        </is>
      </c>
      <c r="C301" t="inlineStr">
        <is>
          <t>Price_BOM_LCS_Imp_0482</t>
        </is>
      </c>
      <c r="D301" t="inlineStr"/>
      <c r="E301" t="inlineStr">
        <is>
          <t>:30157-LCS:</t>
        </is>
      </c>
      <c r="F301" s="126" t="inlineStr">
        <is>
          <t>XA</t>
        </is>
      </c>
      <c r="G301" s="2" t="inlineStr">
        <is>
          <t>ImpMatl_SS_AISI-304</t>
        </is>
      </c>
      <c r="H301" s="43" t="inlineStr">
        <is>
          <t>Stainless Steel, AISI-304</t>
        </is>
      </c>
      <c r="I301" s="43" t="inlineStr">
        <is>
          <t>H304</t>
        </is>
      </c>
      <c r="J301" s="43" t="inlineStr">
        <is>
          <t>Stainless Steel, AISI-303</t>
        </is>
      </c>
      <c r="K301" s="43" t="inlineStr">
        <is>
          <t>Stainless Steel, AISI 316</t>
        </is>
      </c>
      <c r="L301" s="43" t="inlineStr">
        <is>
          <t>Coating_Standard</t>
        </is>
      </c>
      <c r="M301" s="105" t="inlineStr">
        <is>
          <t>98876159</t>
        </is>
      </c>
      <c r="N301" s="43" t="inlineStr">
        <is>
          <t>IMP,L,30157,XA,H304</t>
        </is>
      </c>
      <c r="O301" t="inlineStr">
        <is>
          <t>A101896</t>
        </is>
      </c>
      <c r="P301" s="43" t="inlineStr">
        <is>
          <t>LT027</t>
        </is>
      </c>
      <c r="Q301" s="43" t="n">
        <v>0</v>
      </c>
      <c r="R301" t="inlineStr"/>
      <c r="S301" t="inlineStr"/>
      <c r="T301" t="inlineStr"/>
      <c r="U301" t="inlineStr"/>
      <c r="V301" t="inlineStr"/>
    </row>
    <row r="302">
      <c r="A302" t="inlineStr"/>
      <c r="B302" t="inlineStr">
        <is>
          <t>N</t>
        </is>
      </c>
      <c r="C302" t="inlineStr">
        <is>
          <t>Price_BOM_LCS_Imp_0483</t>
        </is>
      </c>
      <c r="D302" t="inlineStr"/>
      <c r="E302" t="inlineStr">
        <is>
          <t>:30157-LCS:</t>
        </is>
      </c>
      <c r="F302" s="126" t="inlineStr">
        <is>
          <t>XA</t>
        </is>
      </c>
      <c r="G302" t="inlineStr">
        <is>
          <t>ImpMatl_NiAl-Bronze_ASTM-B148_C95400</t>
        </is>
      </c>
      <c r="H302" s="43" t="inlineStr">
        <is>
          <t>Nickel Aluminum Bronze ASTM B148 UNS C95400</t>
        </is>
      </c>
      <c r="I302" s="43" t="inlineStr">
        <is>
          <t>B22</t>
        </is>
      </c>
      <c r="J302" s="43" t="inlineStr">
        <is>
          <t>Stainless Steel, AISI-303</t>
        </is>
      </c>
      <c r="K302" s="43" t="inlineStr">
        <is>
          <t>Steel, Cold Drawn C1018</t>
        </is>
      </c>
      <c r="L302" s="43" t="inlineStr">
        <is>
          <t>Coating_Standard</t>
        </is>
      </c>
      <c r="M302" s="75" t="inlineStr">
        <is>
          <t>97780144</t>
        </is>
      </c>
      <c r="N302" s="75" t="inlineStr"/>
      <c r="O302" t="inlineStr">
        <is>
          <t>A102243</t>
        </is>
      </c>
      <c r="P302" t="inlineStr">
        <is>
          <t>LT250</t>
        </is>
      </c>
      <c r="Q302" t="inlineStr"/>
      <c r="R302" t="inlineStr"/>
      <c r="S302" t="inlineStr"/>
      <c r="T302" t="inlineStr"/>
      <c r="U302" t="inlineStr"/>
      <c r="V302" t="inlineStr"/>
    </row>
    <row r="303">
      <c r="A303" t="inlineStr"/>
      <c r="B303" t="inlineStr">
        <is>
          <t>N</t>
        </is>
      </c>
      <c r="C303" t="inlineStr">
        <is>
          <t>Price_BOM_LCS_Imp_0485</t>
        </is>
      </c>
      <c r="D303" t="inlineStr"/>
      <c r="E303" t="inlineStr">
        <is>
          <t>:30157-LCS:</t>
        </is>
      </c>
      <c r="F303" s="126" t="inlineStr">
        <is>
          <t>XA</t>
        </is>
      </c>
      <c r="G303" t="inlineStr">
        <is>
          <t>ImpMatl_NiAl-Bronze_ASTM-B148_C95400</t>
        </is>
      </c>
      <c r="H303" s="43" t="inlineStr">
        <is>
          <t>Nickel Aluminum Bronze ASTM B148 UNS C95400</t>
        </is>
      </c>
      <c r="I303" s="43" t="inlineStr">
        <is>
          <t>B22</t>
        </is>
      </c>
      <c r="J303" s="43" t="inlineStr">
        <is>
          <t>Stainless Steel, AISI-303</t>
        </is>
      </c>
      <c r="K303" s="43" t="inlineStr">
        <is>
          <t>Steel, Cold Drawn C1018</t>
        </is>
      </c>
      <c r="L303" s="43" t="inlineStr">
        <is>
          <t>Coating_Scotchkote134_interior_exterior_IncludeImpeller</t>
        </is>
      </c>
      <c r="M303" s="1" t="inlineStr">
        <is>
          <t>RTF</t>
        </is>
      </c>
      <c r="N303" s="43" t="inlineStr"/>
      <c r="O303" t="inlineStr">
        <is>
          <t>A102243</t>
        </is>
      </c>
      <c r="P303" t="inlineStr">
        <is>
          <t>LT250</t>
        </is>
      </c>
      <c r="Q303" t="inlineStr"/>
      <c r="R303" t="inlineStr"/>
      <c r="S303" t="inlineStr"/>
      <c r="T303" t="inlineStr"/>
      <c r="U303" t="inlineStr"/>
      <c r="V303" t="inlineStr"/>
    </row>
    <row r="304">
      <c r="A304" t="inlineStr"/>
      <c r="B304" t="inlineStr">
        <is>
          <t>N</t>
        </is>
      </c>
      <c r="C304" t="inlineStr">
        <is>
          <t>Price_BOM_LCS_Imp_0486</t>
        </is>
      </c>
      <c r="D304" t="inlineStr"/>
      <c r="E304" t="inlineStr">
        <is>
          <t>:30157-LCS:</t>
        </is>
      </c>
      <c r="F304" s="126" t="inlineStr">
        <is>
          <t>XA</t>
        </is>
      </c>
      <c r="G304" s="2" t="inlineStr">
        <is>
          <t>ImpMatl_SS_AISI-304</t>
        </is>
      </c>
      <c r="H304" s="43" t="inlineStr">
        <is>
          <t>Stainless Steel, AISI-304</t>
        </is>
      </c>
      <c r="I304" s="43" t="inlineStr">
        <is>
          <t>H304</t>
        </is>
      </c>
      <c r="J304" s="43" t="inlineStr">
        <is>
          <t>Stainless Steel, AISI-303</t>
        </is>
      </c>
      <c r="K304" s="43" t="inlineStr">
        <is>
          <t>Stainless Steel, AISI 316</t>
        </is>
      </c>
      <c r="L304" s="43" t="inlineStr">
        <is>
          <t>Coating_Scotchkote134_interior_exterior_IncludeImpeller</t>
        </is>
      </c>
      <c r="M304" s="1" t="inlineStr">
        <is>
          <t>RTF</t>
        </is>
      </c>
      <c r="N304" s="43" t="inlineStr"/>
      <c r="O304" t="inlineStr">
        <is>
          <t>A101896</t>
        </is>
      </c>
      <c r="P304" t="inlineStr">
        <is>
          <t>LT250</t>
        </is>
      </c>
      <c r="Q304" s="43" t="inlineStr"/>
      <c r="R304" t="inlineStr"/>
      <c r="S304" t="inlineStr"/>
      <c r="T304" t="inlineStr"/>
      <c r="U304" t="inlineStr"/>
      <c r="V304" t="inlineStr"/>
    </row>
    <row r="305">
      <c r="A305" t="inlineStr"/>
      <c r="B305" t="inlineStr">
        <is>
          <t>N</t>
        </is>
      </c>
      <c r="C305" t="inlineStr">
        <is>
          <t>Price_BOM_LCS_Imp_0488</t>
        </is>
      </c>
      <c r="D305" t="inlineStr"/>
      <c r="E305" t="inlineStr">
        <is>
          <t>:30157-LCS:</t>
        </is>
      </c>
      <c r="F305" s="126" t="inlineStr">
        <is>
          <t>XA</t>
        </is>
      </c>
      <c r="G305" t="inlineStr">
        <is>
          <t>ImpMatl_NiAl-Bronze_ASTM-B148_C95400</t>
        </is>
      </c>
      <c r="H305" s="43" t="inlineStr">
        <is>
          <t>Nickel Aluminum Bronze ASTM B148 UNS C95400</t>
        </is>
      </c>
      <c r="I305" s="43" t="inlineStr">
        <is>
          <t>B22</t>
        </is>
      </c>
      <c r="J305" s="43" t="inlineStr">
        <is>
          <t>Stainless Steel, AISI-303</t>
        </is>
      </c>
      <c r="K305" s="43" t="inlineStr">
        <is>
          <t>Steel, Cold Drawn C1018</t>
        </is>
      </c>
      <c r="L305" s="43" t="inlineStr">
        <is>
          <t>Coating_Scotchkote134_interior_IncludeImpeller</t>
        </is>
      </c>
      <c r="M305" s="1" t="inlineStr">
        <is>
          <t>RTF</t>
        </is>
      </c>
      <c r="N305" s="43" t="inlineStr"/>
      <c r="O305" t="inlineStr">
        <is>
          <t>A102243</t>
        </is>
      </c>
      <c r="P305" t="inlineStr">
        <is>
          <t>LT250</t>
        </is>
      </c>
      <c r="Q305" t="inlineStr"/>
      <c r="R305" t="inlineStr"/>
      <c r="S305" t="inlineStr"/>
      <c r="T305" t="inlineStr"/>
      <c r="U305" t="inlineStr"/>
      <c r="V305" t="inlineStr"/>
    </row>
    <row r="306">
      <c r="A306" t="inlineStr"/>
      <c r="B306" t="inlineStr">
        <is>
          <t>N</t>
        </is>
      </c>
      <c r="C306" t="inlineStr">
        <is>
          <t>Price_BOM_LCS_Imp_0489</t>
        </is>
      </c>
      <c r="D306" t="inlineStr"/>
      <c r="E306" t="inlineStr">
        <is>
          <t>:30157-LCS:</t>
        </is>
      </c>
      <c r="F306" s="126" t="inlineStr">
        <is>
          <t>XA</t>
        </is>
      </c>
      <c r="G306" s="2" t="inlineStr">
        <is>
          <t>ImpMatl_SS_AISI-304</t>
        </is>
      </c>
      <c r="H306" s="43" t="inlineStr">
        <is>
          <t>Stainless Steel, AISI-304</t>
        </is>
      </c>
      <c r="I306" s="43" t="inlineStr">
        <is>
          <t>H304</t>
        </is>
      </c>
      <c r="J306" s="43" t="inlineStr">
        <is>
          <t>Stainless Steel, AISI-303</t>
        </is>
      </c>
      <c r="K306" s="43" t="inlineStr">
        <is>
          <t>Stainless Steel, AISI 316</t>
        </is>
      </c>
      <c r="L306" s="43" t="inlineStr">
        <is>
          <t>Coating_Scotchkote134_interior_IncludeImpeller</t>
        </is>
      </c>
      <c r="M306" s="1" t="inlineStr">
        <is>
          <t>RTF</t>
        </is>
      </c>
      <c r="N306" s="43" t="inlineStr"/>
      <c r="O306" t="inlineStr">
        <is>
          <t>A101896</t>
        </is>
      </c>
      <c r="P306" t="inlineStr">
        <is>
          <t>LT250</t>
        </is>
      </c>
      <c r="Q306" s="43" t="inlineStr"/>
      <c r="R306" t="inlineStr"/>
      <c r="S306" t="inlineStr"/>
      <c r="T306" t="inlineStr"/>
      <c r="U306" t="inlineStr"/>
      <c r="V306" t="inlineStr"/>
    </row>
    <row r="307">
      <c r="A307" t="inlineStr"/>
      <c r="B307" t="inlineStr">
        <is>
          <t>N</t>
        </is>
      </c>
      <c r="C307" t="inlineStr">
        <is>
          <t>Price_BOM_LCS_Imp_0491</t>
        </is>
      </c>
      <c r="D307" t="inlineStr"/>
      <c r="E307" t="inlineStr">
        <is>
          <t>:30157-LCS:</t>
        </is>
      </c>
      <c r="F307" s="126" t="inlineStr">
        <is>
          <t>XA</t>
        </is>
      </c>
      <c r="G307" t="inlineStr">
        <is>
          <t>ImpMatl_NiAl-Bronze_ASTM-B148_C95400</t>
        </is>
      </c>
      <c r="H307" s="43" t="inlineStr">
        <is>
          <t>Nickel Aluminum Bronze ASTM B148 UNS C95400</t>
        </is>
      </c>
      <c r="I307" s="43" t="inlineStr">
        <is>
          <t>B22</t>
        </is>
      </c>
      <c r="J307" s="43" t="inlineStr">
        <is>
          <t>Stainless Steel, AISI-303</t>
        </is>
      </c>
      <c r="K307" s="43" t="inlineStr">
        <is>
          <t>Steel, Cold Drawn C1018</t>
        </is>
      </c>
      <c r="L307" s="43" t="inlineStr">
        <is>
          <t>Coating_Scotchkote134_interior</t>
        </is>
      </c>
      <c r="M307" s="75" t="inlineStr">
        <is>
          <t>97780144</t>
        </is>
      </c>
      <c r="N307" s="75" t="inlineStr"/>
      <c r="O307" t="inlineStr">
        <is>
          <t>A102243</t>
        </is>
      </c>
      <c r="P307" t="inlineStr">
        <is>
          <t>LT250</t>
        </is>
      </c>
      <c r="Q307" t="inlineStr"/>
      <c r="R307" t="inlineStr"/>
      <c r="S307" t="inlineStr"/>
      <c r="T307" t="inlineStr"/>
      <c r="U307" t="inlineStr"/>
      <c r="V307" t="inlineStr"/>
    </row>
    <row r="308">
      <c r="A308" t="inlineStr"/>
      <c r="B308" t="inlineStr">
        <is>
          <t>N</t>
        </is>
      </c>
      <c r="C308" t="inlineStr">
        <is>
          <t>Price_BOM_LCS_Imp_0492</t>
        </is>
      </c>
      <c r="D308" t="inlineStr"/>
      <c r="E308" t="inlineStr">
        <is>
          <t>:30157-LCS:</t>
        </is>
      </c>
      <c r="F308" s="126" t="inlineStr">
        <is>
          <t>XA</t>
        </is>
      </c>
      <c r="G308" s="2" t="inlineStr">
        <is>
          <t>ImpMatl_SS_AISI-304</t>
        </is>
      </c>
      <c r="H308" s="43" t="inlineStr">
        <is>
          <t>Stainless Steel, AISI-304</t>
        </is>
      </c>
      <c r="I308" s="43" t="inlineStr">
        <is>
          <t>H304</t>
        </is>
      </c>
      <c r="J308" s="43" t="inlineStr">
        <is>
          <t>Stainless Steel, AISI-303</t>
        </is>
      </c>
      <c r="K308" s="43" t="inlineStr">
        <is>
          <t>Stainless Steel, AISI 316</t>
        </is>
      </c>
      <c r="L308" s="43" t="inlineStr">
        <is>
          <t>Coating_Scotchkote134_interior</t>
        </is>
      </c>
      <c r="M308" s="43" t="inlineStr">
        <is>
          <t>RTF</t>
        </is>
      </c>
      <c r="N308" s="43" t="inlineStr"/>
      <c r="O308" t="inlineStr">
        <is>
          <t>A101896</t>
        </is>
      </c>
      <c r="P308" t="inlineStr">
        <is>
          <t>LT250</t>
        </is>
      </c>
      <c r="Q308" s="43" t="n">
        <v>126</v>
      </c>
      <c r="R308" t="inlineStr"/>
      <c r="S308" t="inlineStr"/>
      <c r="T308" t="inlineStr"/>
      <c r="U308" t="inlineStr"/>
      <c r="V308" t="inlineStr"/>
    </row>
    <row r="309">
      <c r="A309" t="inlineStr"/>
      <c r="B309" t="inlineStr">
        <is>
          <t>N</t>
        </is>
      </c>
      <c r="C309" t="inlineStr">
        <is>
          <t>Price_BOM_LCS_Imp_0494</t>
        </is>
      </c>
      <c r="D309" t="inlineStr"/>
      <c r="E309" t="inlineStr">
        <is>
          <t>:30157-LCS:</t>
        </is>
      </c>
      <c r="F309" s="126" t="inlineStr">
        <is>
          <t>XA</t>
        </is>
      </c>
      <c r="G309" t="inlineStr">
        <is>
          <t>ImpMatl_NiAl-Bronze_ASTM-B148_C95400</t>
        </is>
      </c>
      <c r="H309" s="43" t="inlineStr">
        <is>
          <t>Nickel Aluminum Bronze ASTM B148 UNS C95400</t>
        </is>
      </c>
      <c r="I309" s="43" t="inlineStr">
        <is>
          <t>B22</t>
        </is>
      </c>
      <c r="J309" s="43" t="inlineStr">
        <is>
          <t>Stainless Steel, AISI-303</t>
        </is>
      </c>
      <c r="K309" s="43" t="inlineStr">
        <is>
          <t>Steel, Cold Drawn C1018</t>
        </is>
      </c>
      <c r="L309" s="43" t="inlineStr">
        <is>
          <t>Coating_Scotchkote134_interior_exterior</t>
        </is>
      </c>
      <c r="M309" s="75" t="inlineStr">
        <is>
          <t>97780144</t>
        </is>
      </c>
      <c r="N309" s="75" t="inlineStr"/>
      <c r="O309" t="inlineStr">
        <is>
          <t>A102243</t>
        </is>
      </c>
      <c r="P309" t="inlineStr">
        <is>
          <t>LT250</t>
        </is>
      </c>
      <c r="Q309" t="inlineStr"/>
      <c r="R309" t="inlineStr"/>
      <c r="S309" t="inlineStr"/>
      <c r="T309" t="inlineStr"/>
      <c r="U309" t="inlineStr"/>
      <c r="V309" t="inlineStr"/>
    </row>
    <row r="310">
      <c r="A310" t="inlineStr"/>
      <c r="B310" t="inlineStr">
        <is>
          <t>N</t>
        </is>
      </c>
      <c r="C310" t="inlineStr">
        <is>
          <t>Price_BOM_LCS_Imp_0495</t>
        </is>
      </c>
      <c r="D310" t="inlineStr"/>
      <c r="E310" t="inlineStr">
        <is>
          <t>:30157-LCS:</t>
        </is>
      </c>
      <c r="F310" s="126" t="inlineStr">
        <is>
          <t>XA</t>
        </is>
      </c>
      <c r="G310" s="2" t="inlineStr">
        <is>
          <t>ImpMatl_SS_AISI-304</t>
        </is>
      </c>
      <c r="H310" s="43" t="inlineStr">
        <is>
          <t>Stainless Steel, AISI-304</t>
        </is>
      </c>
      <c r="I310" s="43" t="inlineStr">
        <is>
          <t>H304</t>
        </is>
      </c>
      <c r="J310" s="43" t="inlineStr">
        <is>
          <t>Stainless Steel, AISI-303</t>
        </is>
      </c>
      <c r="K310" s="43" t="inlineStr">
        <is>
          <t>Stainless Steel, AISI 316</t>
        </is>
      </c>
      <c r="L310" s="43" t="inlineStr">
        <is>
          <t>Coating_Scotchkote134_interior_exterior</t>
        </is>
      </c>
      <c r="M310" s="43" t="inlineStr">
        <is>
          <t>RTF</t>
        </is>
      </c>
      <c r="N310" s="43" t="inlineStr"/>
      <c r="O310" t="inlineStr">
        <is>
          <t>A101896</t>
        </is>
      </c>
      <c r="P310" t="inlineStr">
        <is>
          <t>LT250</t>
        </is>
      </c>
      <c r="Q310" s="43" t="n">
        <v>126</v>
      </c>
      <c r="R310" t="inlineStr"/>
      <c r="S310" t="inlineStr"/>
      <c r="T310" t="inlineStr"/>
      <c r="U310" t="inlineStr"/>
      <c r="V310" t="inlineStr"/>
    </row>
    <row r="311">
      <c r="A311" t="inlineStr"/>
      <c r="B311" t="inlineStr">
        <is>
          <t>N</t>
        </is>
      </c>
      <c r="C311" t="inlineStr">
        <is>
          <t>Price_BOM_LCS_Imp_0497</t>
        </is>
      </c>
      <c r="D311" t="inlineStr"/>
      <c r="E311" t="inlineStr">
        <is>
          <t>:30157-LCS:</t>
        </is>
      </c>
      <c r="F311" s="126" t="inlineStr">
        <is>
          <t>XA</t>
        </is>
      </c>
      <c r="G311" t="inlineStr">
        <is>
          <t>ImpMatl_NiAl-Bronze_ASTM-B148_C95400</t>
        </is>
      </c>
      <c r="H311" s="43" t="inlineStr">
        <is>
          <t>Nickel Aluminum Bronze ASTM B148 UNS C95400</t>
        </is>
      </c>
      <c r="I311" s="43" t="inlineStr">
        <is>
          <t>B22</t>
        </is>
      </c>
      <c r="J311" s="43" t="inlineStr">
        <is>
          <t>Stainless Steel, AISI-303</t>
        </is>
      </c>
      <c r="K311" s="43" t="inlineStr">
        <is>
          <t>Steel, Cold Drawn C1018</t>
        </is>
      </c>
      <c r="L311" s="43" t="inlineStr">
        <is>
          <t>Coating_Special</t>
        </is>
      </c>
      <c r="M311" s="75" t="inlineStr">
        <is>
          <t>97780144</t>
        </is>
      </c>
      <c r="N311" s="75" t="inlineStr"/>
      <c r="O311" t="inlineStr">
        <is>
          <t>A102243</t>
        </is>
      </c>
      <c r="P311" t="inlineStr">
        <is>
          <t>LT250</t>
        </is>
      </c>
      <c r="Q311" t="inlineStr"/>
      <c r="R311" t="inlineStr"/>
      <c r="S311" t="inlineStr"/>
      <c r="T311" t="inlineStr"/>
      <c r="U311" t="inlineStr"/>
      <c r="V311" t="inlineStr"/>
    </row>
    <row r="312">
      <c r="A312" t="inlineStr"/>
      <c r="B312" t="inlineStr">
        <is>
          <t>N</t>
        </is>
      </c>
      <c r="C312" t="inlineStr">
        <is>
          <t>Price_BOM_LCS_Imp_0498</t>
        </is>
      </c>
      <c r="D312" t="inlineStr"/>
      <c r="E312" t="inlineStr">
        <is>
          <t>:30157-LCS:</t>
        </is>
      </c>
      <c r="F312" s="126" t="inlineStr">
        <is>
          <t>XA</t>
        </is>
      </c>
      <c r="G312" s="2" t="inlineStr">
        <is>
          <t>ImpMatl_SS_AISI-304</t>
        </is>
      </c>
      <c r="H312" s="43" t="inlineStr">
        <is>
          <t>Stainless Steel, AISI-304</t>
        </is>
      </c>
      <c r="I312" s="43" t="inlineStr">
        <is>
          <t>H304</t>
        </is>
      </c>
      <c r="J312" s="43" t="inlineStr">
        <is>
          <t>Stainless Steel, AISI-303</t>
        </is>
      </c>
      <c r="K312" s="43" t="inlineStr">
        <is>
          <t>Stainless Steel, AISI 316</t>
        </is>
      </c>
      <c r="L312" s="43" t="inlineStr">
        <is>
          <t>Coating_Special</t>
        </is>
      </c>
      <c r="M312" s="43" t="inlineStr">
        <is>
          <t>RTF</t>
        </is>
      </c>
      <c r="N312" s="43" t="inlineStr"/>
      <c r="O312" t="inlineStr">
        <is>
          <t>A101901</t>
        </is>
      </c>
      <c r="P312" t="inlineStr">
        <is>
          <t>LT250</t>
        </is>
      </c>
      <c r="Q312" s="43" t="n">
        <v>126</v>
      </c>
      <c r="R312" t="inlineStr"/>
      <c r="S312" t="inlineStr"/>
      <c r="T312" t="inlineStr"/>
      <c r="U312" t="inlineStr"/>
      <c r="V312" t="inlineStr"/>
    </row>
    <row r="313">
      <c r="A313" t="inlineStr"/>
      <c r="B313" t="inlineStr">
        <is>
          <t>N</t>
        </is>
      </c>
      <c r="C313" t="inlineStr">
        <is>
          <t>Price_BOM_LCS_Imp_0500</t>
        </is>
      </c>
      <c r="D313" t="inlineStr"/>
      <c r="E313" t="inlineStr">
        <is>
          <t>:40707-LCS:40707-4P-3HP-LCSE:40707-4P-5HP-LCSE:40707-4P-7.5HP-LCSE:</t>
        </is>
      </c>
      <c r="F313" s="126" t="inlineStr">
        <is>
          <t>X3</t>
        </is>
      </c>
      <c r="G313" s="2" t="inlineStr">
        <is>
          <t>ImpMatl_SS_AISI-304</t>
        </is>
      </c>
      <c r="H313" s="43" t="inlineStr">
        <is>
          <t>Stainless Steel, AISI-304</t>
        </is>
      </c>
      <c r="I313" s="43" t="inlineStr">
        <is>
          <t>H304</t>
        </is>
      </c>
      <c r="J313" s="43" t="inlineStr">
        <is>
          <t>Stainless Steel, AISI-303</t>
        </is>
      </c>
      <c r="K313" s="43" t="inlineStr">
        <is>
          <t>Stainless Steel, AISI 316</t>
        </is>
      </c>
      <c r="L313" s="43" t="inlineStr">
        <is>
          <t>Coating_Standard</t>
        </is>
      </c>
      <c r="M313" s="105" t="inlineStr">
        <is>
          <t>98876161</t>
        </is>
      </c>
      <c r="N313" s="43" t="inlineStr">
        <is>
          <t>IMP,L,40707,X3,H304</t>
        </is>
      </c>
      <c r="O313" t="inlineStr">
        <is>
          <t>A101903</t>
        </is>
      </c>
      <c r="P313" s="43" t="inlineStr">
        <is>
          <t>LT027</t>
        </is>
      </c>
      <c r="Q313" s="43" t="n">
        <v>0</v>
      </c>
      <c r="R313" t="inlineStr"/>
      <c r="S313" t="inlineStr"/>
      <c r="T313" t="inlineStr"/>
      <c r="U313" t="inlineStr"/>
      <c r="V313" t="inlineStr"/>
    </row>
    <row r="314">
      <c r="A314" t="inlineStr"/>
      <c r="B314" t="inlineStr">
        <is>
          <t>N</t>
        </is>
      </c>
      <c r="C314" t="inlineStr">
        <is>
          <t>Price_BOM_LCS_Imp_0501</t>
        </is>
      </c>
      <c r="D314" t="inlineStr"/>
      <c r="E314" t="inlineStr">
        <is>
          <t>:40707-LCS:40707-4P-3HP-LCSE:40707-4P-5HP-LCSE:40707-4P-7.5HP-LCSE:</t>
        </is>
      </c>
      <c r="F314" s="126" t="inlineStr">
        <is>
          <t>X3</t>
        </is>
      </c>
      <c r="G314" t="inlineStr">
        <is>
          <t>ImpMatl_NiAl-Bronze_ASTM-B148_C95400</t>
        </is>
      </c>
      <c r="H314" s="43" t="inlineStr">
        <is>
          <t>Nickel Aluminum Bronze ASTM B148 UNS C95400</t>
        </is>
      </c>
      <c r="I314" s="43" t="inlineStr">
        <is>
          <t>B22</t>
        </is>
      </c>
      <c r="J314" s="43" t="inlineStr">
        <is>
          <t>Stainless Steel, AISI-303</t>
        </is>
      </c>
      <c r="K314" s="43" t="inlineStr">
        <is>
          <t>Steel, Cold Drawn C1018</t>
        </is>
      </c>
      <c r="L314" s="43" t="inlineStr">
        <is>
          <t>Coating_Standard</t>
        </is>
      </c>
      <c r="M314" s="75" t="inlineStr">
        <is>
          <t>97780145</t>
        </is>
      </c>
      <c r="N314" s="75" t="inlineStr"/>
      <c r="O314" t="inlineStr">
        <is>
          <t>A102244</t>
        </is>
      </c>
      <c r="P314" t="inlineStr">
        <is>
          <t>LT250</t>
        </is>
      </c>
      <c r="Q314" t="inlineStr"/>
      <c r="R314" t="inlineStr"/>
      <c r="S314" t="inlineStr"/>
      <c r="T314" t="inlineStr"/>
      <c r="U314" t="inlineStr"/>
      <c r="V314" t="inlineStr"/>
    </row>
    <row r="315">
      <c r="A315" t="inlineStr"/>
      <c r="B315" t="inlineStr">
        <is>
          <t>N</t>
        </is>
      </c>
      <c r="C315" t="inlineStr">
        <is>
          <t>Price_BOM_LCS_Imp_0503</t>
        </is>
      </c>
      <c r="D315" t="inlineStr"/>
      <c r="E315" t="inlineStr">
        <is>
          <t>:40707-LCS:40707-4P-3HP-LCSE:40707-4P-5HP-LCSE:40707-4P-7.5HP-LCSE:</t>
        </is>
      </c>
      <c r="F315" s="126" t="inlineStr">
        <is>
          <t>X3</t>
        </is>
      </c>
      <c r="G315" t="inlineStr">
        <is>
          <t>ImpMatl_NiAl-Bronze_ASTM-B148_C95400</t>
        </is>
      </c>
      <c r="H315" s="43" t="inlineStr">
        <is>
          <t>Nickel Aluminum Bronze ASTM B148 UNS C95400</t>
        </is>
      </c>
      <c r="I315" s="43" t="inlineStr">
        <is>
          <t>B22</t>
        </is>
      </c>
      <c r="J315" s="43" t="inlineStr">
        <is>
          <t>Stainless Steel, AISI-303</t>
        </is>
      </c>
      <c r="K315" s="43" t="inlineStr">
        <is>
          <t>Steel, Cold Drawn C1018</t>
        </is>
      </c>
      <c r="L315" s="43" t="inlineStr">
        <is>
          <t>Coating_Scotchkote134_interior_exterior_IncludeImpeller</t>
        </is>
      </c>
      <c r="M315" s="1" t="inlineStr">
        <is>
          <t>RTF</t>
        </is>
      </c>
      <c r="N315" s="43" t="inlineStr"/>
      <c r="O315" t="inlineStr">
        <is>
          <t>A102244</t>
        </is>
      </c>
      <c r="P315" t="inlineStr">
        <is>
          <t>LT250</t>
        </is>
      </c>
      <c r="Q315" t="inlineStr"/>
      <c r="R315" t="inlineStr"/>
      <c r="S315" t="inlineStr"/>
      <c r="T315" t="inlineStr"/>
      <c r="U315" t="inlineStr"/>
      <c r="V315" t="inlineStr"/>
    </row>
    <row r="316">
      <c r="A316" t="inlineStr"/>
      <c r="B316" t="inlineStr">
        <is>
          <t>N</t>
        </is>
      </c>
      <c r="C316" t="inlineStr">
        <is>
          <t>Price_BOM_LCS_Imp_0504</t>
        </is>
      </c>
      <c r="D316" t="inlineStr"/>
      <c r="E316" t="inlineStr">
        <is>
          <t>:40707-LCS:40707-4P-3HP-LCSE:40707-4P-5HP-LCSE:40707-4P-7.5HP-LCSE:</t>
        </is>
      </c>
      <c r="F316" s="126" t="inlineStr">
        <is>
          <t>X3</t>
        </is>
      </c>
      <c r="G316" s="2" t="inlineStr">
        <is>
          <t>ImpMatl_SS_AISI-304</t>
        </is>
      </c>
      <c r="H316" s="43" t="inlineStr">
        <is>
          <t>Stainless Steel, AISI-304</t>
        </is>
      </c>
      <c r="I316" s="43" t="inlineStr">
        <is>
          <t>H304</t>
        </is>
      </c>
      <c r="J316" s="43" t="inlineStr">
        <is>
          <t>Stainless Steel, AISI-303</t>
        </is>
      </c>
      <c r="K316" s="43" t="inlineStr">
        <is>
          <t>Stainless Steel, AISI 316</t>
        </is>
      </c>
      <c r="L316" s="43" t="inlineStr">
        <is>
          <t>Coating_Scotchkote134_interior_exterior_IncludeImpeller</t>
        </is>
      </c>
      <c r="M316" s="1" t="inlineStr">
        <is>
          <t>RTF</t>
        </is>
      </c>
      <c r="N316" s="43" t="inlineStr"/>
      <c r="O316" t="inlineStr">
        <is>
          <t>A101903</t>
        </is>
      </c>
      <c r="P316" t="inlineStr">
        <is>
          <t>LT250</t>
        </is>
      </c>
      <c r="Q316" s="43" t="inlineStr"/>
      <c r="R316" t="inlineStr"/>
      <c r="S316" t="inlineStr"/>
      <c r="T316" t="inlineStr"/>
      <c r="U316" t="inlineStr"/>
      <c r="V316" t="inlineStr"/>
    </row>
    <row r="317">
      <c r="A317" t="inlineStr"/>
      <c r="B317" t="inlineStr">
        <is>
          <t>N</t>
        </is>
      </c>
      <c r="C317" t="inlineStr">
        <is>
          <t>Price_BOM_LCS_Imp_0506</t>
        </is>
      </c>
      <c r="D317" t="inlineStr"/>
      <c r="E317" t="inlineStr">
        <is>
          <t>:40707-LCS:40707-4P-3HP-LCSE:40707-4P-5HP-LCSE:40707-4P-7.5HP-LCSE:</t>
        </is>
      </c>
      <c r="F317" s="126" t="inlineStr">
        <is>
          <t>X3</t>
        </is>
      </c>
      <c r="G317" t="inlineStr">
        <is>
          <t>ImpMatl_NiAl-Bronze_ASTM-B148_C95400</t>
        </is>
      </c>
      <c r="H317" s="43" t="inlineStr">
        <is>
          <t>Nickel Aluminum Bronze ASTM B148 UNS C95400</t>
        </is>
      </c>
      <c r="I317" s="43" t="inlineStr">
        <is>
          <t>B22</t>
        </is>
      </c>
      <c r="J317" s="43" t="inlineStr">
        <is>
          <t>Stainless Steel, AISI-303</t>
        </is>
      </c>
      <c r="K317" s="43" t="inlineStr">
        <is>
          <t>Steel, Cold Drawn C1018</t>
        </is>
      </c>
      <c r="L317" s="43" t="inlineStr">
        <is>
          <t>Coating_Scotchkote134_interior_IncludeImpeller</t>
        </is>
      </c>
      <c r="M317" s="1" t="inlineStr">
        <is>
          <t>RTF</t>
        </is>
      </c>
      <c r="N317" s="43" t="inlineStr"/>
      <c r="O317" t="inlineStr">
        <is>
          <t>A102244</t>
        </is>
      </c>
      <c r="P317" t="inlineStr">
        <is>
          <t>LT250</t>
        </is>
      </c>
      <c r="Q317" t="inlineStr"/>
      <c r="R317" t="inlineStr"/>
      <c r="S317" t="inlineStr"/>
      <c r="T317" t="inlineStr"/>
      <c r="U317" t="inlineStr"/>
      <c r="V317" t="inlineStr"/>
    </row>
    <row r="318">
      <c r="A318" t="inlineStr"/>
      <c r="B318" t="inlineStr">
        <is>
          <t>N</t>
        </is>
      </c>
      <c r="C318" t="inlineStr">
        <is>
          <t>Price_BOM_LCS_Imp_0507</t>
        </is>
      </c>
      <c r="D318" t="inlineStr"/>
      <c r="E318" t="inlineStr">
        <is>
          <t>:40707-LCS:40707-4P-3HP-LCSE:40707-4P-5HP-LCSE:40707-4P-7.5HP-LCSE:</t>
        </is>
      </c>
      <c r="F318" s="126" t="inlineStr">
        <is>
          <t>X3</t>
        </is>
      </c>
      <c r="G318" s="2" t="inlineStr">
        <is>
          <t>ImpMatl_SS_AISI-304</t>
        </is>
      </c>
      <c r="H318" s="43" t="inlineStr">
        <is>
          <t>Stainless Steel, AISI-304</t>
        </is>
      </c>
      <c r="I318" s="43" t="inlineStr">
        <is>
          <t>H304</t>
        </is>
      </c>
      <c r="J318" s="43" t="inlineStr">
        <is>
          <t>Stainless Steel, AISI-303</t>
        </is>
      </c>
      <c r="K318" s="43" t="inlineStr">
        <is>
          <t>Stainless Steel, AISI 316</t>
        </is>
      </c>
      <c r="L318" s="43" t="inlineStr">
        <is>
          <t>Coating_Scotchkote134_interior_IncludeImpeller</t>
        </is>
      </c>
      <c r="M318" s="1" t="inlineStr">
        <is>
          <t>RTF</t>
        </is>
      </c>
      <c r="N318" s="43" t="inlineStr"/>
      <c r="O318" t="inlineStr">
        <is>
          <t>A101903</t>
        </is>
      </c>
      <c r="P318" t="inlineStr">
        <is>
          <t>LT250</t>
        </is>
      </c>
      <c r="Q318" s="43" t="inlineStr"/>
      <c r="R318" t="inlineStr"/>
      <c r="S318" t="inlineStr"/>
      <c r="T318" t="inlineStr"/>
      <c r="U318" t="inlineStr"/>
      <c r="V318" t="inlineStr"/>
    </row>
    <row r="319">
      <c r="A319" t="inlineStr"/>
      <c r="B319" t="inlineStr">
        <is>
          <t>N</t>
        </is>
      </c>
      <c r="C319" t="inlineStr">
        <is>
          <t>Price_BOM_LCS_Imp_0509</t>
        </is>
      </c>
      <c r="D319" t="inlineStr"/>
      <c r="E319" t="inlineStr">
        <is>
          <t>:40707-LCS:40707-4P-3HP-LCSE:40707-4P-5HP-LCSE:40707-4P-7.5HP-LCSE:</t>
        </is>
      </c>
      <c r="F319" s="126" t="inlineStr">
        <is>
          <t>X3</t>
        </is>
      </c>
      <c r="G319" t="inlineStr">
        <is>
          <t>ImpMatl_NiAl-Bronze_ASTM-B148_C95400</t>
        </is>
      </c>
      <c r="H319" s="43" t="inlineStr">
        <is>
          <t>Nickel Aluminum Bronze ASTM B148 UNS C95400</t>
        </is>
      </c>
      <c r="I319" s="43" t="inlineStr">
        <is>
          <t>B22</t>
        </is>
      </c>
      <c r="J319" s="43" t="inlineStr">
        <is>
          <t>Stainless Steel, AISI-303</t>
        </is>
      </c>
      <c r="K319" s="43" t="inlineStr">
        <is>
          <t>Steel, Cold Drawn C1018</t>
        </is>
      </c>
      <c r="L319" s="43" t="inlineStr">
        <is>
          <t>Coating_Scotchkote134_interior</t>
        </is>
      </c>
      <c r="M319" s="75" t="inlineStr">
        <is>
          <t>97780145</t>
        </is>
      </c>
      <c r="N319" s="75" t="inlineStr"/>
      <c r="O319" t="inlineStr">
        <is>
          <t>A102244</t>
        </is>
      </c>
      <c r="P319" t="inlineStr">
        <is>
          <t>LT250</t>
        </is>
      </c>
      <c r="Q319" t="inlineStr"/>
      <c r="R319" t="inlineStr"/>
      <c r="S319" t="inlineStr"/>
      <c r="T319" t="inlineStr"/>
      <c r="U319" t="inlineStr"/>
      <c r="V319" t="inlineStr"/>
    </row>
    <row r="320">
      <c r="A320" t="inlineStr"/>
      <c r="B320" t="inlineStr">
        <is>
          <t>N</t>
        </is>
      </c>
      <c r="C320" t="inlineStr">
        <is>
          <t>Price_BOM_LCS_Imp_0510</t>
        </is>
      </c>
      <c r="D320" t="inlineStr"/>
      <c r="E320" t="inlineStr">
        <is>
          <t>:40707-LCS:40707-4P-3HP-LCSE:40707-4P-5HP-LCSE:40707-4P-7.5HP-LCSE:</t>
        </is>
      </c>
      <c r="F320" s="126" t="inlineStr">
        <is>
          <t>X3</t>
        </is>
      </c>
      <c r="G320" s="2" t="inlineStr">
        <is>
          <t>ImpMatl_SS_AISI-304</t>
        </is>
      </c>
      <c r="H320" s="43" t="inlineStr">
        <is>
          <t>Stainless Steel, AISI-304</t>
        </is>
      </c>
      <c r="I320" s="43" t="inlineStr">
        <is>
          <t>H304</t>
        </is>
      </c>
      <c r="J320" s="43" t="inlineStr">
        <is>
          <t>Stainless Steel, AISI-303</t>
        </is>
      </c>
      <c r="K320" s="43" t="inlineStr">
        <is>
          <t>Stainless Steel, AISI 316</t>
        </is>
      </c>
      <c r="L320" s="43" t="inlineStr">
        <is>
          <t>Coating_Scotchkote134_interior</t>
        </is>
      </c>
      <c r="M320" s="43" t="inlineStr">
        <is>
          <t>RTF</t>
        </is>
      </c>
      <c r="N320" s="43" t="inlineStr"/>
      <c r="O320" t="inlineStr">
        <is>
          <t>A101903</t>
        </is>
      </c>
      <c r="P320" t="inlineStr">
        <is>
          <t>LT250</t>
        </is>
      </c>
      <c r="Q320" s="43" t="n">
        <v>126</v>
      </c>
      <c r="R320" t="inlineStr"/>
      <c r="S320" t="inlineStr"/>
      <c r="T320" t="inlineStr"/>
      <c r="U320" t="inlineStr"/>
      <c r="V320" t="inlineStr"/>
    </row>
    <row r="321">
      <c r="A321" t="inlineStr"/>
      <c r="B321" t="inlineStr">
        <is>
          <t>N</t>
        </is>
      </c>
      <c r="C321" t="inlineStr">
        <is>
          <t>Price_BOM_LCS_Imp_0512</t>
        </is>
      </c>
      <c r="D321" t="inlineStr"/>
      <c r="E321" t="inlineStr">
        <is>
          <t>:40707-LCS:40707-4P-3HP-LCSE:40707-4P-5HP-LCSE:40707-4P-7.5HP-LCSE:</t>
        </is>
      </c>
      <c r="F321" s="126" t="inlineStr">
        <is>
          <t>X3</t>
        </is>
      </c>
      <c r="G321" t="inlineStr">
        <is>
          <t>ImpMatl_NiAl-Bronze_ASTM-B148_C95400</t>
        </is>
      </c>
      <c r="H321" s="43" t="inlineStr">
        <is>
          <t>Nickel Aluminum Bronze ASTM B148 UNS C95400</t>
        </is>
      </c>
      <c r="I321" s="43" t="inlineStr">
        <is>
          <t>B22</t>
        </is>
      </c>
      <c r="J321" s="43" t="inlineStr">
        <is>
          <t>Stainless Steel, AISI-303</t>
        </is>
      </c>
      <c r="K321" s="43" t="inlineStr">
        <is>
          <t>Steel, Cold Drawn C1018</t>
        </is>
      </c>
      <c r="L321" s="43" t="inlineStr">
        <is>
          <t>Coating_Scotchkote134_interior_exterior</t>
        </is>
      </c>
      <c r="M321" s="75" t="inlineStr">
        <is>
          <t>97780145</t>
        </is>
      </c>
      <c r="N321" s="75" t="inlineStr"/>
      <c r="O321" t="inlineStr">
        <is>
          <t>A102244</t>
        </is>
      </c>
      <c r="P321" t="inlineStr">
        <is>
          <t>LT250</t>
        </is>
      </c>
      <c r="Q321" t="inlineStr"/>
      <c r="R321" t="inlineStr"/>
      <c r="S321" t="inlineStr"/>
      <c r="T321" t="inlineStr"/>
      <c r="U321" t="inlineStr"/>
      <c r="V321" t="inlineStr"/>
    </row>
    <row r="322">
      <c r="A322" t="inlineStr"/>
      <c r="B322" t="inlineStr">
        <is>
          <t>N</t>
        </is>
      </c>
      <c r="C322" t="inlineStr">
        <is>
          <t>Price_BOM_LCS_Imp_0513</t>
        </is>
      </c>
      <c r="D322" t="inlineStr"/>
      <c r="E322" t="inlineStr">
        <is>
          <t>:40707-LCS:40707-4P-3HP-LCSE:40707-4P-5HP-LCSE:40707-4P-7.5HP-LCSE:</t>
        </is>
      </c>
      <c r="F322" s="126" t="inlineStr">
        <is>
          <t>X3</t>
        </is>
      </c>
      <c r="G322" s="2" t="inlineStr">
        <is>
          <t>ImpMatl_SS_AISI-304</t>
        </is>
      </c>
      <c r="H322" s="43" t="inlineStr">
        <is>
          <t>Stainless Steel, AISI-304</t>
        </is>
      </c>
      <c r="I322" s="43" t="inlineStr">
        <is>
          <t>H304</t>
        </is>
      </c>
      <c r="J322" s="43" t="inlineStr">
        <is>
          <t>Stainless Steel, AISI-303</t>
        </is>
      </c>
      <c r="K322" s="43" t="inlineStr">
        <is>
          <t>Stainless Steel, AISI 316</t>
        </is>
      </c>
      <c r="L322" s="43" t="inlineStr">
        <is>
          <t>Coating_Scotchkote134_interior_exterior</t>
        </is>
      </c>
      <c r="M322" s="43" t="inlineStr">
        <is>
          <t>RTF</t>
        </is>
      </c>
      <c r="N322" s="43" t="inlineStr"/>
      <c r="O322" t="inlineStr">
        <is>
          <t>A101903</t>
        </is>
      </c>
      <c r="P322" t="inlineStr">
        <is>
          <t>LT250</t>
        </is>
      </c>
      <c r="Q322" s="43" t="n">
        <v>126</v>
      </c>
      <c r="R322" t="inlineStr"/>
      <c r="S322" t="inlineStr"/>
      <c r="T322" t="inlineStr"/>
      <c r="U322" t="inlineStr"/>
      <c r="V322" t="inlineStr"/>
    </row>
    <row r="323">
      <c r="A323" t="inlineStr"/>
      <c r="B323" t="inlineStr">
        <is>
          <t>N</t>
        </is>
      </c>
      <c r="C323" t="inlineStr">
        <is>
          <t>Price_BOM_LCS_Imp_0515</t>
        </is>
      </c>
      <c r="D323" t="inlineStr"/>
      <c r="E323" t="inlineStr">
        <is>
          <t>:40707-LCS:40707-4P-3HP-LCSE:40707-4P-5HP-LCSE:40707-4P-7.5HP-LCSE:</t>
        </is>
      </c>
      <c r="F323" s="126" t="inlineStr">
        <is>
          <t>X3</t>
        </is>
      </c>
      <c r="G323" t="inlineStr">
        <is>
          <t>ImpMatl_NiAl-Bronze_ASTM-B148_C95400</t>
        </is>
      </c>
      <c r="H323" s="43" t="inlineStr">
        <is>
          <t>Nickel Aluminum Bronze ASTM B148 UNS C95400</t>
        </is>
      </c>
      <c r="I323" s="43" t="inlineStr">
        <is>
          <t>B22</t>
        </is>
      </c>
      <c r="J323" s="43" t="inlineStr">
        <is>
          <t>Stainless Steel, AISI-303</t>
        </is>
      </c>
      <c r="K323" s="43" t="inlineStr">
        <is>
          <t>Steel, Cold Drawn C1018</t>
        </is>
      </c>
      <c r="L323" s="43" t="inlineStr">
        <is>
          <t>Coating_Special</t>
        </is>
      </c>
      <c r="M323" s="75" t="inlineStr">
        <is>
          <t>97780145</t>
        </is>
      </c>
      <c r="N323" s="75" t="inlineStr"/>
      <c r="O323" t="inlineStr">
        <is>
          <t>A102244</t>
        </is>
      </c>
      <c r="P323" t="inlineStr">
        <is>
          <t>LT250</t>
        </is>
      </c>
      <c r="Q323" t="inlineStr"/>
      <c r="R323" t="inlineStr"/>
      <c r="S323" t="inlineStr"/>
      <c r="T323" t="inlineStr"/>
      <c r="U323" t="inlineStr"/>
      <c r="V323" t="inlineStr"/>
    </row>
    <row r="324">
      <c r="A324" t="inlineStr"/>
      <c r="B324" t="inlineStr">
        <is>
          <t>N</t>
        </is>
      </c>
      <c r="C324" t="inlineStr">
        <is>
          <t>Price_BOM_LCS_Imp_0516</t>
        </is>
      </c>
      <c r="D324" t="inlineStr"/>
      <c r="E324" t="inlineStr">
        <is>
          <t>:40707-LCS:40707-4P-3HP-LCSE:40707-4P-5HP-LCSE:40707-4P-7.5HP-LCSE:</t>
        </is>
      </c>
      <c r="F324" s="126" t="inlineStr">
        <is>
          <t>X3</t>
        </is>
      </c>
      <c r="G324" s="2" t="inlineStr">
        <is>
          <t>ImpMatl_SS_AISI-304</t>
        </is>
      </c>
      <c r="H324" s="43" t="inlineStr">
        <is>
          <t>Stainless Steel, AISI-304</t>
        </is>
      </c>
      <c r="I324" s="43" t="inlineStr">
        <is>
          <t>H304</t>
        </is>
      </c>
      <c r="J324" s="43" t="inlineStr">
        <is>
          <t>Stainless Steel, AISI-303</t>
        </is>
      </c>
      <c r="K324" s="43" t="inlineStr">
        <is>
          <t>Stainless Steel, AISI 316</t>
        </is>
      </c>
      <c r="L324" s="43" t="inlineStr">
        <is>
          <t>Coating_Special</t>
        </is>
      </c>
      <c r="M324" s="43" t="inlineStr">
        <is>
          <t>RTF</t>
        </is>
      </c>
      <c r="N324" s="43" t="inlineStr"/>
      <c r="O324" t="inlineStr">
        <is>
          <t>A101908</t>
        </is>
      </c>
      <c r="P324" t="inlineStr">
        <is>
          <t>LT250</t>
        </is>
      </c>
      <c r="Q324" s="43" t="n">
        <v>126</v>
      </c>
      <c r="R324" t="inlineStr"/>
      <c r="S324" t="inlineStr"/>
      <c r="T324" t="inlineStr"/>
      <c r="U324" t="inlineStr"/>
      <c r="V324" t="inlineStr"/>
    </row>
    <row r="325">
      <c r="A325" t="inlineStr"/>
      <c r="B325" t="inlineStr">
        <is>
          <t>N</t>
        </is>
      </c>
      <c r="C325" t="inlineStr">
        <is>
          <t>Price_BOM_LCS_Imp_0518</t>
        </is>
      </c>
      <c r="D325" t="inlineStr"/>
      <c r="E325" t="inlineStr">
        <is>
          <t>:40707-LCS:40707-2P-25HP-LCSE:40707-2P-30HP-LCSE:</t>
        </is>
      </c>
      <c r="F325" s="126" t="inlineStr">
        <is>
          <t>X4</t>
        </is>
      </c>
      <c r="G325" s="2" t="inlineStr">
        <is>
          <t>ImpMatl_SS_AISI-304</t>
        </is>
      </c>
      <c r="H325" s="43" t="inlineStr">
        <is>
          <t>Stainless Steel, AISI-304</t>
        </is>
      </c>
      <c r="I325" s="43" t="inlineStr">
        <is>
          <t>H304</t>
        </is>
      </c>
      <c r="J325" s="43" t="inlineStr">
        <is>
          <t>Stainless Steel, AISI-303</t>
        </is>
      </c>
      <c r="K325" s="43" t="inlineStr">
        <is>
          <t>Stainless Steel, AISI 316</t>
        </is>
      </c>
      <c r="L325" s="43" t="inlineStr">
        <is>
          <t>Coating_Standard</t>
        </is>
      </c>
      <c r="M325" s="105" t="inlineStr">
        <is>
          <t>98876162</t>
        </is>
      </c>
      <c r="N325" s="43" t="inlineStr">
        <is>
          <t>IMP,L,40707,X4,H304</t>
        </is>
      </c>
      <c r="O325" t="inlineStr">
        <is>
          <t>A101910</t>
        </is>
      </c>
      <c r="P325" s="43" t="inlineStr">
        <is>
          <t>LT027</t>
        </is>
      </c>
      <c r="Q325" s="43" t="n">
        <v>0</v>
      </c>
      <c r="R325" t="inlineStr"/>
      <c r="S325" t="inlineStr"/>
      <c r="T325" t="inlineStr"/>
      <c r="U325" t="inlineStr"/>
      <c r="V325" t="inlineStr"/>
    </row>
    <row r="326">
      <c r="A326" t="inlineStr"/>
      <c r="B326" t="inlineStr">
        <is>
          <t>N</t>
        </is>
      </c>
      <c r="C326" t="inlineStr">
        <is>
          <t>Price_BOM_LCS_Imp_0519</t>
        </is>
      </c>
      <c r="D326" t="inlineStr"/>
      <c r="E326" t="inlineStr">
        <is>
          <t>:40707-LCS:40707-2P-25HP-LCSE:40707-2P-30HP-LCSE:</t>
        </is>
      </c>
      <c r="F326" s="126" t="inlineStr">
        <is>
          <t>X4</t>
        </is>
      </c>
      <c r="G326" t="inlineStr">
        <is>
          <t>ImpMatl_NiAl-Bronze_ASTM-B148_C95400</t>
        </is>
      </c>
      <c r="H326" s="43" t="inlineStr">
        <is>
          <t>Nickel Aluminum Bronze ASTM B148 UNS C95400</t>
        </is>
      </c>
      <c r="I326" s="43" t="inlineStr">
        <is>
          <t>B22</t>
        </is>
      </c>
      <c r="J326" s="43" t="inlineStr">
        <is>
          <t>Stainless Steel, AISI-303</t>
        </is>
      </c>
      <c r="K326" s="43" t="inlineStr">
        <is>
          <t>Steel, Cold Drawn C1018</t>
        </is>
      </c>
      <c r="L326" s="43" t="inlineStr">
        <is>
          <t>Coating_Standard</t>
        </is>
      </c>
      <c r="M326" s="75" t="inlineStr">
        <is>
          <t>97780146</t>
        </is>
      </c>
      <c r="N326" s="75" t="inlineStr"/>
      <c r="O326" t="inlineStr">
        <is>
          <t>A102245</t>
        </is>
      </c>
      <c r="P326" t="inlineStr">
        <is>
          <t>LT250</t>
        </is>
      </c>
      <c r="Q326" t="inlineStr"/>
      <c r="R326" t="inlineStr"/>
      <c r="S326" t="inlineStr"/>
      <c r="T326" t="inlineStr"/>
      <c r="U326" t="inlineStr"/>
      <c r="V326" t="inlineStr"/>
    </row>
    <row r="327">
      <c r="A327" t="inlineStr"/>
      <c r="B327" t="inlineStr">
        <is>
          <t>N</t>
        </is>
      </c>
      <c r="C327" t="inlineStr">
        <is>
          <t>Price_BOM_LCS_Imp_0521</t>
        </is>
      </c>
      <c r="D327" t="inlineStr"/>
      <c r="E327" t="inlineStr">
        <is>
          <t>:40707-LCS:40707-2P-25HP-LCSE:40707-2P-30HP-LCSE:</t>
        </is>
      </c>
      <c r="F327" s="126" t="inlineStr">
        <is>
          <t>X4</t>
        </is>
      </c>
      <c r="G327" t="inlineStr">
        <is>
          <t>ImpMatl_NiAl-Bronze_ASTM-B148_C95400</t>
        </is>
      </c>
      <c r="H327" s="43" t="inlineStr">
        <is>
          <t>Nickel Aluminum Bronze ASTM B148 UNS C95400</t>
        </is>
      </c>
      <c r="I327" s="43" t="inlineStr">
        <is>
          <t>B22</t>
        </is>
      </c>
      <c r="J327" s="43" t="inlineStr">
        <is>
          <t>Stainless Steel, AISI-303</t>
        </is>
      </c>
      <c r="K327" s="43" t="inlineStr">
        <is>
          <t>Steel, Cold Drawn C1018</t>
        </is>
      </c>
      <c r="L327" s="43" t="inlineStr">
        <is>
          <t>Coating_Scotchkote134_interior_exterior_IncludeImpeller</t>
        </is>
      </c>
      <c r="M327" s="1" t="inlineStr">
        <is>
          <t>RTF</t>
        </is>
      </c>
      <c r="N327" s="43" t="inlineStr"/>
      <c r="O327" t="inlineStr">
        <is>
          <t>A102245</t>
        </is>
      </c>
      <c r="P327" t="inlineStr">
        <is>
          <t>LT250</t>
        </is>
      </c>
      <c r="Q327" t="inlineStr"/>
      <c r="R327" t="inlineStr"/>
      <c r="S327" t="inlineStr"/>
      <c r="T327" t="inlineStr"/>
      <c r="U327" t="inlineStr"/>
      <c r="V327" t="inlineStr"/>
    </row>
    <row r="328">
      <c r="A328" t="inlineStr"/>
      <c r="B328" t="inlineStr">
        <is>
          <t>N</t>
        </is>
      </c>
      <c r="C328" t="inlineStr">
        <is>
          <t>Price_BOM_LCS_Imp_0522</t>
        </is>
      </c>
      <c r="D328" t="inlineStr"/>
      <c r="E328" t="inlineStr">
        <is>
          <t>:40707-LCS:40707-2P-25HP-LCSE:40707-2P-30HP-LCSE:</t>
        </is>
      </c>
      <c r="F328" s="126" t="inlineStr">
        <is>
          <t>X4</t>
        </is>
      </c>
      <c r="G328" s="2" t="inlineStr">
        <is>
          <t>ImpMatl_SS_AISI-304</t>
        </is>
      </c>
      <c r="H328" s="43" t="inlineStr">
        <is>
          <t>Stainless Steel, AISI-304</t>
        </is>
      </c>
      <c r="I328" s="43" t="inlineStr">
        <is>
          <t>H304</t>
        </is>
      </c>
      <c r="J328" s="43" t="inlineStr">
        <is>
          <t>Stainless Steel, AISI-303</t>
        </is>
      </c>
      <c r="K328" s="43" t="inlineStr">
        <is>
          <t>Stainless Steel, AISI 316</t>
        </is>
      </c>
      <c r="L328" s="43" t="inlineStr">
        <is>
          <t>Coating_Scotchkote134_interior_exterior_IncludeImpeller</t>
        </is>
      </c>
      <c r="M328" s="1" t="inlineStr">
        <is>
          <t>RTF</t>
        </is>
      </c>
      <c r="N328" s="43" t="inlineStr"/>
      <c r="O328" t="inlineStr">
        <is>
          <t>A101910</t>
        </is>
      </c>
      <c r="P328" t="inlineStr">
        <is>
          <t>LT250</t>
        </is>
      </c>
      <c r="Q328" s="43" t="inlineStr"/>
      <c r="R328" t="inlineStr"/>
      <c r="S328" t="inlineStr"/>
      <c r="T328" t="inlineStr"/>
      <c r="U328" t="inlineStr"/>
      <c r="V328" t="inlineStr"/>
    </row>
    <row r="329">
      <c r="A329" t="inlineStr"/>
      <c r="B329" t="inlineStr">
        <is>
          <t>N</t>
        </is>
      </c>
      <c r="C329" t="inlineStr">
        <is>
          <t>Price_BOM_LCS_Imp_0524</t>
        </is>
      </c>
      <c r="D329" t="inlineStr"/>
      <c r="E329" t="inlineStr">
        <is>
          <t>:40707-LCS:40707-2P-25HP-LCSE:40707-2P-30HP-LCSE:</t>
        </is>
      </c>
      <c r="F329" s="126" t="inlineStr">
        <is>
          <t>X4</t>
        </is>
      </c>
      <c r="G329" t="inlineStr">
        <is>
          <t>ImpMatl_NiAl-Bronze_ASTM-B148_C95400</t>
        </is>
      </c>
      <c r="H329" s="43" t="inlineStr">
        <is>
          <t>Nickel Aluminum Bronze ASTM B148 UNS C95400</t>
        </is>
      </c>
      <c r="I329" s="43" t="inlineStr">
        <is>
          <t>B22</t>
        </is>
      </c>
      <c r="J329" s="43" t="inlineStr">
        <is>
          <t>Stainless Steel, AISI-303</t>
        </is>
      </c>
      <c r="K329" s="43" t="inlineStr">
        <is>
          <t>Steel, Cold Drawn C1018</t>
        </is>
      </c>
      <c r="L329" s="43" t="inlineStr">
        <is>
          <t>Coating_Scotchkote134_interior_IncludeImpeller</t>
        </is>
      </c>
      <c r="M329" s="1" t="inlineStr">
        <is>
          <t>RTF</t>
        </is>
      </c>
      <c r="N329" s="43" t="inlineStr"/>
      <c r="O329" t="inlineStr">
        <is>
          <t>A102245</t>
        </is>
      </c>
      <c r="P329" t="inlineStr">
        <is>
          <t>LT250</t>
        </is>
      </c>
      <c r="Q329" t="inlineStr"/>
      <c r="R329" t="inlineStr"/>
      <c r="S329" t="inlineStr"/>
      <c r="T329" t="inlineStr"/>
      <c r="U329" t="inlineStr"/>
      <c r="V329" t="inlineStr"/>
    </row>
    <row r="330">
      <c r="A330" t="inlineStr"/>
      <c r="B330" t="inlineStr">
        <is>
          <t>N</t>
        </is>
      </c>
      <c r="C330" t="inlineStr">
        <is>
          <t>Price_BOM_LCS_Imp_0525</t>
        </is>
      </c>
      <c r="D330" t="inlineStr"/>
      <c r="E330" t="inlineStr">
        <is>
          <t>:40707-LCS:40707-2P-25HP-LCSE:40707-2P-30HP-LCSE:</t>
        </is>
      </c>
      <c r="F330" s="126" t="inlineStr">
        <is>
          <t>X4</t>
        </is>
      </c>
      <c r="G330" s="2" t="inlineStr">
        <is>
          <t>ImpMatl_SS_AISI-304</t>
        </is>
      </c>
      <c r="H330" s="43" t="inlineStr">
        <is>
          <t>Stainless Steel, AISI-304</t>
        </is>
      </c>
      <c r="I330" s="43" t="inlineStr">
        <is>
          <t>H304</t>
        </is>
      </c>
      <c r="J330" s="43" t="inlineStr">
        <is>
          <t>Stainless Steel, AISI-303</t>
        </is>
      </c>
      <c r="K330" s="43" t="inlineStr">
        <is>
          <t>Stainless Steel, AISI 316</t>
        </is>
      </c>
      <c r="L330" s="43" t="inlineStr">
        <is>
          <t>Coating_Scotchkote134_interior_IncludeImpeller</t>
        </is>
      </c>
      <c r="M330" s="1" t="inlineStr">
        <is>
          <t>RTF</t>
        </is>
      </c>
      <c r="N330" s="43" t="inlineStr"/>
      <c r="O330" t="inlineStr">
        <is>
          <t>A101910</t>
        </is>
      </c>
      <c r="P330" t="inlineStr">
        <is>
          <t>LT250</t>
        </is>
      </c>
      <c r="Q330" s="43" t="inlineStr"/>
      <c r="R330" t="inlineStr"/>
      <c r="S330" t="inlineStr"/>
      <c r="T330" t="inlineStr"/>
      <c r="U330" t="inlineStr"/>
      <c r="V330" t="inlineStr"/>
    </row>
    <row r="331">
      <c r="A331" t="inlineStr"/>
      <c r="B331" t="inlineStr">
        <is>
          <t>N</t>
        </is>
      </c>
      <c r="C331" t="inlineStr">
        <is>
          <t>Price_BOM_LCS_Imp_0527</t>
        </is>
      </c>
      <c r="D331" t="inlineStr"/>
      <c r="E331" t="inlineStr">
        <is>
          <t>:40707-LCS:40707-2P-25HP-LCSE:40707-2P-30HP-LCSE:</t>
        </is>
      </c>
      <c r="F331" s="126" t="inlineStr">
        <is>
          <t>X4</t>
        </is>
      </c>
      <c r="G331" t="inlineStr">
        <is>
          <t>ImpMatl_NiAl-Bronze_ASTM-B148_C95400</t>
        </is>
      </c>
      <c r="H331" s="43" t="inlineStr">
        <is>
          <t>Nickel Aluminum Bronze ASTM B148 UNS C95400</t>
        </is>
      </c>
      <c r="I331" s="43" t="inlineStr">
        <is>
          <t>B22</t>
        </is>
      </c>
      <c r="J331" s="43" t="inlineStr">
        <is>
          <t>Stainless Steel, AISI-303</t>
        </is>
      </c>
      <c r="K331" s="43" t="inlineStr">
        <is>
          <t>Steel, Cold Drawn C1018</t>
        </is>
      </c>
      <c r="L331" s="43" t="inlineStr">
        <is>
          <t>Coating_Scotchkote134_interior</t>
        </is>
      </c>
      <c r="M331" s="75" t="inlineStr">
        <is>
          <t>97780146</t>
        </is>
      </c>
      <c r="N331" s="75" t="inlineStr"/>
      <c r="O331" t="inlineStr">
        <is>
          <t>A102245</t>
        </is>
      </c>
      <c r="P331" t="inlineStr">
        <is>
          <t>LT250</t>
        </is>
      </c>
      <c r="Q331" t="inlineStr"/>
      <c r="R331" t="inlineStr"/>
      <c r="S331" t="inlineStr"/>
      <c r="T331" t="inlineStr"/>
      <c r="U331" t="inlineStr"/>
      <c r="V331" t="inlineStr"/>
    </row>
    <row r="332">
      <c r="A332" t="inlineStr"/>
      <c r="B332" t="inlineStr">
        <is>
          <t>N</t>
        </is>
      </c>
      <c r="C332" t="inlineStr">
        <is>
          <t>Price_BOM_LCS_Imp_0528</t>
        </is>
      </c>
      <c r="D332" t="inlineStr"/>
      <c r="E332" t="inlineStr">
        <is>
          <t>:40707-LCS:40707-2P-25HP-LCSE:40707-2P-30HP-LCSE:</t>
        </is>
      </c>
      <c r="F332" s="126" t="inlineStr">
        <is>
          <t>X4</t>
        </is>
      </c>
      <c r="G332" s="2" t="inlineStr">
        <is>
          <t>ImpMatl_SS_AISI-304</t>
        </is>
      </c>
      <c r="H332" s="43" t="inlineStr">
        <is>
          <t>Stainless Steel, AISI-304</t>
        </is>
      </c>
      <c r="I332" s="43" t="inlineStr">
        <is>
          <t>H304</t>
        </is>
      </c>
      <c r="J332" s="43" t="inlineStr">
        <is>
          <t>Stainless Steel, AISI-303</t>
        </is>
      </c>
      <c r="K332" s="43" t="inlineStr">
        <is>
          <t>Stainless Steel, AISI 316</t>
        </is>
      </c>
      <c r="L332" s="43" t="inlineStr">
        <is>
          <t>Coating_Scotchkote134_interior</t>
        </is>
      </c>
      <c r="M332" s="43" t="inlineStr">
        <is>
          <t>RTF</t>
        </is>
      </c>
      <c r="N332" s="43" t="inlineStr"/>
      <c r="O332" t="inlineStr">
        <is>
          <t>A101910</t>
        </is>
      </c>
      <c r="P332" t="inlineStr">
        <is>
          <t>LT250</t>
        </is>
      </c>
      <c r="Q332" s="43" t="n">
        <v>126</v>
      </c>
      <c r="R332" t="inlineStr"/>
      <c r="S332" t="inlineStr"/>
      <c r="T332" t="inlineStr"/>
      <c r="U332" t="inlineStr"/>
      <c r="V332" t="inlineStr"/>
    </row>
    <row r="333">
      <c r="A333" t="inlineStr"/>
      <c r="B333" t="inlineStr">
        <is>
          <t>N</t>
        </is>
      </c>
      <c r="C333" t="inlineStr">
        <is>
          <t>Price_BOM_LCS_Imp_0530</t>
        </is>
      </c>
      <c r="D333" t="inlineStr"/>
      <c r="E333" t="inlineStr">
        <is>
          <t>:40707-LCS:40707-2P-25HP-LCSE:40707-2P-30HP-LCSE:</t>
        </is>
      </c>
      <c r="F333" s="126" t="inlineStr">
        <is>
          <t>X4</t>
        </is>
      </c>
      <c r="G333" t="inlineStr">
        <is>
          <t>ImpMatl_NiAl-Bronze_ASTM-B148_C95400</t>
        </is>
      </c>
      <c r="H333" s="43" t="inlineStr">
        <is>
          <t>Nickel Aluminum Bronze ASTM B148 UNS C95400</t>
        </is>
      </c>
      <c r="I333" s="43" t="inlineStr">
        <is>
          <t>B22</t>
        </is>
      </c>
      <c r="J333" s="43" t="inlineStr">
        <is>
          <t>Stainless Steel, AISI-303</t>
        </is>
      </c>
      <c r="K333" s="43" t="inlineStr">
        <is>
          <t>Steel, Cold Drawn C1018</t>
        </is>
      </c>
      <c r="L333" s="43" t="inlineStr">
        <is>
          <t>Coating_Scotchkote134_interior_exterior</t>
        </is>
      </c>
      <c r="M333" s="75" t="inlineStr">
        <is>
          <t>97780146</t>
        </is>
      </c>
      <c r="N333" s="75" t="inlineStr"/>
      <c r="O333" t="inlineStr">
        <is>
          <t>A102245</t>
        </is>
      </c>
      <c r="P333" t="inlineStr">
        <is>
          <t>LT250</t>
        </is>
      </c>
      <c r="Q333" t="inlineStr"/>
      <c r="R333" t="inlineStr"/>
      <c r="S333" t="inlineStr"/>
      <c r="T333" t="inlineStr"/>
      <c r="U333" t="inlineStr"/>
      <c r="V333" t="inlineStr"/>
    </row>
    <row r="334">
      <c r="A334" t="inlineStr"/>
      <c r="B334" t="inlineStr">
        <is>
          <t>N</t>
        </is>
      </c>
      <c r="C334" t="inlineStr">
        <is>
          <t>Price_BOM_LCS_Imp_0531</t>
        </is>
      </c>
      <c r="D334" t="inlineStr"/>
      <c r="E334" t="inlineStr">
        <is>
          <t>:40707-LCS:40707-2P-25HP-LCSE:40707-2P-30HP-LCSE:</t>
        </is>
      </c>
      <c r="F334" s="126" t="inlineStr">
        <is>
          <t>X4</t>
        </is>
      </c>
      <c r="G334" s="2" t="inlineStr">
        <is>
          <t>ImpMatl_SS_AISI-304</t>
        </is>
      </c>
      <c r="H334" s="43" t="inlineStr">
        <is>
          <t>Stainless Steel, AISI-304</t>
        </is>
      </c>
      <c r="I334" s="43" t="inlineStr">
        <is>
          <t>H304</t>
        </is>
      </c>
      <c r="J334" s="43" t="inlineStr">
        <is>
          <t>Stainless Steel, AISI-303</t>
        </is>
      </c>
      <c r="K334" s="43" t="inlineStr">
        <is>
          <t>Stainless Steel, AISI 316</t>
        </is>
      </c>
      <c r="L334" s="43" t="inlineStr">
        <is>
          <t>Coating_Scotchkote134_interior_exterior</t>
        </is>
      </c>
      <c r="M334" s="43" t="inlineStr">
        <is>
          <t>RTF</t>
        </is>
      </c>
      <c r="N334" s="43" t="inlineStr"/>
      <c r="O334" t="inlineStr">
        <is>
          <t>A101910</t>
        </is>
      </c>
      <c r="P334" t="inlineStr">
        <is>
          <t>LT250</t>
        </is>
      </c>
      <c r="Q334" s="43" t="n">
        <v>126</v>
      </c>
      <c r="R334" t="inlineStr"/>
      <c r="S334" t="inlineStr"/>
      <c r="T334" t="inlineStr"/>
      <c r="U334" t="inlineStr"/>
      <c r="V334" t="inlineStr"/>
    </row>
    <row r="335">
      <c r="A335" t="inlineStr"/>
      <c r="B335" t="inlineStr">
        <is>
          <t>N</t>
        </is>
      </c>
      <c r="C335" t="inlineStr">
        <is>
          <t>Price_BOM_LCS_Imp_0533</t>
        </is>
      </c>
      <c r="D335" t="inlineStr"/>
      <c r="E335" t="inlineStr">
        <is>
          <t>:40707-LCS:40707-2P-25HP-LCSE:40707-2P-30HP-LCSE:</t>
        </is>
      </c>
      <c r="F335" s="126" t="inlineStr">
        <is>
          <t>X4</t>
        </is>
      </c>
      <c r="G335" t="inlineStr">
        <is>
          <t>ImpMatl_NiAl-Bronze_ASTM-B148_C95400</t>
        </is>
      </c>
      <c r="H335" s="43" t="inlineStr">
        <is>
          <t>Nickel Aluminum Bronze ASTM B148 UNS C95400</t>
        </is>
      </c>
      <c r="I335" s="43" t="inlineStr">
        <is>
          <t>B22</t>
        </is>
      </c>
      <c r="J335" s="43" t="inlineStr">
        <is>
          <t>Stainless Steel, AISI-303</t>
        </is>
      </c>
      <c r="K335" s="43" t="inlineStr">
        <is>
          <t>Steel, Cold Drawn C1018</t>
        </is>
      </c>
      <c r="L335" s="43" t="inlineStr">
        <is>
          <t>Coating_Special</t>
        </is>
      </c>
      <c r="M335" s="75" t="inlineStr">
        <is>
          <t>97780146</t>
        </is>
      </c>
      <c r="N335" s="75" t="inlineStr"/>
      <c r="O335" t="inlineStr">
        <is>
          <t>A102245</t>
        </is>
      </c>
      <c r="P335" t="inlineStr">
        <is>
          <t>LT250</t>
        </is>
      </c>
      <c r="Q335" t="inlineStr"/>
      <c r="R335" t="inlineStr"/>
      <c r="S335" t="inlineStr"/>
      <c r="T335" t="inlineStr"/>
      <c r="U335" t="inlineStr"/>
      <c r="V335" t="inlineStr"/>
    </row>
    <row r="336">
      <c r="A336" t="inlineStr"/>
      <c r="B336" t="inlineStr">
        <is>
          <t>N</t>
        </is>
      </c>
      <c r="C336" t="inlineStr">
        <is>
          <t>Price_BOM_LCS_Imp_0534</t>
        </is>
      </c>
      <c r="D336" t="inlineStr"/>
      <c r="E336" t="inlineStr">
        <is>
          <t>:40707-LCS:40707-2P-25HP-LCSE:40707-2P-30HP-LCSE:</t>
        </is>
      </c>
      <c r="F336" s="126" t="inlineStr">
        <is>
          <t>X4</t>
        </is>
      </c>
      <c r="G336" s="2" t="inlineStr">
        <is>
          <t>ImpMatl_SS_AISI-304</t>
        </is>
      </c>
      <c r="H336" s="43" t="inlineStr">
        <is>
          <t>Stainless Steel, AISI-304</t>
        </is>
      </c>
      <c r="I336" s="43" t="inlineStr">
        <is>
          <t>H304</t>
        </is>
      </c>
      <c r="J336" s="43" t="inlineStr">
        <is>
          <t>Stainless Steel, AISI-303</t>
        </is>
      </c>
      <c r="K336" s="43" t="inlineStr">
        <is>
          <t>Stainless Steel, AISI 316</t>
        </is>
      </c>
      <c r="L336" s="43" t="inlineStr">
        <is>
          <t>Coating_Special</t>
        </is>
      </c>
      <c r="M336" s="43" t="inlineStr">
        <is>
          <t>RTF</t>
        </is>
      </c>
      <c r="N336" s="43" t="inlineStr"/>
      <c r="O336" t="inlineStr">
        <is>
          <t>A101915</t>
        </is>
      </c>
      <c r="P336" t="inlineStr">
        <is>
          <t>LT250</t>
        </is>
      </c>
      <c r="Q336" s="43" t="n">
        <v>126</v>
      </c>
      <c r="R336" t="inlineStr"/>
      <c r="S336" t="inlineStr"/>
      <c r="T336" t="inlineStr"/>
      <c r="U336" t="inlineStr"/>
      <c r="V336" t="inlineStr"/>
    </row>
    <row r="337">
      <c r="A337" t="inlineStr"/>
      <c r="B337" t="inlineStr">
        <is>
          <t>N</t>
        </is>
      </c>
      <c r="C337" t="inlineStr">
        <is>
          <t>Price_BOM_LCS_Imp_0536</t>
        </is>
      </c>
      <c r="D337" t="inlineStr"/>
      <c r="E337" t="inlineStr">
        <is>
          <t>:40957-LCS:40957-4P-10HP-LCSE:</t>
        </is>
      </c>
      <c r="F337" s="126" t="inlineStr">
        <is>
          <t>X3</t>
        </is>
      </c>
      <c r="G337" s="2" t="inlineStr">
        <is>
          <t>ImpMatl_SS_AISI-304</t>
        </is>
      </c>
      <c r="H337" s="43" t="inlineStr">
        <is>
          <t>Stainless Steel, AISI-304</t>
        </is>
      </c>
      <c r="I337" s="43" t="inlineStr">
        <is>
          <t>H304</t>
        </is>
      </c>
      <c r="J337" s="43" t="inlineStr">
        <is>
          <t>Stainless Steel, AISI-303</t>
        </is>
      </c>
      <c r="K337" s="43" t="inlineStr">
        <is>
          <t>Stainless Steel, AISI 316</t>
        </is>
      </c>
      <c r="L337" s="43" t="inlineStr">
        <is>
          <t>Coating_Standard</t>
        </is>
      </c>
      <c r="M337" s="105" t="inlineStr">
        <is>
          <t>98876163</t>
        </is>
      </c>
      <c r="N337" s="43" t="inlineStr">
        <is>
          <t>IMP,L,40957,X3,H304</t>
        </is>
      </c>
      <c r="O337" t="inlineStr">
        <is>
          <t>A101917</t>
        </is>
      </c>
      <c r="P337" s="43" t="inlineStr">
        <is>
          <t>LT027</t>
        </is>
      </c>
      <c r="Q337" s="43" t="n">
        <v>0</v>
      </c>
      <c r="R337" t="inlineStr"/>
      <c r="S337" t="inlineStr"/>
      <c r="T337" t="inlineStr"/>
      <c r="U337" t="inlineStr"/>
      <c r="V337" t="inlineStr"/>
    </row>
    <row r="338">
      <c r="A338" t="inlineStr"/>
      <c r="B338" t="inlineStr">
        <is>
          <t>N</t>
        </is>
      </c>
      <c r="C338" t="inlineStr">
        <is>
          <t>Price_BOM_LCS_Imp_0537</t>
        </is>
      </c>
      <c r="D338" t="inlineStr"/>
      <c r="E338" t="inlineStr">
        <is>
          <t>:40957-LCS:40957-4P-10HP-LCSE:</t>
        </is>
      </c>
      <c r="F338" s="126" t="inlineStr">
        <is>
          <t>X3</t>
        </is>
      </c>
      <c r="G338" t="inlineStr">
        <is>
          <t>ImpMatl_NiAl-Bronze_ASTM-B148_C95400</t>
        </is>
      </c>
      <c r="H338" s="43" t="inlineStr">
        <is>
          <t>Nickel Aluminum Bronze ASTM B148 UNS C95400</t>
        </is>
      </c>
      <c r="I338" s="43" t="inlineStr">
        <is>
          <t>B22</t>
        </is>
      </c>
      <c r="J338" s="43" t="inlineStr">
        <is>
          <t>Stainless Steel, AISI-303</t>
        </is>
      </c>
      <c r="K338" s="43" t="inlineStr">
        <is>
          <t>Steel, Cold Drawn C1018</t>
        </is>
      </c>
      <c r="L338" s="43" t="inlineStr">
        <is>
          <t>Coating_Standard</t>
        </is>
      </c>
      <c r="M338" s="75" t="inlineStr">
        <is>
          <t>97780147</t>
        </is>
      </c>
      <c r="N338" s="75" t="inlineStr"/>
      <c r="O338" t="inlineStr">
        <is>
          <t>A102246</t>
        </is>
      </c>
      <c r="P338" t="inlineStr">
        <is>
          <t>LT250</t>
        </is>
      </c>
      <c r="Q338" t="inlineStr"/>
      <c r="R338" t="inlineStr"/>
      <c r="S338" t="inlineStr"/>
      <c r="T338" t="inlineStr"/>
      <c r="U338" t="inlineStr"/>
      <c r="V338" t="inlineStr"/>
    </row>
    <row r="339">
      <c r="A339" t="inlineStr"/>
      <c r="B339" t="inlineStr">
        <is>
          <t>N</t>
        </is>
      </c>
      <c r="C339" t="inlineStr">
        <is>
          <t>Price_BOM_LCS_Imp_0539</t>
        </is>
      </c>
      <c r="D339" t="inlineStr"/>
      <c r="E339" t="inlineStr">
        <is>
          <t>:40957-LCS:40957-4P-10HP-LCSE:</t>
        </is>
      </c>
      <c r="F339" s="126" t="inlineStr">
        <is>
          <t>X3</t>
        </is>
      </c>
      <c r="G339" t="inlineStr">
        <is>
          <t>ImpMatl_NiAl-Bronze_ASTM-B148_C95400</t>
        </is>
      </c>
      <c r="H339" s="43" t="inlineStr">
        <is>
          <t>Nickel Aluminum Bronze ASTM B148 UNS C95400</t>
        </is>
      </c>
      <c r="I339" s="43" t="inlineStr">
        <is>
          <t>B22</t>
        </is>
      </c>
      <c r="J339" s="43" t="inlineStr">
        <is>
          <t>Stainless Steel, AISI-303</t>
        </is>
      </c>
      <c r="K339" s="43" t="inlineStr">
        <is>
          <t>Steel, Cold Drawn C1018</t>
        </is>
      </c>
      <c r="L339" s="43" t="inlineStr">
        <is>
          <t>Coating_Scotchkote134_interior_exterior_IncludeImpeller</t>
        </is>
      </c>
      <c r="M339" s="1" t="inlineStr">
        <is>
          <t>RTF</t>
        </is>
      </c>
      <c r="N339" s="43" t="inlineStr"/>
      <c r="O339" t="inlineStr">
        <is>
          <t>A102246</t>
        </is>
      </c>
      <c r="P339" t="inlineStr">
        <is>
          <t>LT250</t>
        </is>
      </c>
      <c r="Q339" t="inlineStr"/>
      <c r="R339" t="inlineStr"/>
      <c r="S339" t="inlineStr"/>
      <c r="T339" t="inlineStr"/>
      <c r="U339" t="inlineStr"/>
      <c r="V339" t="inlineStr"/>
    </row>
    <row r="340">
      <c r="A340" t="inlineStr"/>
      <c r="B340" t="inlineStr">
        <is>
          <t>N</t>
        </is>
      </c>
      <c r="C340" t="inlineStr">
        <is>
          <t>Price_BOM_LCS_Imp_0540</t>
        </is>
      </c>
      <c r="D340" t="inlineStr"/>
      <c r="E340" t="inlineStr">
        <is>
          <t>:40957-LCS:40957-4P-10HP-LCSE:</t>
        </is>
      </c>
      <c r="F340" s="126" t="inlineStr">
        <is>
          <t>X3</t>
        </is>
      </c>
      <c r="G340" s="2" t="inlineStr">
        <is>
          <t>ImpMatl_SS_AISI-304</t>
        </is>
      </c>
      <c r="H340" s="43" t="inlineStr">
        <is>
          <t>Stainless Steel, AISI-304</t>
        </is>
      </c>
      <c r="I340" s="43" t="inlineStr">
        <is>
          <t>H304</t>
        </is>
      </c>
      <c r="J340" s="43" t="inlineStr">
        <is>
          <t>Stainless Steel, AISI-303</t>
        </is>
      </c>
      <c r="K340" s="43" t="inlineStr">
        <is>
          <t>Stainless Steel, AISI 316</t>
        </is>
      </c>
      <c r="L340" s="43" t="inlineStr">
        <is>
          <t>Coating_Scotchkote134_interior_exterior_IncludeImpeller</t>
        </is>
      </c>
      <c r="M340" s="1" t="inlineStr">
        <is>
          <t>RTF</t>
        </is>
      </c>
      <c r="N340" s="43" t="inlineStr"/>
      <c r="O340" t="inlineStr">
        <is>
          <t>A101917</t>
        </is>
      </c>
      <c r="P340" t="inlineStr">
        <is>
          <t>LT250</t>
        </is>
      </c>
      <c r="Q340" s="43" t="inlineStr"/>
      <c r="R340" t="inlineStr"/>
      <c r="S340" t="inlineStr"/>
      <c r="T340" t="inlineStr"/>
      <c r="U340" t="inlineStr"/>
      <c r="V340" t="inlineStr"/>
    </row>
    <row r="341">
      <c r="A341" t="inlineStr"/>
      <c r="B341" t="inlineStr">
        <is>
          <t>N</t>
        </is>
      </c>
      <c r="C341" t="inlineStr">
        <is>
          <t>Price_BOM_LCS_Imp_0542</t>
        </is>
      </c>
      <c r="D341" t="inlineStr"/>
      <c r="E341" t="inlineStr">
        <is>
          <t>:40957-LCS:40957-4P-10HP-LCSE:</t>
        </is>
      </c>
      <c r="F341" s="126" t="inlineStr">
        <is>
          <t>X3</t>
        </is>
      </c>
      <c r="G341" t="inlineStr">
        <is>
          <t>ImpMatl_NiAl-Bronze_ASTM-B148_C95400</t>
        </is>
      </c>
      <c r="H341" s="43" t="inlineStr">
        <is>
          <t>Nickel Aluminum Bronze ASTM B148 UNS C95400</t>
        </is>
      </c>
      <c r="I341" s="43" t="inlineStr">
        <is>
          <t>B22</t>
        </is>
      </c>
      <c r="J341" s="43" t="inlineStr">
        <is>
          <t>Stainless Steel, AISI-303</t>
        </is>
      </c>
      <c r="K341" s="43" t="inlineStr">
        <is>
          <t>Steel, Cold Drawn C1018</t>
        </is>
      </c>
      <c r="L341" s="43" t="inlineStr">
        <is>
          <t>Coating_Scotchkote134_interior_IncludeImpeller</t>
        </is>
      </c>
      <c r="M341" s="1" t="inlineStr">
        <is>
          <t>RTF</t>
        </is>
      </c>
      <c r="N341" s="43" t="inlineStr"/>
      <c r="O341" t="inlineStr">
        <is>
          <t>A102246</t>
        </is>
      </c>
      <c r="P341" t="inlineStr">
        <is>
          <t>LT250</t>
        </is>
      </c>
      <c r="Q341" t="inlineStr"/>
      <c r="R341" t="inlineStr"/>
      <c r="S341" t="inlineStr"/>
      <c r="T341" t="inlineStr"/>
      <c r="U341" t="inlineStr"/>
      <c r="V341" t="inlineStr"/>
    </row>
    <row r="342">
      <c r="A342" t="inlineStr"/>
      <c r="B342" t="inlineStr">
        <is>
          <t>N</t>
        </is>
      </c>
      <c r="C342" t="inlineStr">
        <is>
          <t>Price_BOM_LCS_Imp_0543</t>
        </is>
      </c>
      <c r="D342" t="inlineStr"/>
      <c r="E342" t="inlineStr">
        <is>
          <t>:40957-LCS:40957-4P-10HP-LCSE:</t>
        </is>
      </c>
      <c r="F342" s="126" t="inlineStr">
        <is>
          <t>X3</t>
        </is>
      </c>
      <c r="G342" s="2" t="inlineStr">
        <is>
          <t>ImpMatl_SS_AISI-304</t>
        </is>
      </c>
      <c r="H342" s="43" t="inlineStr">
        <is>
          <t>Stainless Steel, AISI-304</t>
        </is>
      </c>
      <c r="I342" s="43" t="inlineStr">
        <is>
          <t>H304</t>
        </is>
      </c>
      <c r="J342" s="43" t="inlineStr">
        <is>
          <t>Stainless Steel, AISI-303</t>
        </is>
      </c>
      <c r="K342" s="43" t="inlineStr">
        <is>
          <t>Stainless Steel, AISI 316</t>
        </is>
      </c>
      <c r="L342" s="43" t="inlineStr">
        <is>
          <t>Coating_Scotchkote134_interior_IncludeImpeller</t>
        </is>
      </c>
      <c r="M342" s="1" t="inlineStr">
        <is>
          <t>RTF</t>
        </is>
      </c>
      <c r="N342" s="43" t="inlineStr"/>
      <c r="O342" t="inlineStr">
        <is>
          <t>A101917</t>
        </is>
      </c>
      <c r="P342" t="inlineStr">
        <is>
          <t>LT250</t>
        </is>
      </c>
      <c r="Q342" s="43" t="inlineStr"/>
      <c r="R342" t="inlineStr"/>
      <c r="S342" t="inlineStr"/>
      <c r="T342" t="inlineStr"/>
      <c r="U342" t="inlineStr"/>
      <c r="V342" t="inlineStr"/>
    </row>
    <row r="343">
      <c r="A343" t="inlineStr"/>
      <c r="B343" t="inlineStr">
        <is>
          <t>N</t>
        </is>
      </c>
      <c r="C343" t="inlineStr">
        <is>
          <t>Price_BOM_LCS_Imp_0545</t>
        </is>
      </c>
      <c r="D343" t="inlineStr"/>
      <c r="E343" t="inlineStr">
        <is>
          <t>:40957-LCS:40957-4P-10HP-LCSE:</t>
        </is>
      </c>
      <c r="F343" s="126" t="inlineStr">
        <is>
          <t>X3</t>
        </is>
      </c>
      <c r="G343" t="inlineStr">
        <is>
          <t>ImpMatl_NiAl-Bronze_ASTM-B148_C95400</t>
        </is>
      </c>
      <c r="H343" s="43" t="inlineStr">
        <is>
          <t>Nickel Aluminum Bronze ASTM B148 UNS C95400</t>
        </is>
      </c>
      <c r="I343" s="43" t="inlineStr">
        <is>
          <t>B22</t>
        </is>
      </c>
      <c r="J343" s="43" t="inlineStr">
        <is>
          <t>Stainless Steel, AISI-303</t>
        </is>
      </c>
      <c r="K343" s="43" t="inlineStr">
        <is>
          <t>Steel, Cold Drawn C1018</t>
        </is>
      </c>
      <c r="L343" s="43" t="inlineStr">
        <is>
          <t>Coating_Scotchkote134_interior</t>
        </is>
      </c>
      <c r="M343" s="75" t="inlineStr">
        <is>
          <t>97780147</t>
        </is>
      </c>
      <c r="N343" s="75" t="inlineStr"/>
      <c r="O343" t="inlineStr">
        <is>
          <t>A102246</t>
        </is>
      </c>
      <c r="P343" t="inlineStr">
        <is>
          <t>LT250</t>
        </is>
      </c>
      <c r="Q343" t="inlineStr"/>
      <c r="R343" t="inlineStr"/>
      <c r="S343" t="inlineStr"/>
      <c r="T343" t="inlineStr"/>
      <c r="U343" t="inlineStr"/>
      <c r="V343" t="inlineStr"/>
    </row>
    <row r="344">
      <c r="A344" t="inlineStr"/>
      <c r="B344" t="inlineStr">
        <is>
          <t>N</t>
        </is>
      </c>
      <c r="C344" t="inlineStr">
        <is>
          <t>Price_BOM_LCS_Imp_0546</t>
        </is>
      </c>
      <c r="D344" t="inlineStr"/>
      <c r="E344" t="inlineStr">
        <is>
          <t>:40957-LCS:40957-4P-10HP-LCSE:</t>
        </is>
      </c>
      <c r="F344" s="126" t="inlineStr">
        <is>
          <t>X3</t>
        </is>
      </c>
      <c r="G344" s="2" t="inlineStr">
        <is>
          <t>ImpMatl_SS_AISI-304</t>
        </is>
      </c>
      <c r="H344" s="43" t="inlineStr">
        <is>
          <t>Stainless Steel, AISI-304</t>
        </is>
      </c>
      <c r="I344" s="43" t="inlineStr">
        <is>
          <t>H304</t>
        </is>
      </c>
      <c r="J344" s="43" t="inlineStr">
        <is>
          <t>Stainless Steel, AISI-303</t>
        </is>
      </c>
      <c r="K344" s="43" t="inlineStr">
        <is>
          <t>Stainless Steel, AISI 316</t>
        </is>
      </c>
      <c r="L344" s="43" t="inlineStr">
        <is>
          <t>Coating_Scotchkote134_interior</t>
        </is>
      </c>
      <c r="M344" s="43" t="inlineStr">
        <is>
          <t>RTF</t>
        </is>
      </c>
      <c r="N344" s="43" t="inlineStr"/>
      <c r="O344" t="inlineStr">
        <is>
          <t>A101917</t>
        </is>
      </c>
      <c r="P344" t="inlineStr">
        <is>
          <t>LT250</t>
        </is>
      </c>
      <c r="Q344" s="43" t="n">
        <v>126</v>
      </c>
      <c r="R344" t="inlineStr"/>
      <c r="S344" t="inlineStr"/>
      <c r="T344" t="inlineStr"/>
      <c r="U344" t="inlineStr"/>
      <c r="V344" t="inlineStr"/>
    </row>
    <row r="345">
      <c r="A345" t="inlineStr"/>
      <c r="B345" t="inlineStr">
        <is>
          <t>N</t>
        </is>
      </c>
      <c r="C345" t="inlineStr">
        <is>
          <t>Price_BOM_LCS_Imp_0548</t>
        </is>
      </c>
      <c r="D345" t="inlineStr"/>
      <c r="E345" t="inlineStr">
        <is>
          <t>:40957-LCS:40957-4P-10HP-LCSE:</t>
        </is>
      </c>
      <c r="F345" s="126" t="inlineStr">
        <is>
          <t>X3</t>
        </is>
      </c>
      <c r="G345" t="inlineStr">
        <is>
          <t>ImpMatl_NiAl-Bronze_ASTM-B148_C95400</t>
        </is>
      </c>
      <c r="H345" s="43" t="inlineStr">
        <is>
          <t>Nickel Aluminum Bronze ASTM B148 UNS C95400</t>
        </is>
      </c>
      <c r="I345" s="43" t="inlineStr">
        <is>
          <t>B22</t>
        </is>
      </c>
      <c r="J345" s="43" t="inlineStr">
        <is>
          <t>Stainless Steel, AISI-303</t>
        </is>
      </c>
      <c r="K345" s="43" t="inlineStr">
        <is>
          <t>Steel, Cold Drawn C1018</t>
        </is>
      </c>
      <c r="L345" s="43" t="inlineStr">
        <is>
          <t>Coating_Scotchkote134_interior_exterior</t>
        </is>
      </c>
      <c r="M345" s="75" t="inlineStr">
        <is>
          <t>97780147</t>
        </is>
      </c>
      <c r="N345" s="75" t="inlineStr"/>
      <c r="O345" t="inlineStr">
        <is>
          <t>A102246</t>
        </is>
      </c>
      <c r="P345" t="inlineStr">
        <is>
          <t>LT250</t>
        </is>
      </c>
      <c r="Q345" t="inlineStr"/>
      <c r="R345" t="inlineStr"/>
      <c r="S345" t="inlineStr"/>
      <c r="T345" t="inlineStr"/>
      <c r="U345" t="inlineStr"/>
      <c r="V345" t="inlineStr"/>
    </row>
    <row r="346">
      <c r="A346" t="inlineStr"/>
      <c r="B346" t="inlineStr">
        <is>
          <t>N</t>
        </is>
      </c>
      <c r="C346" t="inlineStr">
        <is>
          <t>Price_BOM_LCS_Imp_0549</t>
        </is>
      </c>
      <c r="D346" t="inlineStr"/>
      <c r="E346" t="inlineStr">
        <is>
          <t>:40957-LCS:40957-4P-10HP-LCSE:</t>
        </is>
      </c>
      <c r="F346" s="126" t="inlineStr">
        <is>
          <t>X3</t>
        </is>
      </c>
      <c r="G346" s="2" t="inlineStr">
        <is>
          <t>ImpMatl_SS_AISI-304</t>
        </is>
      </c>
      <c r="H346" s="43" t="inlineStr">
        <is>
          <t>Stainless Steel, AISI-304</t>
        </is>
      </c>
      <c r="I346" s="43" t="inlineStr">
        <is>
          <t>H304</t>
        </is>
      </c>
      <c r="J346" s="43" t="inlineStr">
        <is>
          <t>Stainless Steel, AISI-303</t>
        </is>
      </c>
      <c r="K346" s="43" t="inlineStr">
        <is>
          <t>Stainless Steel, AISI 316</t>
        </is>
      </c>
      <c r="L346" s="43" t="inlineStr">
        <is>
          <t>Coating_Scotchkote134_interior_exterior</t>
        </is>
      </c>
      <c r="M346" s="43" t="inlineStr">
        <is>
          <t>RTF</t>
        </is>
      </c>
      <c r="N346" s="43" t="inlineStr"/>
      <c r="O346" t="inlineStr">
        <is>
          <t>A101917</t>
        </is>
      </c>
      <c r="P346" t="inlineStr">
        <is>
          <t>LT250</t>
        </is>
      </c>
      <c r="Q346" s="43" t="n">
        <v>126</v>
      </c>
      <c r="R346" t="inlineStr"/>
      <c r="S346" t="inlineStr"/>
      <c r="T346" t="inlineStr"/>
      <c r="U346" t="inlineStr"/>
      <c r="V346" t="inlineStr"/>
    </row>
    <row r="347">
      <c r="A347" t="inlineStr"/>
      <c r="B347" t="inlineStr">
        <is>
          <t>N</t>
        </is>
      </c>
      <c r="C347" t="inlineStr">
        <is>
          <t>Price_BOM_LCS_Imp_0551</t>
        </is>
      </c>
      <c r="D347" t="inlineStr"/>
      <c r="E347" t="inlineStr">
        <is>
          <t>:40957-LCS:40957-4P-10HP-LCSE:</t>
        </is>
      </c>
      <c r="F347" s="126" t="inlineStr">
        <is>
          <t>X3</t>
        </is>
      </c>
      <c r="G347" t="inlineStr">
        <is>
          <t>ImpMatl_NiAl-Bronze_ASTM-B148_C95400</t>
        </is>
      </c>
      <c r="H347" s="43" t="inlineStr">
        <is>
          <t>Nickel Aluminum Bronze ASTM B148 UNS C95400</t>
        </is>
      </c>
      <c r="I347" s="43" t="inlineStr">
        <is>
          <t>B22</t>
        </is>
      </c>
      <c r="J347" s="43" t="inlineStr">
        <is>
          <t>Stainless Steel, AISI-303</t>
        </is>
      </c>
      <c r="K347" s="43" t="inlineStr">
        <is>
          <t>Steel, Cold Drawn C1018</t>
        </is>
      </c>
      <c r="L347" s="43" t="inlineStr">
        <is>
          <t>Coating_Special</t>
        </is>
      </c>
      <c r="M347" s="75" t="inlineStr">
        <is>
          <t>97780147</t>
        </is>
      </c>
      <c r="N347" s="75" t="inlineStr"/>
      <c r="O347" t="inlineStr">
        <is>
          <t>A102246</t>
        </is>
      </c>
      <c r="P347" t="inlineStr">
        <is>
          <t>LT250</t>
        </is>
      </c>
      <c r="Q347" t="inlineStr"/>
      <c r="R347" t="inlineStr"/>
      <c r="S347" t="inlineStr"/>
      <c r="T347" t="inlineStr"/>
      <c r="U347" t="inlineStr"/>
      <c r="V347" t="inlineStr"/>
    </row>
    <row r="348">
      <c r="A348" t="inlineStr"/>
      <c r="B348" t="inlineStr">
        <is>
          <t>N</t>
        </is>
      </c>
      <c r="C348" t="inlineStr">
        <is>
          <t>Price_BOM_LCS_Imp_0552</t>
        </is>
      </c>
      <c r="D348" t="inlineStr"/>
      <c r="E348" t="inlineStr">
        <is>
          <t>:40957-LCS:40957-4P-10HP-LCSE:</t>
        </is>
      </c>
      <c r="F348" s="126" t="inlineStr">
        <is>
          <t>X3</t>
        </is>
      </c>
      <c r="G348" s="2" t="inlineStr">
        <is>
          <t>ImpMatl_SS_AISI-304</t>
        </is>
      </c>
      <c r="H348" s="43" t="inlineStr">
        <is>
          <t>Stainless Steel, AISI-304</t>
        </is>
      </c>
      <c r="I348" s="43" t="inlineStr">
        <is>
          <t>H304</t>
        </is>
      </c>
      <c r="J348" s="43" t="inlineStr">
        <is>
          <t>Stainless Steel, AISI-303</t>
        </is>
      </c>
      <c r="K348" s="43" t="inlineStr">
        <is>
          <t>Stainless Steel, AISI 316</t>
        </is>
      </c>
      <c r="L348" s="43" t="inlineStr">
        <is>
          <t>Coating_Special</t>
        </is>
      </c>
      <c r="M348" s="43" t="inlineStr">
        <is>
          <t>RTF</t>
        </is>
      </c>
      <c r="N348" s="43" t="inlineStr"/>
      <c r="O348" t="inlineStr">
        <is>
          <t>A101922</t>
        </is>
      </c>
      <c r="P348" t="inlineStr">
        <is>
          <t>LT250</t>
        </is>
      </c>
      <c r="Q348" s="43" t="n">
        <v>126</v>
      </c>
      <c r="R348" t="inlineStr"/>
      <c r="S348" t="inlineStr"/>
      <c r="T348" t="inlineStr"/>
      <c r="U348" t="inlineStr"/>
      <c r="V348" t="inlineStr"/>
    </row>
    <row r="349">
      <c r="A349" t="inlineStr"/>
      <c r="B349" t="inlineStr">
        <is>
          <t>N</t>
        </is>
      </c>
      <c r="C349" t="inlineStr">
        <is>
          <t>Price_BOM_LCS_Imp_0554</t>
        </is>
      </c>
      <c r="D349" t="inlineStr"/>
      <c r="E349" t="inlineStr">
        <is>
          <t>:40957-LCS:40957-4P-15HP-LCSE:40957-4P-20HP-LCSE:</t>
        </is>
      </c>
      <c r="F349" s="126" t="inlineStr">
        <is>
          <t>X4</t>
        </is>
      </c>
      <c r="G349" s="2" t="inlineStr">
        <is>
          <t>ImpMatl_SS_AISI-304</t>
        </is>
      </c>
      <c r="H349" s="43" t="inlineStr">
        <is>
          <t>Stainless Steel, AISI-304</t>
        </is>
      </c>
      <c r="I349" s="43" t="inlineStr">
        <is>
          <t>H304</t>
        </is>
      </c>
      <c r="J349" s="43" t="inlineStr">
        <is>
          <t>Stainless Steel, AISI-303</t>
        </is>
      </c>
      <c r="K349" s="43" t="inlineStr">
        <is>
          <t>Stainless Steel, AISI 316</t>
        </is>
      </c>
      <c r="L349" s="43" t="inlineStr">
        <is>
          <t>Coating_Standard</t>
        </is>
      </c>
      <c r="M349" s="105" t="inlineStr">
        <is>
          <t>98876164</t>
        </is>
      </c>
      <c r="N349" s="43" t="inlineStr">
        <is>
          <t>IMP,L,40957,X4,H304</t>
        </is>
      </c>
      <c r="O349" t="inlineStr">
        <is>
          <t>A101924</t>
        </is>
      </c>
      <c r="P349" s="43" t="inlineStr">
        <is>
          <t>LT027</t>
        </is>
      </c>
      <c r="Q349" s="43" t="n">
        <v>0</v>
      </c>
      <c r="R349" t="inlineStr"/>
      <c r="S349" t="inlineStr"/>
      <c r="T349" t="inlineStr"/>
      <c r="U349" t="inlineStr"/>
      <c r="V349" t="inlineStr"/>
    </row>
    <row r="350">
      <c r="A350" t="inlineStr"/>
      <c r="B350" t="inlineStr">
        <is>
          <t>N</t>
        </is>
      </c>
      <c r="C350" t="inlineStr">
        <is>
          <t>Price_BOM_LCS_Imp_0555</t>
        </is>
      </c>
      <c r="D350" t="inlineStr"/>
      <c r="E350" t="inlineStr">
        <is>
          <t>:40957-LCS:40957-4P-15HP-LCSE:40957-4P-20HP-LCSE:</t>
        </is>
      </c>
      <c r="F350" s="126" t="inlineStr">
        <is>
          <t>X4</t>
        </is>
      </c>
      <c r="G350" t="inlineStr">
        <is>
          <t>ImpMatl_NiAl-Bronze_ASTM-B148_C95400</t>
        </is>
      </c>
      <c r="H350" s="43" t="inlineStr">
        <is>
          <t>Nickel Aluminum Bronze ASTM B148 UNS C95400</t>
        </is>
      </c>
      <c r="I350" s="43" t="inlineStr">
        <is>
          <t>B22</t>
        </is>
      </c>
      <c r="J350" s="43" t="inlineStr">
        <is>
          <t>Stainless Steel, AISI-303</t>
        </is>
      </c>
      <c r="K350" s="43" t="inlineStr">
        <is>
          <t>Steel, Cold Drawn C1018</t>
        </is>
      </c>
      <c r="L350" s="43" t="inlineStr">
        <is>
          <t>Coating_Standard</t>
        </is>
      </c>
      <c r="M350" s="75" t="inlineStr">
        <is>
          <t>97780148</t>
        </is>
      </c>
      <c r="N350" s="75" t="inlineStr"/>
      <c r="O350" t="inlineStr">
        <is>
          <t>A102247</t>
        </is>
      </c>
      <c r="P350" t="inlineStr">
        <is>
          <t>LT250</t>
        </is>
      </c>
      <c r="Q350" t="inlineStr"/>
      <c r="R350" t="inlineStr"/>
      <c r="S350" t="inlineStr"/>
      <c r="T350" t="inlineStr"/>
      <c r="U350" t="inlineStr"/>
      <c r="V350" t="inlineStr"/>
    </row>
    <row r="351">
      <c r="A351" t="inlineStr"/>
      <c r="B351" t="inlineStr">
        <is>
          <t>N</t>
        </is>
      </c>
      <c r="C351" t="inlineStr">
        <is>
          <t>Price_BOM_LCS_Imp_0557</t>
        </is>
      </c>
      <c r="D351" t="inlineStr"/>
      <c r="E351" t="inlineStr">
        <is>
          <t>:40957-LCS:40957-4P-15HP-LCSE:40957-4P-20HP-LCSE:</t>
        </is>
      </c>
      <c r="F351" s="126" t="inlineStr">
        <is>
          <t>X4</t>
        </is>
      </c>
      <c r="G351" t="inlineStr">
        <is>
          <t>ImpMatl_NiAl-Bronze_ASTM-B148_C95400</t>
        </is>
      </c>
      <c r="H351" s="43" t="inlineStr">
        <is>
          <t>Nickel Aluminum Bronze ASTM B148 UNS C95400</t>
        </is>
      </c>
      <c r="I351" s="43" t="inlineStr">
        <is>
          <t>B22</t>
        </is>
      </c>
      <c r="J351" s="43" t="inlineStr">
        <is>
          <t>Stainless Steel, AISI-303</t>
        </is>
      </c>
      <c r="K351" s="43" t="inlineStr">
        <is>
          <t>Steel, Cold Drawn C1018</t>
        </is>
      </c>
      <c r="L351" s="43" t="inlineStr">
        <is>
          <t>Coating_Scotchkote134_interior_exterior_IncludeImpeller</t>
        </is>
      </c>
      <c r="M351" s="1" t="inlineStr">
        <is>
          <t>RTF</t>
        </is>
      </c>
      <c r="N351" s="43" t="inlineStr"/>
      <c r="O351" t="inlineStr">
        <is>
          <t>A102247</t>
        </is>
      </c>
      <c r="P351" t="inlineStr">
        <is>
          <t>LT250</t>
        </is>
      </c>
      <c r="Q351" t="inlineStr"/>
      <c r="R351" t="inlineStr"/>
      <c r="S351" t="inlineStr"/>
      <c r="T351" t="inlineStr"/>
      <c r="U351" t="inlineStr"/>
      <c r="V351" t="inlineStr"/>
    </row>
    <row r="352">
      <c r="A352" t="inlineStr"/>
      <c r="B352" t="inlineStr">
        <is>
          <t>N</t>
        </is>
      </c>
      <c r="C352" t="inlineStr">
        <is>
          <t>Price_BOM_LCS_Imp_0558</t>
        </is>
      </c>
      <c r="D352" t="inlineStr"/>
      <c r="E352" t="inlineStr">
        <is>
          <t>:40957-LCS:40957-4P-15HP-LCSE:40957-4P-20HP-LCSE:</t>
        </is>
      </c>
      <c r="F352" s="126" t="inlineStr">
        <is>
          <t>X4</t>
        </is>
      </c>
      <c r="G352" s="2" t="inlineStr">
        <is>
          <t>ImpMatl_SS_AISI-304</t>
        </is>
      </c>
      <c r="H352" s="43" t="inlineStr">
        <is>
          <t>Stainless Steel, AISI-304</t>
        </is>
      </c>
      <c r="I352" s="43" t="inlineStr">
        <is>
          <t>H304</t>
        </is>
      </c>
      <c r="J352" s="43" t="inlineStr">
        <is>
          <t>Stainless Steel, AISI-303</t>
        </is>
      </c>
      <c r="K352" s="43" t="inlineStr">
        <is>
          <t>Stainless Steel, AISI 316</t>
        </is>
      </c>
      <c r="L352" s="43" t="inlineStr">
        <is>
          <t>Coating_Scotchkote134_interior_exterior_IncludeImpeller</t>
        </is>
      </c>
      <c r="M352" s="1" t="inlineStr">
        <is>
          <t>RTF</t>
        </is>
      </c>
      <c r="N352" s="43" t="inlineStr"/>
      <c r="O352" t="inlineStr">
        <is>
          <t>A101924</t>
        </is>
      </c>
      <c r="P352" t="inlineStr">
        <is>
          <t>LT250</t>
        </is>
      </c>
      <c r="Q352" s="43" t="inlineStr"/>
      <c r="R352" t="inlineStr"/>
      <c r="S352" t="inlineStr"/>
      <c r="T352" t="inlineStr"/>
      <c r="U352" t="inlineStr"/>
      <c r="V352" t="inlineStr"/>
    </row>
    <row r="353">
      <c r="A353" t="inlineStr"/>
      <c r="B353" t="inlineStr">
        <is>
          <t>N</t>
        </is>
      </c>
      <c r="C353" t="inlineStr">
        <is>
          <t>Price_BOM_LCS_Imp_0560</t>
        </is>
      </c>
      <c r="D353" t="inlineStr"/>
      <c r="E353" t="inlineStr">
        <is>
          <t>:40957-LCS:40957-4P-15HP-LCSE:40957-4P-20HP-LCSE:</t>
        </is>
      </c>
      <c r="F353" s="126" t="inlineStr">
        <is>
          <t>X4</t>
        </is>
      </c>
      <c r="G353" t="inlineStr">
        <is>
          <t>ImpMatl_NiAl-Bronze_ASTM-B148_C95400</t>
        </is>
      </c>
      <c r="H353" s="43" t="inlineStr">
        <is>
          <t>Nickel Aluminum Bronze ASTM B148 UNS C95400</t>
        </is>
      </c>
      <c r="I353" s="43" t="inlineStr">
        <is>
          <t>B22</t>
        </is>
      </c>
      <c r="J353" s="43" t="inlineStr">
        <is>
          <t>Stainless Steel, AISI-303</t>
        </is>
      </c>
      <c r="K353" s="43" t="inlineStr">
        <is>
          <t>Steel, Cold Drawn C1018</t>
        </is>
      </c>
      <c r="L353" s="43" t="inlineStr">
        <is>
          <t>Coating_Scotchkote134_interior_IncludeImpeller</t>
        </is>
      </c>
      <c r="M353" s="1" t="inlineStr">
        <is>
          <t>RTF</t>
        </is>
      </c>
      <c r="N353" s="43" t="inlineStr"/>
      <c r="O353" t="inlineStr">
        <is>
          <t>A102247</t>
        </is>
      </c>
      <c r="P353" t="inlineStr">
        <is>
          <t>LT250</t>
        </is>
      </c>
      <c r="Q353" t="inlineStr"/>
      <c r="R353" t="inlineStr"/>
      <c r="S353" t="inlineStr"/>
      <c r="T353" t="inlineStr"/>
      <c r="U353" t="inlineStr"/>
      <c r="V353" t="inlineStr"/>
    </row>
    <row r="354">
      <c r="A354" t="inlineStr"/>
      <c r="B354" t="inlineStr">
        <is>
          <t>N</t>
        </is>
      </c>
      <c r="C354" t="inlineStr">
        <is>
          <t>Price_BOM_LCS_Imp_0561</t>
        </is>
      </c>
      <c r="D354" t="inlineStr"/>
      <c r="E354" t="inlineStr">
        <is>
          <t>:40957-LCS:40957-4P-15HP-LCSE:40957-4P-20HP-LCSE:</t>
        </is>
      </c>
      <c r="F354" s="126" t="inlineStr">
        <is>
          <t>X4</t>
        </is>
      </c>
      <c r="G354" s="2" t="inlineStr">
        <is>
          <t>ImpMatl_SS_AISI-304</t>
        </is>
      </c>
      <c r="H354" s="43" t="inlineStr">
        <is>
          <t>Stainless Steel, AISI-304</t>
        </is>
      </c>
      <c r="I354" s="43" t="inlineStr">
        <is>
          <t>H304</t>
        </is>
      </c>
      <c r="J354" s="43" t="inlineStr">
        <is>
          <t>Stainless Steel, AISI-303</t>
        </is>
      </c>
      <c r="K354" s="43" t="inlineStr">
        <is>
          <t>Stainless Steel, AISI 316</t>
        </is>
      </c>
      <c r="L354" s="43" t="inlineStr">
        <is>
          <t>Coating_Scotchkote134_interior_IncludeImpeller</t>
        </is>
      </c>
      <c r="M354" s="1" t="inlineStr">
        <is>
          <t>RTF</t>
        </is>
      </c>
      <c r="N354" s="43" t="inlineStr"/>
      <c r="O354" t="inlineStr">
        <is>
          <t>A101924</t>
        </is>
      </c>
      <c r="P354" t="inlineStr">
        <is>
          <t>LT250</t>
        </is>
      </c>
      <c r="Q354" s="43" t="inlineStr"/>
      <c r="R354" t="inlineStr"/>
      <c r="S354" t="inlineStr"/>
      <c r="T354" t="inlineStr"/>
      <c r="U354" t="inlineStr"/>
      <c r="V354" t="inlineStr"/>
    </row>
    <row r="355">
      <c r="A355" t="inlineStr"/>
      <c r="B355" t="inlineStr">
        <is>
          <t>N</t>
        </is>
      </c>
      <c r="C355" t="inlineStr">
        <is>
          <t>Price_BOM_LCS_Imp_0563</t>
        </is>
      </c>
      <c r="D355" t="inlineStr"/>
      <c r="E355" t="inlineStr">
        <is>
          <t>:40957-LCS:40957-4P-15HP-LCSE:40957-4P-20HP-LCSE:</t>
        </is>
      </c>
      <c r="F355" s="126" t="inlineStr">
        <is>
          <t>X4</t>
        </is>
      </c>
      <c r="G355" t="inlineStr">
        <is>
          <t>ImpMatl_NiAl-Bronze_ASTM-B148_C95400</t>
        </is>
      </c>
      <c r="H355" s="43" t="inlineStr">
        <is>
          <t>Nickel Aluminum Bronze ASTM B148 UNS C95400</t>
        </is>
      </c>
      <c r="I355" s="43" t="inlineStr">
        <is>
          <t>B22</t>
        </is>
      </c>
      <c r="J355" s="43" t="inlineStr">
        <is>
          <t>Stainless Steel, AISI-303</t>
        </is>
      </c>
      <c r="K355" s="43" t="inlineStr">
        <is>
          <t>Steel, Cold Drawn C1018</t>
        </is>
      </c>
      <c r="L355" s="43" t="inlineStr">
        <is>
          <t>Coating_Scotchkote134_interior</t>
        </is>
      </c>
      <c r="M355" s="75" t="inlineStr">
        <is>
          <t>97780148</t>
        </is>
      </c>
      <c r="N355" s="75" t="inlineStr"/>
      <c r="O355" t="inlineStr">
        <is>
          <t>A102247</t>
        </is>
      </c>
      <c r="P355" t="inlineStr">
        <is>
          <t>LT250</t>
        </is>
      </c>
      <c r="Q355" t="inlineStr"/>
      <c r="R355" t="inlineStr"/>
      <c r="S355" t="inlineStr"/>
      <c r="T355" t="inlineStr"/>
      <c r="U355" t="inlineStr"/>
      <c r="V355" t="inlineStr"/>
    </row>
    <row r="356">
      <c r="A356" t="inlineStr"/>
      <c r="B356" t="inlineStr">
        <is>
          <t>N</t>
        </is>
      </c>
      <c r="C356" t="inlineStr">
        <is>
          <t>Price_BOM_LCS_Imp_0564</t>
        </is>
      </c>
      <c r="D356" t="inlineStr"/>
      <c r="E356" t="inlineStr">
        <is>
          <t>:40957-LCS:40957-4P-15HP-LCSE:40957-4P-20HP-LCSE:</t>
        </is>
      </c>
      <c r="F356" s="126" t="inlineStr">
        <is>
          <t>X4</t>
        </is>
      </c>
      <c r="G356" s="2" t="inlineStr">
        <is>
          <t>ImpMatl_SS_AISI-304</t>
        </is>
      </c>
      <c r="H356" s="43" t="inlineStr">
        <is>
          <t>Stainless Steel, AISI-304</t>
        </is>
      </c>
      <c r="I356" s="43" t="inlineStr">
        <is>
          <t>H304</t>
        </is>
      </c>
      <c r="J356" s="43" t="inlineStr">
        <is>
          <t>Stainless Steel, AISI-303</t>
        </is>
      </c>
      <c r="K356" s="43" t="inlineStr">
        <is>
          <t>Stainless Steel, AISI 316</t>
        </is>
      </c>
      <c r="L356" s="43" t="inlineStr">
        <is>
          <t>Coating_Scotchkote134_interior</t>
        </is>
      </c>
      <c r="M356" s="43" t="inlineStr">
        <is>
          <t>RTF</t>
        </is>
      </c>
      <c r="N356" s="43" t="inlineStr"/>
      <c r="O356" t="inlineStr">
        <is>
          <t>A101924</t>
        </is>
      </c>
      <c r="P356" t="inlineStr">
        <is>
          <t>LT250</t>
        </is>
      </c>
      <c r="Q356" s="43" t="n">
        <v>126</v>
      </c>
      <c r="R356" t="inlineStr"/>
      <c r="S356" t="inlineStr"/>
      <c r="T356" t="inlineStr"/>
      <c r="U356" t="inlineStr"/>
      <c r="V356" t="inlineStr"/>
    </row>
    <row r="357">
      <c r="A357" t="inlineStr"/>
      <c r="B357" t="inlineStr">
        <is>
          <t>N</t>
        </is>
      </c>
      <c r="C357" t="inlineStr">
        <is>
          <t>Price_BOM_LCS_Imp_0566</t>
        </is>
      </c>
      <c r="D357" t="inlineStr"/>
      <c r="E357" t="inlineStr">
        <is>
          <t>:40957-LCS:40957-4P-15HP-LCSE:40957-4P-20HP-LCSE:</t>
        </is>
      </c>
      <c r="F357" s="126" t="inlineStr">
        <is>
          <t>X4</t>
        </is>
      </c>
      <c r="G357" t="inlineStr">
        <is>
          <t>ImpMatl_NiAl-Bronze_ASTM-B148_C95400</t>
        </is>
      </c>
      <c r="H357" s="43" t="inlineStr">
        <is>
          <t>Nickel Aluminum Bronze ASTM B148 UNS C95400</t>
        </is>
      </c>
      <c r="I357" s="43" t="inlineStr">
        <is>
          <t>B22</t>
        </is>
      </c>
      <c r="J357" s="43" t="inlineStr">
        <is>
          <t>Stainless Steel, AISI-303</t>
        </is>
      </c>
      <c r="K357" s="43" t="inlineStr">
        <is>
          <t>Steel, Cold Drawn C1018</t>
        </is>
      </c>
      <c r="L357" s="43" t="inlineStr">
        <is>
          <t>Coating_Scotchkote134_interior_exterior</t>
        </is>
      </c>
      <c r="M357" s="75" t="inlineStr">
        <is>
          <t>97780148</t>
        </is>
      </c>
      <c r="N357" s="75" t="inlineStr"/>
      <c r="O357" t="inlineStr">
        <is>
          <t>A102247</t>
        </is>
      </c>
      <c r="P357" t="inlineStr">
        <is>
          <t>LT250</t>
        </is>
      </c>
      <c r="Q357" t="inlineStr"/>
      <c r="R357" t="inlineStr"/>
      <c r="S357" t="inlineStr"/>
      <c r="T357" t="inlineStr"/>
      <c r="U357" t="inlineStr"/>
      <c r="V357" t="inlineStr"/>
    </row>
    <row r="358">
      <c r="A358" t="inlineStr"/>
      <c r="B358" t="inlineStr">
        <is>
          <t>N</t>
        </is>
      </c>
      <c r="C358" t="inlineStr">
        <is>
          <t>Price_BOM_LCS_Imp_0567</t>
        </is>
      </c>
      <c r="D358" t="inlineStr"/>
      <c r="E358" t="inlineStr">
        <is>
          <t>:40957-LCS:40957-4P-15HP-LCSE:40957-4P-20HP-LCSE:</t>
        </is>
      </c>
      <c r="F358" s="126" t="inlineStr">
        <is>
          <t>X4</t>
        </is>
      </c>
      <c r="G358" s="2" t="inlineStr">
        <is>
          <t>ImpMatl_SS_AISI-304</t>
        </is>
      </c>
      <c r="H358" s="43" t="inlineStr">
        <is>
          <t>Stainless Steel, AISI-304</t>
        </is>
      </c>
      <c r="I358" s="43" t="inlineStr">
        <is>
          <t>H304</t>
        </is>
      </c>
      <c r="J358" s="43" t="inlineStr">
        <is>
          <t>Stainless Steel, AISI-303</t>
        </is>
      </c>
      <c r="K358" s="43" t="inlineStr">
        <is>
          <t>Stainless Steel, AISI 316</t>
        </is>
      </c>
      <c r="L358" s="43" t="inlineStr">
        <is>
          <t>Coating_Scotchkote134_interior_exterior</t>
        </is>
      </c>
      <c r="M358" s="43" t="inlineStr">
        <is>
          <t>RTF</t>
        </is>
      </c>
      <c r="N358" s="43" t="inlineStr"/>
      <c r="O358" t="inlineStr">
        <is>
          <t>A101924</t>
        </is>
      </c>
      <c r="P358" t="inlineStr">
        <is>
          <t>LT250</t>
        </is>
      </c>
      <c r="Q358" s="43" t="n">
        <v>126</v>
      </c>
      <c r="R358" t="inlineStr"/>
      <c r="S358" t="inlineStr"/>
      <c r="T358" t="inlineStr"/>
      <c r="U358" t="inlineStr"/>
      <c r="V358" t="inlineStr"/>
    </row>
    <row r="359">
      <c r="A359" t="inlineStr"/>
      <c r="B359" t="inlineStr">
        <is>
          <t>N</t>
        </is>
      </c>
      <c r="C359" t="inlineStr">
        <is>
          <t>Price_BOM_LCS_Imp_0569</t>
        </is>
      </c>
      <c r="D359" t="inlineStr"/>
      <c r="E359" t="inlineStr">
        <is>
          <t>:40957-LCS:40957-4P-15HP-LCSE:40957-4P-20HP-LCSE:</t>
        </is>
      </c>
      <c r="F359" s="126" t="inlineStr">
        <is>
          <t>X4</t>
        </is>
      </c>
      <c r="G359" t="inlineStr">
        <is>
          <t>ImpMatl_NiAl-Bronze_ASTM-B148_C95400</t>
        </is>
      </c>
      <c r="H359" s="43" t="inlineStr">
        <is>
          <t>Nickel Aluminum Bronze ASTM B148 UNS C95400</t>
        </is>
      </c>
      <c r="I359" s="43" t="inlineStr">
        <is>
          <t>B22</t>
        </is>
      </c>
      <c r="J359" s="43" t="inlineStr">
        <is>
          <t>Stainless Steel, AISI-303</t>
        </is>
      </c>
      <c r="K359" s="43" t="inlineStr">
        <is>
          <t>Steel, Cold Drawn C1018</t>
        </is>
      </c>
      <c r="L359" s="43" t="inlineStr">
        <is>
          <t>Coating_Special</t>
        </is>
      </c>
      <c r="M359" s="75" t="inlineStr">
        <is>
          <t>97780148</t>
        </is>
      </c>
      <c r="N359" s="75" t="inlineStr"/>
      <c r="O359" t="inlineStr">
        <is>
          <t>A102247</t>
        </is>
      </c>
      <c r="P359" t="inlineStr">
        <is>
          <t>LT250</t>
        </is>
      </c>
      <c r="Q359" t="inlineStr"/>
      <c r="R359" t="inlineStr"/>
      <c r="S359" t="inlineStr"/>
      <c r="T359" t="inlineStr"/>
      <c r="U359" t="inlineStr"/>
      <c r="V359" t="inlineStr"/>
    </row>
    <row r="360">
      <c r="A360" t="inlineStr"/>
      <c r="B360" t="inlineStr">
        <is>
          <t>N</t>
        </is>
      </c>
      <c r="C360" t="inlineStr">
        <is>
          <t>Price_BOM_LCS_Imp_0570</t>
        </is>
      </c>
      <c r="D360" t="inlineStr"/>
      <c r="E360" t="inlineStr">
        <is>
          <t>:40957-LCS:40957-4P-15HP-LCSE:40957-4P-20HP-LCSE:</t>
        </is>
      </c>
      <c r="F360" s="126" t="inlineStr">
        <is>
          <t>X4</t>
        </is>
      </c>
      <c r="G360" s="2" t="inlineStr">
        <is>
          <t>ImpMatl_SS_AISI-304</t>
        </is>
      </c>
      <c r="H360" s="43" t="inlineStr">
        <is>
          <t>Stainless Steel, AISI-304</t>
        </is>
      </c>
      <c r="I360" s="43" t="inlineStr">
        <is>
          <t>H304</t>
        </is>
      </c>
      <c r="J360" s="43" t="inlineStr">
        <is>
          <t>Stainless Steel, AISI-303</t>
        </is>
      </c>
      <c r="K360" s="43" t="inlineStr">
        <is>
          <t>Stainless Steel, AISI 316</t>
        </is>
      </c>
      <c r="L360" s="43" t="inlineStr">
        <is>
          <t>Coating_Special</t>
        </is>
      </c>
      <c r="M360" s="43" t="inlineStr">
        <is>
          <t>RTF</t>
        </is>
      </c>
      <c r="N360" s="43" t="inlineStr"/>
      <c r="O360" t="inlineStr">
        <is>
          <t>A101929</t>
        </is>
      </c>
      <c r="P360" t="inlineStr">
        <is>
          <t>LT250</t>
        </is>
      </c>
      <c r="Q360" s="43" t="n">
        <v>126</v>
      </c>
      <c r="R360" t="inlineStr"/>
      <c r="S360" t="inlineStr"/>
      <c r="T360" t="inlineStr"/>
      <c r="U360" t="inlineStr"/>
      <c r="V360" t="inlineStr"/>
    </row>
    <row r="361">
      <c r="A361" t="inlineStr"/>
      <c r="B361" t="inlineStr">
        <is>
          <t>N</t>
        </is>
      </c>
      <c r="C361" t="inlineStr">
        <is>
          <t>Price_BOM_LCS_Imp_0572</t>
        </is>
      </c>
      <c r="D361" t="inlineStr"/>
      <c r="E361" t="inlineStr">
        <is>
          <t>:40959-LCS:</t>
        </is>
      </c>
      <c r="F361" s="126" t="inlineStr">
        <is>
          <t>XA</t>
        </is>
      </c>
      <c r="G361" s="2" t="inlineStr">
        <is>
          <t>ImpMatl_SS_AISI-304</t>
        </is>
      </c>
      <c r="H361" s="43" t="inlineStr">
        <is>
          <t>Stainless Steel, AISI-304</t>
        </is>
      </c>
      <c r="I361" s="43" t="inlineStr">
        <is>
          <t>H304</t>
        </is>
      </c>
      <c r="J361" s="43" t="inlineStr">
        <is>
          <t>Stainless Steel, AISI-303</t>
        </is>
      </c>
      <c r="K361" s="43" t="inlineStr">
        <is>
          <t>Stainless Steel, AISI 316</t>
        </is>
      </c>
      <c r="L361" s="43" t="inlineStr">
        <is>
          <t>Coating_Standard</t>
        </is>
      </c>
      <c r="M361" s="105" t="inlineStr">
        <is>
          <t>98876165</t>
        </is>
      </c>
      <c r="N361" s="43" t="inlineStr">
        <is>
          <t>IMP,L,40959,XA,H304</t>
        </is>
      </c>
      <c r="O361" t="inlineStr">
        <is>
          <t>A101931</t>
        </is>
      </c>
      <c r="P361" s="43" t="inlineStr">
        <is>
          <t>LT027</t>
        </is>
      </c>
      <c r="Q361" s="43" t="n">
        <v>0</v>
      </c>
      <c r="R361" t="inlineStr"/>
      <c r="S361" t="inlineStr"/>
      <c r="T361" t="inlineStr"/>
      <c r="U361" t="inlineStr"/>
      <c r="V361" t="inlineStr"/>
    </row>
    <row r="362">
      <c r="A362" t="inlineStr"/>
      <c r="B362" t="inlineStr">
        <is>
          <t>N</t>
        </is>
      </c>
      <c r="C362" t="inlineStr">
        <is>
          <t>Price_BOM_LCS_Imp_0573</t>
        </is>
      </c>
      <c r="D362" t="inlineStr"/>
      <c r="E362" t="inlineStr">
        <is>
          <t>:40959-LCS:</t>
        </is>
      </c>
      <c r="F362" s="126" t="inlineStr">
        <is>
          <t>XA</t>
        </is>
      </c>
      <c r="G362" t="inlineStr">
        <is>
          <t>ImpMatl_NiAl-Bronze_ASTM-B148_C95400</t>
        </is>
      </c>
      <c r="H362" s="43" t="inlineStr">
        <is>
          <t>Nickel Aluminum Bronze ASTM B148 UNS C95400</t>
        </is>
      </c>
      <c r="I362" s="43" t="inlineStr">
        <is>
          <t>B22</t>
        </is>
      </c>
      <c r="J362" s="43" t="inlineStr">
        <is>
          <t>Stainless Steel, AISI-303</t>
        </is>
      </c>
      <c r="K362" s="43" t="inlineStr">
        <is>
          <t>Steel, Cold Drawn C1018</t>
        </is>
      </c>
      <c r="L362" s="43" t="inlineStr">
        <is>
          <t>Coating_Standard</t>
        </is>
      </c>
      <c r="M362" s="75" t="inlineStr">
        <is>
          <t>96699293</t>
        </is>
      </c>
      <c r="N362" s="75" t="inlineStr"/>
      <c r="O362" t="inlineStr">
        <is>
          <t>A102248</t>
        </is>
      </c>
      <c r="P362" t="inlineStr">
        <is>
          <t>LT250</t>
        </is>
      </c>
      <c r="Q362" t="inlineStr"/>
      <c r="R362" t="inlineStr"/>
      <c r="S362" t="inlineStr"/>
      <c r="T362" t="inlineStr"/>
      <c r="U362" t="inlineStr"/>
      <c r="V362" t="inlineStr"/>
    </row>
    <row r="363">
      <c r="A363" t="inlineStr"/>
      <c r="B363" t="inlineStr">
        <is>
          <t>N</t>
        </is>
      </c>
      <c r="C363" t="inlineStr">
        <is>
          <t>Price_BOM_LCS_Imp_0575</t>
        </is>
      </c>
      <c r="D363" t="inlineStr"/>
      <c r="E363" t="inlineStr">
        <is>
          <t>:40959-LCS:</t>
        </is>
      </c>
      <c r="F363" s="126" t="inlineStr">
        <is>
          <t>XA</t>
        </is>
      </c>
      <c r="G363" t="inlineStr">
        <is>
          <t>ImpMatl_NiAl-Bronze_ASTM-B148_C95400</t>
        </is>
      </c>
      <c r="H363" s="43" t="inlineStr">
        <is>
          <t>Nickel Aluminum Bronze ASTM B148 UNS C95400</t>
        </is>
      </c>
      <c r="I363" s="43" t="inlineStr">
        <is>
          <t>B22</t>
        </is>
      </c>
      <c r="J363" s="43" t="inlineStr">
        <is>
          <t>Stainless Steel, AISI-303</t>
        </is>
      </c>
      <c r="K363" s="43" t="inlineStr">
        <is>
          <t>Steel, Cold Drawn C1018</t>
        </is>
      </c>
      <c r="L363" s="43" t="inlineStr">
        <is>
          <t>Coating_Scotchkote134_interior_exterior_IncludeImpeller</t>
        </is>
      </c>
      <c r="M363" s="1" t="inlineStr">
        <is>
          <t>RTF</t>
        </is>
      </c>
      <c r="N363" s="43" t="inlineStr"/>
      <c r="O363" t="inlineStr">
        <is>
          <t>A102248</t>
        </is>
      </c>
      <c r="P363" t="inlineStr">
        <is>
          <t>LT250</t>
        </is>
      </c>
      <c r="Q363" t="inlineStr"/>
      <c r="R363" t="inlineStr"/>
      <c r="S363" t="inlineStr"/>
      <c r="T363" t="inlineStr"/>
      <c r="U363" t="inlineStr"/>
      <c r="V363" t="inlineStr"/>
    </row>
    <row r="364">
      <c r="A364" t="inlineStr"/>
      <c r="B364" t="inlineStr">
        <is>
          <t>N</t>
        </is>
      </c>
      <c r="C364" t="inlineStr">
        <is>
          <t>Price_BOM_LCS_Imp_0576</t>
        </is>
      </c>
      <c r="D364" t="inlineStr"/>
      <c r="E364" t="inlineStr">
        <is>
          <t>:40959-LCS:</t>
        </is>
      </c>
      <c r="F364" s="126" t="inlineStr">
        <is>
          <t>XA</t>
        </is>
      </c>
      <c r="G364" s="2" t="inlineStr">
        <is>
          <t>ImpMatl_SS_AISI-304</t>
        </is>
      </c>
      <c r="H364" s="43" t="inlineStr">
        <is>
          <t>Stainless Steel, AISI-304</t>
        </is>
      </c>
      <c r="I364" s="43" t="inlineStr">
        <is>
          <t>H304</t>
        </is>
      </c>
      <c r="J364" s="43" t="inlineStr">
        <is>
          <t>Stainless Steel, AISI-303</t>
        </is>
      </c>
      <c r="K364" s="43" t="inlineStr">
        <is>
          <t>Stainless Steel, AISI 316</t>
        </is>
      </c>
      <c r="L364" s="43" t="inlineStr">
        <is>
          <t>Coating_Scotchkote134_interior_exterior_IncludeImpeller</t>
        </is>
      </c>
      <c r="M364" s="1" t="inlineStr">
        <is>
          <t>RTF</t>
        </is>
      </c>
      <c r="N364" s="43" t="inlineStr"/>
      <c r="O364" t="inlineStr">
        <is>
          <t>A101931</t>
        </is>
      </c>
      <c r="P364" t="inlineStr">
        <is>
          <t>LT250</t>
        </is>
      </c>
      <c r="Q364" s="43" t="inlineStr"/>
      <c r="R364" t="inlineStr"/>
      <c r="S364" t="inlineStr"/>
      <c r="T364" t="inlineStr"/>
      <c r="U364" t="inlineStr"/>
      <c r="V364" t="inlineStr"/>
    </row>
    <row r="365">
      <c r="A365" t="inlineStr"/>
      <c r="B365" t="inlineStr">
        <is>
          <t>N</t>
        </is>
      </c>
      <c r="C365" t="inlineStr">
        <is>
          <t>Price_BOM_LCS_Imp_0578</t>
        </is>
      </c>
      <c r="D365" t="inlineStr"/>
      <c r="E365" t="inlineStr">
        <is>
          <t>:40959-LCS:</t>
        </is>
      </c>
      <c r="F365" s="126" t="inlineStr">
        <is>
          <t>XA</t>
        </is>
      </c>
      <c r="G365" t="inlineStr">
        <is>
          <t>ImpMatl_NiAl-Bronze_ASTM-B148_C95400</t>
        </is>
      </c>
      <c r="H365" s="43" t="inlineStr">
        <is>
          <t>Nickel Aluminum Bronze ASTM B148 UNS C95400</t>
        </is>
      </c>
      <c r="I365" s="43" t="inlineStr">
        <is>
          <t>B22</t>
        </is>
      </c>
      <c r="J365" s="43" t="inlineStr">
        <is>
          <t>Stainless Steel, AISI-303</t>
        </is>
      </c>
      <c r="K365" s="43" t="inlineStr">
        <is>
          <t>Steel, Cold Drawn C1018</t>
        </is>
      </c>
      <c r="L365" s="43" t="inlineStr">
        <is>
          <t>Coating_Scotchkote134_interior_IncludeImpeller</t>
        </is>
      </c>
      <c r="M365" s="1" t="inlineStr">
        <is>
          <t>RTF</t>
        </is>
      </c>
      <c r="N365" s="43" t="inlineStr"/>
      <c r="O365" t="inlineStr">
        <is>
          <t>A102248</t>
        </is>
      </c>
      <c r="P365" t="inlineStr">
        <is>
          <t>LT250</t>
        </is>
      </c>
      <c r="Q365" t="inlineStr"/>
      <c r="R365" t="inlineStr"/>
      <c r="S365" t="inlineStr"/>
      <c r="T365" t="inlineStr"/>
      <c r="U365" t="inlineStr"/>
      <c r="V365" t="inlineStr"/>
    </row>
    <row r="366">
      <c r="A366" t="inlineStr"/>
      <c r="B366" t="inlineStr">
        <is>
          <t>N</t>
        </is>
      </c>
      <c r="C366" t="inlineStr">
        <is>
          <t>Price_BOM_LCS_Imp_0579</t>
        </is>
      </c>
      <c r="D366" t="inlineStr"/>
      <c r="E366" t="inlineStr">
        <is>
          <t>:40959-LCS:</t>
        </is>
      </c>
      <c r="F366" s="126" t="inlineStr">
        <is>
          <t>XA</t>
        </is>
      </c>
      <c r="G366" s="2" t="inlineStr">
        <is>
          <t>ImpMatl_SS_AISI-304</t>
        </is>
      </c>
      <c r="H366" s="43" t="inlineStr">
        <is>
          <t>Stainless Steel, AISI-304</t>
        </is>
      </c>
      <c r="I366" s="43" t="inlineStr">
        <is>
          <t>H304</t>
        </is>
      </c>
      <c r="J366" s="43" t="inlineStr">
        <is>
          <t>Stainless Steel, AISI-303</t>
        </is>
      </c>
      <c r="K366" s="43" t="inlineStr">
        <is>
          <t>Stainless Steel, AISI 316</t>
        </is>
      </c>
      <c r="L366" s="43" t="inlineStr">
        <is>
          <t>Coating_Scotchkote134_interior_IncludeImpeller</t>
        </is>
      </c>
      <c r="M366" s="1" t="inlineStr">
        <is>
          <t>RTF</t>
        </is>
      </c>
      <c r="N366" s="43" t="inlineStr"/>
      <c r="O366" t="inlineStr">
        <is>
          <t>A101931</t>
        </is>
      </c>
      <c r="P366" t="inlineStr">
        <is>
          <t>LT250</t>
        </is>
      </c>
      <c r="Q366" s="43" t="inlineStr"/>
      <c r="R366" t="inlineStr"/>
      <c r="S366" t="inlineStr"/>
      <c r="T366" t="inlineStr"/>
      <c r="U366" t="inlineStr"/>
      <c r="V366" t="inlineStr"/>
    </row>
    <row r="367">
      <c r="A367" t="inlineStr"/>
      <c r="B367" t="inlineStr">
        <is>
          <t>N</t>
        </is>
      </c>
      <c r="C367" t="inlineStr">
        <is>
          <t>Price_BOM_LCS_Imp_0581</t>
        </is>
      </c>
      <c r="D367" t="inlineStr"/>
      <c r="E367" t="inlineStr">
        <is>
          <t>:40959-LCS:</t>
        </is>
      </c>
      <c r="F367" s="126" t="inlineStr">
        <is>
          <t>XA</t>
        </is>
      </c>
      <c r="G367" t="inlineStr">
        <is>
          <t>ImpMatl_NiAl-Bronze_ASTM-B148_C95400</t>
        </is>
      </c>
      <c r="H367" s="43" t="inlineStr">
        <is>
          <t>Nickel Aluminum Bronze ASTM B148 UNS C95400</t>
        </is>
      </c>
      <c r="I367" s="43" t="inlineStr">
        <is>
          <t>B22</t>
        </is>
      </c>
      <c r="J367" s="43" t="inlineStr">
        <is>
          <t>Stainless Steel, AISI-303</t>
        </is>
      </c>
      <c r="K367" s="43" t="inlineStr">
        <is>
          <t>Steel, Cold Drawn C1018</t>
        </is>
      </c>
      <c r="L367" s="43" t="inlineStr">
        <is>
          <t>Coating_Scotchkote134_interior</t>
        </is>
      </c>
      <c r="M367" s="75" t="inlineStr">
        <is>
          <t>96699293</t>
        </is>
      </c>
      <c r="N367" s="75" t="inlineStr"/>
      <c r="O367" t="inlineStr">
        <is>
          <t>A102248</t>
        </is>
      </c>
      <c r="P367" t="inlineStr">
        <is>
          <t>LT250</t>
        </is>
      </c>
      <c r="Q367" t="inlineStr"/>
      <c r="R367" t="inlineStr"/>
      <c r="S367" t="inlineStr"/>
      <c r="T367" t="inlineStr"/>
      <c r="U367" t="inlineStr"/>
      <c r="V367" t="inlineStr"/>
    </row>
    <row r="368">
      <c r="A368" t="inlineStr"/>
      <c r="B368" t="inlineStr">
        <is>
          <t>N</t>
        </is>
      </c>
      <c r="C368" t="inlineStr">
        <is>
          <t>Price_BOM_LCS_Imp_0582</t>
        </is>
      </c>
      <c r="D368" t="inlineStr"/>
      <c r="E368" t="inlineStr">
        <is>
          <t>:40959-LCS:</t>
        </is>
      </c>
      <c r="F368" s="126" t="inlineStr">
        <is>
          <t>XA</t>
        </is>
      </c>
      <c r="G368" s="2" t="inlineStr">
        <is>
          <t>ImpMatl_SS_AISI-304</t>
        </is>
      </c>
      <c r="H368" s="43" t="inlineStr">
        <is>
          <t>Stainless Steel, AISI-304</t>
        </is>
      </c>
      <c r="I368" s="43" t="inlineStr">
        <is>
          <t>H304</t>
        </is>
      </c>
      <c r="J368" s="43" t="inlineStr">
        <is>
          <t>Stainless Steel, AISI-303</t>
        </is>
      </c>
      <c r="K368" s="43" t="inlineStr">
        <is>
          <t>Stainless Steel, AISI 316</t>
        </is>
      </c>
      <c r="L368" s="43" t="inlineStr">
        <is>
          <t>Coating_Scotchkote134_interior</t>
        </is>
      </c>
      <c r="M368" s="43" t="inlineStr">
        <is>
          <t>RTF</t>
        </is>
      </c>
      <c r="N368" s="43" t="inlineStr"/>
      <c r="O368" t="inlineStr">
        <is>
          <t>A101931</t>
        </is>
      </c>
      <c r="P368" t="inlineStr">
        <is>
          <t>LT250</t>
        </is>
      </c>
      <c r="Q368" s="43" t="n">
        <v>126</v>
      </c>
      <c r="R368" t="inlineStr"/>
      <c r="S368" t="inlineStr"/>
      <c r="T368" t="inlineStr"/>
      <c r="U368" t="inlineStr"/>
      <c r="V368" t="inlineStr"/>
    </row>
    <row r="369">
      <c r="A369" t="inlineStr"/>
      <c r="B369" t="inlineStr">
        <is>
          <t>N</t>
        </is>
      </c>
      <c r="C369" t="inlineStr">
        <is>
          <t>Price_BOM_LCS_Imp_0584</t>
        </is>
      </c>
      <c r="D369" t="inlineStr"/>
      <c r="E369" t="inlineStr">
        <is>
          <t>:40959-LCS:</t>
        </is>
      </c>
      <c r="F369" s="126" t="inlineStr">
        <is>
          <t>XA</t>
        </is>
      </c>
      <c r="G369" t="inlineStr">
        <is>
          <t>ImpMatl_NiAl-Bronze_ASTM-B148_C95400</t>
        </is>
      </c>
      <c r="H369" s="43" t="inlineStr">
        <is>
          <t>Nickel Aluminum Bronze ASTM B148 UNS C95400</t>
        </is>
      </c>
      <c r="I369" s="43" t="inlineStr">
        <is>
          <t>B22</t>
        </is>
      </c>
      <c r="J369" s="43" t="inlineStr">
        <is>
          <t>Stainless Steel, AISI-303</t>
        </is>
      </c>
      <c r="K369" s="43" t="inlineStr">
        <is>
          <t>Steel, Cold Drawn C1018</t>
        </is>
      </c>
      <c r="L369" s="43" t="inlineStr">
        <is>
          <t>Coating_Scotchkote134_interior_exterior</t>
        </is>
      </c>
      <c r="M369" s="75" t="inlineStr">
        <is>
          <t>96699293</t>
        </is>
      </c>
      <c r="N369" s="75" t="inlineStr"/>
      <c r="O369" t="inlineStr">
        <is>
          <t>A102248</t>
        </is>
      </c>
      <c r="P369" t="inlineStr">
        <is>
          <t>LT250</t>
        </is>
      </c>
      <c r="Q369" t="inlineStr"/>
      <c r="R369" t="inlineStr"/>
      <c r="S369" t="inlineStr"/>
      <c r="T369" t="inlineStr"/>
      <c r="U369" t="inlineStr"/>
      <c r="V369" t="inlineStr"/>
    </row>
    <row r="370">
      <c r="A370" t="inlineStr"/>
      <c r="B370" t="inlineStr">
        <is>
          <t>N</t>
        </is>
      </c>
      <c r="C370" t="inlineStr">
        <is>
          <t>Price_BOM_LCS_Imp_0585</t>
        </is>
      </c>
      <c r="D370" t="inlineStr"/>
      <c r="E370" t="inlineStr">
        <is>
          <t>:40959-LCS:</t>
        </is>
      </c>
      <c r="F370" s="126" t="inlineStr">
        <is>
          <t>XA</t>
        </is>
      </c>
      <c r="G370" s="2" t="inlineStr">
        <is>
          <t>ImpMatl_SS_AISI-304</t>
        </is>
      </c>
      <c r="H370" s="43" t="inlineStr">
        <is>
          <t>Stainless Steel, AISI-304</t>
        </is>
      </c>
      <c r="I370" s="43" t="inlineStr">
        <is>
          <t>H304</t>
        </is>
      </c>
      <c r="J370" s="43" t="inlineStr">
        <is>
          <t>Stainless Steel, AISI-303</t>
        </is>
      </c>
      <c r="K370" s="43" t="inlineStr">
        <is>
          <t>Stainless Steel, AISI 316</t>
        </is>
      </c>
      <c r="L370" s="43" t="inlineStr">
        <is>
          <t>Coating_Scotchkote134_interior_exterior</t>
        </is>
      </c>
      <c r="M370" s="43" t="inlineStr">
        <is>
          <t>RTF</t>
        </is>
      </c>
      <c r="N370" s="43" t="inlineStr"/>
      <c r="O370" t="inlineStr">
        <is>
          <t>A101931</t>
        </is>
      </c>
      <c r="P370" t="inlineStr">
        <is>
          <t>LT250</t>
        </is>
      </c>
      <c r="Q370" s="43" t="n">
        <v>126</v>
      </c>
      <c r="R370" t="inlineStr"/>
      <c r="S370" t="inlineStr"/>
      <c r="T370" t="inlineStr"/>
      <c r="U370" t="inlineStr"/>
      <c r="V370" t="inlineStr"/>
    </row>
    <row r="371">
      <c r="A371" t="inlineStr"/>
      <c r="B371" t="inlineStr">
        <is>
          <t>N</t>
        </is>
      </c>
      <c r="C371" t="inlineStr">
        <is>
          <t>Price_BOM_LCS_Imp_0587</t>
        </is>
      </c>
      <c r="D371" t="inlineStr"/>
      <c r="E371" t="inlineStr">
        <is>
          <t>:40959-LCS:</t>
        </is>
      </c>
      <c r="F371" s="126" t="inlineStr">
        <is>
          <t>XA</t>
        </is>
      </c>
      <c r="G371" t="inlineStr">
        <is>
          <t>ImpMatl_NiAl-Bronze_ASTM-B148_C95400</t>
        </is>
      </c>
      <c r="H371" s="43" t="inlineStr">
        <is>
          <t>Nickel Aluminum Bronze ASTM B148 UNS C95400</t>
        </is>
      </c>
      <c r="I371" s="43" t="inlineStr">
        <is>
          <t>B22</t>
        </is>
      </c>
      <c r="J371" s="43" t="inlineStr">
        <is>
          <t>Stainless Steel, AISI-303</t>
        </is>
      </c>
      <c r="K371" s="43" t="inlineStr">
        <is>
          <t>Steel, Cold Drawn C1018</t>
        </is>
      </c>
      <c r="L371" s="43" t="inlineStr">
        <is>
          <t>Coating_Special</t>
        </is>
      </c>
      <c r="M371" s="75" t="inlineStr">
        <is>
          <t>96699293</t>
        </is>
      </c>
      <c r="N371" s="75" t="inlineStr"/>
      <c r="O371" t="inlineStr">
        <is>
          <t>A102248</t>
        </is>
      </c>
      <c r="P371" t="inlineStr">
        <is>
          <t>LT250</t>
        </is>
      </c>
      <c r="Q371" t="inlineStr"/>
      <c r="R371" t="inlineStr"/>
      <c r="S371" t="inlineStr"/>
      <c r="T371" t="inlineStr"/>
      <c r="U371" t="inlineStr"/>
      <c r="V371" t="inlineStr"/>
    </row>
    <row r="372">
      <c r="A372" t="inlineStr"/>
      <c r="B372" t="inlineStr">
        <is>
          <t>N</t>
        </is>
      </c>
      <c r="C372" t="inlineStr">
        <is>
          <t>Price_BOM_LCS_Imp_0588</t>
        </is>
      </c>
      <c r="D372" t="inlineStr"/>
      <c r="E372" t="inlineStr">
        <is>
          <t>:40959-LCS:</t>
        </is>
      </c>
      <c r="F372" s="126" t="inlineStr">
        <is>
          <t>XA</t>
        </is>
      </c>
      <c r="G372" s="2" t="inlineStr">
        <is>
          <t>ImpMatl_SS_AISI-304</t>
        </is>
      </c>
      <c r="H372" s="43" t="inlineStr">
        <is>
          <t>Stainless Steel, AISI-304</t>
        </is>
      </c>
      <c r="I372" s="43" t="inlineStr">
        <is>
          <t>H304</t>
        </is>
      </c>
      <c r="J372" s="43" t="inlineStr">
        <is>
          <t>Stainless Steel, AISI-303</t>
        </is>
      </c>
      <c r="K372" s="43" t="inlineStr">
        <is>
          <t>Stainless Steel, AISI 316</t>
        </is>
      </c>
      <c r="L372" s="43" t="inlineStr">
        <is>
          <t>Coating_Special</t>
        </is>
      </c>
      <c r="M372" s="43" t="inlineStr">
        <is>
          <t>RTF</t>
        </is>
      </c>
      <c r="N372" s="43" t="inlineStr"/>
      <c r="O372" t="inlineStr">
        <is>
          <t>A101936</t>
        </is>
      </c>
      <c r="P372" t="inlineStr">
        <is>
          <t>LT250</t>
        </is>
      </c>
      <c r="Q372" s="43" t="n">
        <v>126</v>
      </c>
      <c r="R372" t="inlineStr"/>
      <c r="S372" t="inlineStr"/>
      <c r="T372" t="inlineStr"/>
      <c r="U372" t="inlineStr"/>
      <c r="V372" t="inlineStr"/>
    </row>
    <row r="373">
      <c r="A373" t="inlineStr"/>
      <c r="B373" t="inlineStr">
        <is>
          <t>N</t>
        </is>
      </c>
      <c r="C373" t="inlineStr">
        <is>
          <t>Price_BOM_LCS_Imp_0590</t>
        </is>
      </c>
      <c r="D373" t="inlineStr"/>
      <c r="E373" t="inlineStr">
        <is>
          <t>:40129-4P-15HP-LCSE:40129-4P-20HP-LCSE:40129-4P-25HP-LCSE:</t>
        </is>
      </c>
      <c r="F373" s="126" t="inlineStr">
        <is>
          <t>XA</t>
        </is>
      </c>
      <c r="G373" s="2" t="inlineStr">
        <is>
          <t>ImpMatl_SS_AISI-304</t>
        </is>
      </c>
      <c r="H373" s="43" t="inlineStr">
        <is>
          <t>Stainless Steel, AISI-304</t>
        </is>
      </c>
      <c r="I373" s="43" t="inlineStr">
        <is>
          <t>H304</t>
        </is>
      </c>
      <c r="J373" s="43" t="inlineStr">
        <is>
          <t>Stainless Steel, AISI-303</t>
        </is>
      </c>
      <c r="K373" s="43" t="inlineStr">
        <is>
          <t>Stainless Steel, AISI 316</t>
        </is>
      </c>
      <c r="L373" s="43" t="inlineStr">
        <is>
          <t>Coating_Standard</t>
        </is>
      </c>
      <c r="M373" s="105" t="inlineStr">
        <is>
          <t>98876166</t>
        </is>
      </c>
      <c r="N373" s="43" t="inlineStr">
        <is>
          <t>IMP,L,40129,XA,H304</t>
        </is>
      </c>
      <c r="O373" t="inlineStr">
        <is>
          <t>A101938</t>
        </is>
      </c>
      <c r="P373" s="43" t="inlineStr">
        <is>
          <t>LT027</t>
        </is>
      </c>
      <c r="Q373" s="43" t="n">
        <v>0</v>
      </c>
      <c r="R373" t="inlineStr"/>
      <c r="S373" t="inlineStr"/>
      <c r="T373" t="inlineStr"/>
      <c r="U373" t="inlineStr"/>
      <c r="V373" t="inlineStr"/>
    </row>
    <row r="374">
      <c r="A374" t="inlineStr"/>
      <c r="B374" t="inlineStr">
        <is>
          <t>N</t>
        </is>
      </c>
      <c r="C374" t="inlineStr">
        <is>
          <t>Price_BOM_LCS_Imp_0591</t>
        </is>
      </c>
      <c r="D374" t="inlineStr"/>
      <c r="E374" t="inlineStr">
        <is>
          <t>:40129-4P-15HP-LCSE:40129-4P-20HP-LCSE:40129-4P-25HP-LCSE:</t>
        </is>
      </c>
      <c r="F374" s="126" t="inlineStr">
        <is>
          <t>XA</t>
        </is>
      </c>
      <c r="G374" t="inlineStr">
        <is>
          <t>ImpMatl_NiAl-Bronze_ASTM-B148_C95400</t>
        </is>
      </c>
      <c r="H374" s="43" t="inlineStr">
        <is>
          <t>Nickel Aluminum Bronze ASTM B148 UNS C95400</t>
        </is>
      </c>
      <c r="I374" s="43" t="inlineStr">
        <is>
          <t>B22</t>
        </is>
      </c>
      <c r="J374" s="43" t="inlineStr">
        <is>
          <t>Stainless Steel, AISI-303</t>
        </is>
      </c>
      <c r="K374" s="43" t="inlineStr">
        <is>
          <t>Steel, Cold Drawn C1018</t>
        </is>
      </c>
      <c r="L374" s="43" t="inlineStr">
        <is>
          <t>Coating_Standard</t>
        </is>
      </c>
      <c r="M374" s="75" t="inlineStr">
        <is>
          <t>96699296</t>
        </is>
      </c>
      <c r="N374" s="75" t="inlineStr"/>
      <c r="O374" t="inlineStr">
        <is>
          <t>A102249</t>
        </is>
      </c>
      <c r="P374" t="inlineStr">
        <is>
          <t>LT250</t>
        </is>
      </c>
      <c r="Q374" t="inlineStr"/>
      <c r="R374" t="inlineStr"/>
      <c r="S374" t="inlineStr"/>
      <c r="T374" t="inlineStr"/>
      <c r="U374" t="inlineStr"/>
      <c r="V374" t="inlineStr"/>
    </row>
    <row r="375">
      <c r="A375" t="inlineStr"/>
      <c r="B375" t="inlineStr">
        <is>
          <t>N</t>
        </is>
      </c>
      <c r="C375" t="inlineStr">
        <is>
          <t>Price_BOM_LCS_Imp_0593</t>
        </is>
      </c>
      <c r="D375" t="inlineStr"/>
      <c r="E375" t="inlineStr">
        <is>
          <t>:40129-LCS:40129-4P-15HP-LCSE:40129-4P-20HP-LCSE:40129-4P-25HP-LCSE:</t>
        </is>
      </c>
      <c r="F375" s="126" t="inlineStr">
        <is>
          <t>XA</t>
        </is>
      </c>
      <c r="G375" t="inlineStr">
        <is>
          <t>ImpMatl_NiAl-Bronze_ASTM-B148_C95400</t>
        </is>
      </c>
      <c r="H375" s="43" t="inlineStr">
        <is>
          <t>Nickel Aluminum Bronze ASTM B148 UNS C95400</t>
        </is>
      </c>
      <c r="I375" s="43" t="inlineStr">
        <is>
          <t>B22</t>
        </is>
      </c>
      <c r="J375" s="43" t="inlineStr">
        <is>
          <t>Stainless Steel, AISI-303</t>
        </is>
      </c>
      <c r="K375" s="43" t="inlineStr">
        <is>
          <t>Steel, Cold Drawn C1018</t>
        </is>
      </c>
      <c r="L375" s="43" t="inlineStr">
        <is>
          <t>Coating_Scotchkote134_interior_exterior_IncludeImpeller</t>
        </is>
      </c>
      <c r="M375" s="1" t="inlineStr">
        <is>
          <t>RTF</t>
        </is>
      </c>
      <c r="N375" s="43" t="inlineStr"/>
      <c r="O375" t="inlineStr">
        <is>
          <t>A102249</t>
        </is>
      </c>
      <c r="P375" t="inlineStr">
        <is>
          <t>LT250</t>
        </is>
      </c>
      <c r="Q375" t="inlineStr"/>
      <c r="R375" t="inlineStr"/>
      <c r="S375" t="inlineStr"/>
      <c r="T375" t="inlineStr"/>
      <c r="U375" t="inlineStr"/>
      <c r="V375" t="inlineStr"/>
    </row>
    <row r="376">
      <c r="A376" t="inlineStr"/>
      <c r="B376" t="inlineStr">
        <is>
          <t>N</t>
        </is>
      </c>
      <c r="C376" t="inlineStr">
        <is>
          <t>Price_BOM_LCS_Imp_0594</t>
        </is>
      </c>
      <c r="D376" t="inlineStr"/>
      <c r="E376" t="inlineStr">
        <is>
          <t>:40129-LCS:40129-4P-15HP-LCSE:40129-4P-20HP-LCSE:40129-4P-25HP-LCSE:</t>
        </is>
      </c>
      <c r="F376" s="126" t="inlineStr">
        <is>
          <t>XA</t>
        </is>
      </c>
      <c r="G376" s="2" t="inlineStr">
        <is>
          <t>ImpMatl_SS_AISI-304</t>
        </is>
      </c>
      <c r="H376" s="43" t="inlineStr">
        <is>
          <t>Stainless Steel, AISI-304</t>
        </is>
      </c>
      <c r="I376" s="43" t="inlineStr">
        <is>
          <t>H304</t>
        </is>
      </c>
      <c r="J376" s="43" t="inlineStr">
        <is>
          <t>Stainless Steel, AISI-303</t>
        </is>
      </c>
      <c r="K376" s="43" t="inlineStr">
        <is>
          <t>Stainless Steel, AISI 316</t>
        </is>
      </c>
      <c r="L376" s="43" t="inlineStr">
        <is>
          <t>Coating_Scotchkote134_interior_exterior_IncludeImpeller</t>
        </is>
      </c>
      <c r="M376" s="1" t="inlineStr">
        <is>
          <t>RTF</t>
        </is>
      </c>
      <c r="N376" s="43" t="inlineStr"/>
      <c r="O376" t="inlineStr">
        <is>
          <t>A101938</t>
        </is>
      </c>
      <c r="P376" t="inlineStr">
        <is>
          <t>LT250</t>
        </is>
      </c>
      <c r="Q376" s="43" t="inlineStr"/>
      <c r="R376" t="inlineStr"/>
      <c r="S376" t="inlineStr"/>
      <c r="T376" t="inlineStr"/>
      <c r="U376" t="inlineStr"/>
      <c r="V376" t="inlineStr"/>
    </row>
    <row r="377">
      <c r="A377" t="inlineStr"/>
      <c r="B377" t="inlineStr">
        <is>
          <t>N</t>
        </is>
      </c>
      <c r="C377" t="inlineStr">
        <is>
          <t>Price_BOM_LCS_Imp_0596</t>
        </is>
      </c>
      <c r="D377" t="inlineStr"/>
      <c r="E377" t="inlineStr">
        <is>
          <t>:40129-LCS:40129-4P-15HP-LCSE:40129-4P-20HP-LCSE:40129-4P-25HP-LCSE:</t>
        </is>
      </c>
      <c r="F377" s="126" t="inlineStr">
        <is>
          <t>XA</t>
        </is>
      </c>
      <c r="G377" t="inlineStr">
        <is>
          <t>ImpMatl_NiAl-Bronze_ASTM-B148_C95400</t>
        </is>
      </c>
      <c r="H377" s="43" t="inlineStr">
        <is>
          <t>Nickel Aluminum Bronze ASTM B148 UNS C95400</t>
        </is>
      </c>
      <c r="I377" s="43" t="inlineStr">
        <is>
          <t>B22</t>
        </is>
      </c>
      <c r="J377" s="43" t="inlineStr">
        <is>
          <t>Stainless Steel, AISI-303</t>
        </is>
      </c>
      <c r="K377" s="43" t="inlineStr">
        <is>
          <t>Steel, Cold Drawn C1018</t>
        </is>
      </c>
      <c r="L377" s="43" t="inlineStr">
        <is>
          <t>Coating_Scotchkote134_interior_IncludeImpeller</t>
        </is>
      </c>
      <c r="M377" s="1" t="inlineStr">
        <is>
          <t>RTF</t>
        </is>
      </c>
      <c r="N377" s="43" t="inlineStr"/>
      <c r="O377" t="inlineStr">
        <is>
          <t>A102249</t>
        </is>
      </c>
      <c r="P377" t="inlineStr">
        <is>
          <t>LT250</t>
        </is>
      </c>
      <c r="Q377" t="inlineStr"/>
      <c r="R377" t="inlineStr"/>
      <c r="S377" t="inlineStr"/>
      <c r="T377" t="inlineStr"/>
      <c r="U377" t="inlineStr"/>
      <c r="V377" t="inlineStr"/>
    </row>
    <row r="378">
      <c r="A378" t="inlineStr"/>
      <c r="B378" t="inlineStr">
        <is>
          <t>N</t>
        </is>
      </c>
      <c r="C378" t="inlineStr">
        <is>
          <t>Price_BOM_LCS_Imp_0597</t>
        </is>
      </c>
      <c r="D378" t="inlineStr"/>
      <c r="E378" t="inlineStr">
        <is>
          <t>:40129-LCS:40129-4P-15HP-LCSE:40129-4P-20HP-LCSE:40129-4P-25HP-LCSE:</t>
        </is>
      </c>
      <c r="F378" s="126" t="inlineStr">
        <is>
          <t>XA</t>
        </is>
      </c>
      <c r="G378" s="2" t="inlineStr">
        <is>
          <t>ImpMatl_SS_AISI-304</t>
        </is>
      </c>
      <c r="H378" s="43" t="inlineStr">
        <is>
          <t>Stainless Steel, AISI-304</t>
        </is>
      </c>
      <c r="I378" s="43" t="inlineStr">
        <is>
          <t>H304</t>
        </is>
      </c>
      <c r="J378" s="43" t="inlineStr">
        <is>
          <t>Stainless Steel, AISI-303</t>
        </is>
      </c>
      <c r="K378" s="43" t="inlineStr">
        <is>
          <t>Stainless Steel, AISI 316</t>
        </is>
      </c>
      <c r="L378" s="43" t="inlineStr">
        <is>
          <t>Coating_Scotchkote134_interior_IncludeImpeller</t>
        </is>
      </c>
      <c r="M378" s="1" t="inlineStr">
        <is>
          <t>RTF</t>
        </is>
      </c>
      <c r="N378" s="43" t="inlineStr"/>
      <c r="O378" t="inlineStr">
        <is>
          <t>A101938</t>
        </is>
      </c>
      <c r="P378" t="inlineStr">
        <is>
          <t>LT250</t>
        </is>
      </c>
      <c r="Q378" s="43" t="inlineStr"/>
      <c r="R378" t="inlineStr"/>
      <c r="S378" t="inlineStr"/>
      <c r="T378" t="inlineStr"/>
      <c r="U378" t="inlineStr"/>
      <c r="V378" t="inlineStr"/>
    </row>
    <row r="379">
      <c r="A379" t="inlineStr"/>
      <c r="B379" t="inlineStr">
        <is>
          <t>N</t>
        </is>
      </c>
      <c r="C379" t="inlineStr">
        <is>
          <t>Price_BOM_LCS_Imp_0599</t>
        </is>
      </c>
      <c r="D379" t="inlineStr"/>
      <c r="E379" t="inlineStr">
        <is>
          <t>:40129-4P-15HP-LCSE:40129-4P-20HP-LCSE:40129-4P-25HP-LCSE:</t>
        </is>
      </c>
      <c r="F379" s="126" t="inlineStr">
        <is>
          <t>XA</t>
        </is>
      </c>
      <c r="G379" t="inlineStr">
        <is>
          <t>ImpMatl_NiAl-Bronze_ASTM-B148_C95400</t>
        </is>
      </c>
      <c r="H379" s="43" t="inlineStr">
        <is>
          <t>Nickel Aluminum Bronze ASTM B148 UNS C95400</t>
        </is>
      </c>
      <c r="I379" s="43" t="inlineStr">
        <is>
          <t>B22</t>
        </is>
      </c>
      <c r="J379" s="43" t="inlineStr">
        <is>
          <t>Stainless Steel, AISI-303</t>
        </is>
      </c>
      <c r="K379" s="43" t="inlineStr">
        <is>
          <t>Steel, Cold Drawn C1018</t>
        </is>
      </c>
      <c r="L379" s="43" t="inlineStr">
        <is>
          <t>Coating_Scotchkote134_interior</t>
        </is>
      </c>
      <c r="M379" s="75" t="inlineStr">
        <is>
          <t>96699296</t>
        </is>
      </c>
      <c r="N379" s="75" t="inlineStr"/>
      <c r="O379" t="inlineStr">
        <is>
          <t>A102249</t>
        </is>
      </c>
      <c r="P379" t="inlineStr">
        <is>
          <t>LT250</t>
        </is>
      </c>
      <c r="Q379" t="inlineStr"/>
      <c r="R379" t="inlineStr"/>
      <c r="S379" t="inlineStr"/>
      <c r="T379" t="inlineStr"/>
      <c r="U379" t="inlineStr"/>
      <c r="V379" t="inlineStr"/>
    </row>
    <row r="380">
      <c r="A380" t="inlineStr"/>
      <c r="B380" t="inlineStr">
        <is>
          <t>N</t>
        </is>
      </c>
      <c r="C380" t="inlineStr">
        <is>
          <t>Price_BOM_LCS_Imp_0600</t>
        </is>
      </c>
      <c r="D380" t="inlineStr"/>
      <c r="E380" t="inlineStr">
        <is>
          <t>:40129-LCS:40129-4P-15HP-LCSE:40129-4P-20HP-LCSE:40129-4P-25HP-LCSE:</t>
        </is>
      </c>
      <c r="F380" s="126" t="inlineStr">
        <is>
          <t>XA</t>
        </is>
      </c>
      <c r="G380" s="2" t="inlineStr">
        <is>
          <t>ImpMatl_SS_AISI-304</t>
        </is>
      </c>
      <c r="H380" s="43" t="inlineStr">
        <is>
          <t>Stainless Steel, AISI-304</t>
        </is>
      </c>
      <c r="I380" s="43" t="inlineStr">
        <is>
          <t>H304</t>
        </is>
      </c>
      <c r="J380" s="43" t="inlineStr">
        <is>
          <t>Stainless Steel, AISI-303</t>
        </is>
      </c>
      <c r="K380" s="43" t="inlineStr">
        <is>
          <t>Stainless Steel, AISI 316</t>
        </is>
      </c>
      <c r="L380" s="43" t="inlineStr">
        <is>
          <t>Coating_Scotchkote134_interior</t>
        </is>
      </c>
      <c r="M380" s="43" t="inlineStr">
        <is>
          <t>RTF</t>
        </is>
      </c>
      <c r="N380" s="43" t="inlineStr"/>
      <c r="O380" t="inlineStr">
        <is>
          <t>A101938</t>
        </is>
      </c>
      <c r="P380" t="inlineStr">
        <is>
          <t>LT250</t>
        </is>
      </c>
      <c r="Q380" s="43" t="n">
        <v>126</v>
      </c>
      <c r="R380" t="inlineStr"/>
      <c r="S380" t="inlineStr"/>
      <c r="T380" t="inlineStr"/>
      <c r="U380" t="inlineStr"/>
      <c r="V380" t="inlineStr"/>
    </row>
    <row r="381">
      <c r="A381" t="inlineStr"/>
      <c r="B381" t="inlineStr">
        <is>
          <t>N</t>
        </is>
      </c>
      <c r="C381" t="inlineStr">
        <is>
          <t>Price_BOM_LCS_Imp_0602</t>
        </is>
      </c>
      <c r="D381" t="inlineStr"/>
      <c r="E381" t="inlineStr">
        <is>
          <t>:40129-4P-15HP-LCSE:40129-4P-20HP-LCSE:40129-4P-25HP-LCSE:</t>
        </is>
      </c>
      <c r="F381" s="126" t="inlineStr">
        <is>
          <t>XA</t>
        </is>
      </c>
      <c r="G381" t="inlineStr">
        <is>
          <t>ImpMatl_NiAl-Bronze_ASTM-B148_C95400</t>
        </is>
      </c>
      <c r="H381" s="43" t="inlineStr">
        <is>
          <t>Nickel Aluminum Bronze ASTM B148 UNS C95400</t>
        </is>
      </c>
      <c r="I381" s="43" t="inlineStr">
        <is>
          <t>B22</t>
        </is>
      </c>
      <c r="J381" s="43" t="inlineStr">
        <is>
          <t>Stainless Steel, AISI-303</t>
        </is>
      </c>
      <c r="K381" s="43" t="inlineStr">
        <is>
          <t>Steel, Cold Drawn C1018</t>
        </is>
      </c>
      <c r="L381" s="43" t="inlineStr">
        <is>
          <t>Coating_Scotchkote134_interior_exterior</t>
        </is>
      </c>
      <c r="M381" s="75" t="inlineStr">
        <is>
          <t>96699296</t>
        </is>
      </c>
      <c r="N381" s="75" t="inlineStr"/>
      <c r="O381" t="inlineStr">
        <is>
          <t>A102249</t>
        </is>
      </c>
      <c r="P381" t="inlineStr">
        <is>
          <t>LT250</t>
        </is>
      </c>
      <c r="Q381" t="inlineStr"/>
      <c r="R381" t="inlineStr"/>
      <c r="S381" t="inlineStr"/>
      <c r="T381" t="inlineStr"/>
      <c r="U381" t="inlineStr"/>
      <c r="V381" t="inlineStr"/>
    </row>
    <row r="382">
      <c r="A382" t="inlineStr"/>
      <c r="B382" t="inlineStr">
        <is>
          <t>N</t>
        </is>
      </c>
      <c r="C382" t="inlineStr">
        <is>
          <t>Price_BOM_LCS_Imp_0603</t>
        </is>
      </c>
      <c r="D382" t="inlineStr"/>
      <c r="E382" t="inlineStr">
        <is>
          <t>:40129-LCS:40129-4P-15HP-LCSE:40129-4P-20HP-LCSE:40129-4P-25HP-LCSE:</t>
        </is>
      </c>
      <c r="F382" s="126" t="inlineStr">
        <is>
          <t>XA</t>
        </is>
      </c>
      <c r="G382" s="2" t="inlineStr">
        <is>
          <t>ImpMatl_SS_AISI-304</t>
        </is>
      </c>
      <c r="H382" s="43" t="inlineStr">
        <is>
          <t>Stainless Steel, AISI-304</t>
        </is>
      </c>
      <c r="I382" s="43" t="inlineStr">
        <is>
          <t>H304</t>
        </is>
      </c>
      <c r="J382" s="43" t="inlineStr">
        <is>
          <t>Stainless Steel, AISI-303</t>
        </is>
      </c>
      <c r="K382" s="43" t="inlineStr">
        <is>
          <t>Stainless Steel, AISI 316</t>
        </is>
      </c>
      <c r="L382" s="43" t="inlineStr">
        <is>
          <t>Coating_Scotchkote134_interior_exterior</t>
        </is>
      </c>
      <c r="M382" s="43" t="inlineStr">
        <is>
          <t>RTF</t>
        </is>
      </c>
      <c r="N382" s="43" t="inlineStr"/>
      <c r="O382" t="inlineStr">
        <is>
          <t>A101938</t>
        </is>
      </c>
      <c r="P382" t="inlineStr">
        <is>
          <t>LT250</t>
        </is>
      </c>
      <c r="Q382" s="43" t="n">
        <v>126</v>
      </c>
      <c r="R382" t="inlineStr"/>
      <c r="S382" t="inlineStr"/>
      <c r="T382" t="inlineStr"/>
      <c r="U382" t="inlineStr"/>
      <c r="V382" t="inlineStr"/>
    </row>
    <row r="383">
      <c r="A383" t="inlineStr"/>
      <c r="B383" t="inlineStr">
        <is>
          <t>N</t>
        </is>
      </c>
      <c r="C383" t="inlineStr">
        <is>
          <t>Price_BOM_LCS_Imp_0605</t>
        </is>
      </c>
      <c r="D383" t="inlineStr"/>
      <c r="E383" t="inlineStr">
        <is>
          <t>:40129-4P-15HP-LCSE:40129-4P-20HP-LCSE:40129-4P-25HP-LCSE:</t>
        </is>
      </c>
      <c r="F383" s="126" t="inlineStr">
        <is>
          <t>XA</t>
        </is>
      </c>
      <c r="G383" t="inlineStr">
        <is>
          <t>ImpMatl_NiAl-Bronze_ASTM-B148_C95400</t>
        </is>
      </c>
      <c r="H383" s="43" t="inlineStr">
        <is>
          <t>Nickel Aluminum Bronze ASTM B148 UNS C95400</t>
        </is>
      </c>
      <c r="I383" s="43" t="inlineStr">
        <is>
          <t>B22</t>
        </is>
      </c>
      <c r="J383" s="43" t="inlineStr">
        <is>
          <t>Stainless Steel, AISI-303</t>
        </is>
      </c>
      <c r="K383" s="43" t="inlineStr">
        <is>
          <t>Steel, Cold Drawn C1018</t>
        </is>
      </c>
      <c r="L383" s="43" t="inlineStr">
        <is>
          <t>Coating_Special</t>
        </is>
      </c>
      <c r="M383" s="75" t="inlineStr">
        <is>
          <t>96699296</t>
        </is>
      </c>
      <c r="N383" s="75" t="inlineStr"/>
      <c r="O383" t="inlineStr">
        <is>
          <t>A102249</t>
        </is>
      </c>
      <c r="P383" t="inlineStr">
        <is>
          <t>LT250</t>
        </is>
      </c>
      <c r="Q383" t="inlineStr"/>
      <c r="R383" t="inlineStr"/>
      <c r="S383" t="inlineStr"/>
      <c r="T383" t="inlineStr"/>
      <c r="U383" t="inlineStr"/>
      <c r="V383" t="inlineStr"/>
    </row>
    <row r="384">
      <c r="A384" t="inlineStr"/>
      <c r="B384" t="inlineStr">
        <is>
          <t>N</t>
        </is>
      </c>
      <c r="C384" t="inlineStr">
        <is>
          <t>Price_BOM_LCS_Imp_0606</t>
        </is>
      </c>
      <c r="D384" t="inlineStr"/>
      <c r="E384" t="inlineStr">
        <is>
          <t>:40129-LCS:40129-4P-15HP-LCSE:40129-4P-20HP-LCSE:40129-4P-25HP-LCSE:</t>
        </is>
      </c>
      <c r="F384" s="126" t="inlineStr">
        <is>
          <t>XA</t>
        </is>
      </c>
      <c r="G384" s="2" t="inlineStr">
        <is>
          <t>ImpMatl_SS_AISI-304</t>
        </is>
      </c>
      <c r="H384" s="43" t="inlineStr">
        <is>
          <t>Stainless Steel, AISI-304</t>
        </is>
      </c>
      <c r="I384" s="43" t="inlineStr">
        <is>
          <t>H304</t>
        </is>
      </c>
      <c r="J384" s="43" t="inlineStr">
        <is>
          <t>Stainless Steel, AISI-303</t>
        </is>
      </c>
      <c r="K384" s="43" t="inlineStr">
        <is>
          <t>Stainless Steel, AISI 316</t>
        </is>
      </c>
      <c r="L384" s="43" t="inlineStr">
        <is>
          <t>Coating_Special</t>
        </is>
      </c>
      <c r="M384" s="43" t="inlineStr">
        <is>
          <t>RTF</t>
        </is>
      </c>
      <c r="N384" s="43" t="inlineStr"/>
      <c r="O384" t="inlineStr">
        <is>
          <t>A101943</t>
        </is>
      </c>
      <c r="P384" t="inlineStr">
        <is>
          <t>LT250</t>
        </is>
      </c>
      <c r="Q384" s="43" t="n">
        <v>126</v>
      </c>
      <c r="R384" t="inlineStr"/>
      <c r="S384" t="inlineStr"/>
      <c r="T384" t="inlineStr"/>
      <c r="U384" t="inlineStr"/>
      <c r="V384" t="inlineStr"/>
    </row>
    <row r="385">
      <c r="A385" t="inlineStr"/>
      <c r="B385" t="inlineStr">
        <is>
          <t>N</t>
        </is>
      </c>
      <c r="C385" t="inlineStr">
        <is>
          <t>Price_BOM_LCS_Imp_0608</t>
        </is>
      </c>
      <c r="D385" t="inlineStr"/>
      <c r="E385" t="inlineStr">
        <is>
          <t>:4012A-LCS:4012A-4P-15HP-LCSE:4012A-4P-20HP-LCSE:4012A-4P-25HP-LCSE:</t>
        </is>
      </c>
      <c r="F385" s="126" t="inlineStr">
        <is>
          <t>XA</t>
        </is>
      </c>
      <c r="G385" s="2" t="inlineStr">
        <is>
          <t>ImpMatl_SS_AISI-304</t>
        </is>
      </c>
      <c r="H385" s="43" t="inlineStr">
        <is>
          <t>Stainless Steel, AISI-304</t>
        </is>
      </c>
      <c r="I385" s="43" t="inlineStr">
        <is>
          <t>H304</t>
        </is>
      </c>
      <c r="J385" s="43" t="inlineStr">
        <is>
          <t>Stainless Steel, AISI-303</t>
        </is>
      </c>
      <c r="K385" s="43" t="inlineStr">
        <is>
          <t>Stainless Steel, AISI 316</t>
        </is>
      </c>
      <c r="L385" s="43" t="inlineStr">
        <is>
          <t>Coating_Standard</t>
        </is>
      </c>
      <c r="M385" s="105" t="inlineStr">
        <is>
          <t>98876168</t>
        </is>
      </c>
      <c r="N385" s="43" t="inlineStr">
        <is>
          <t>IMP,L,4012A,XA,H304</t>
        </is>
      </c>
      <c r="O385" t="inlineStr">
        <is>
          <t>A101945</t>
        </is>
      </c>
      <c r="P385" s="43" t="inlineStr">
        <is>
          <t>LT027</t>
        </is>
      </c>
      <c r="Q385" s="43" t="n">
        <v>0</v>
      </c>
      <c r="R385" t="inlineStr"/>
      <c r="S385" t="inlineStr"/>
      <c r="T385" t="inlineStr"/>
      <c r="U385" t="inlineStr"/>
      <c r="V385" t="inlineStr"/>
    </row>
    <row r="386">
      <c r="A386" t="inlineStr"/>
      <c r="B386" t="inlineStr">
        <is>
          <t>N</t>
        </is>
      </c>
      <c r="C386" t="inlineStr">
        <is>
          <t>Price_BOM_LCS_Imp_0609</t>
        </is>
      </c>
      <c r="D386" t="inlineStr"/>
      <c r="E386" t="inlineStr">
        <is>
          <t>:4012A-LCS:4012A-4P-15HP-LCSE:4012A-4P-20HP-LCSE:4012A-4P-25HP-LCSE:</t>
        </is>
      </c>
      <c r="F386" s="126" t="inlineStr">
        <is>
          <t>XA</t>
        </is>
      </c>
      <c r="G386" t="inlineStr">
        <is>
          <t>ImpMatl_NiAl-Bronze_ASTM-B148_C95400</t>
        </is>
      </c>
      <c r="H386" s="43" t="inlineStr">
        <is>
          <t>Nickel Aluminum Bronze ASTM B148 UNS C95400</t>
        </is>
      </c>
      <c r="I386" s="43" t="inlineStr">
        <is>
          <t>B22</t>
        </is>
      </c>
      <c r="J386" s="43" t="inlineStr">
        <is>
          <t>Stainless Steel, AISI-303</t>
        </is>
      </c>
      <c r="K386" s="43" t="inlineStr">
        <is>
          <t>Steel, Cold Drawn C1018</t>
        </is>
      </c>
      <c r="L386" s="43" t="inlineStr">
        <is>
          <t>Coating_Standard</t>
        </is>
      </c>
      <c r="M386" s="1" t="inlineStr">
        <is>
          <t>96699302</t>
        </is>
      </c>
      <c r="N386" s="1" t="inlineStr"/>
      <c r="O386" t="inlineStr">
        <is>
          <t>A102250</t>
        </is>
      </c>
      <c r="P386" t="inlineStr">
        <is>
          <t>LT250</t>
        </is>
      </c>
      <c r="Q386" t="inlineStr"/>
      <c r="R386" t="inlineStr"/>
      <c r="S386" t="inlineStr"/>
      <c r="T386" t="inlineStr"/>
      <c r="U386" t="inlineStr"/>
      <c r="V386" t="inlineStr"/>
    </row>
    <row r="387">
      <c r="A387" t="inlineStr"/>
      <c r="B387" t="inlineStr">
        <is>
          <t>N</t>
        </is>
      </c>
      <c r="C387" t="inlineStr">
        <is>
          <t>Price_BOM_LCS_Imp_0611</t>
        </is>
      </c>
      <c r="D387" t="inlineStr"/>
      <c r="E387" t="inlineStr">
        <is>
          <t>:4012A-LCS:4012A-4P-15HP-LCSE:4012A-4P-20HP-LCSE:4012A-4P-25HP-LCSE:</t>
        </is>
      </c>
      <c r="F387" s="126" t="inlineStr">
        <is>
          <t>XA</t>
        </is>
      </c>
      <c r="G387" t="inlineStr">
        <is>
          <t>ImpMatl_NiAl-Bronze_ASTM-B148_C95400</t>
        </is>
      </c>
      <c r="H387" s="43" t="inlineStr">
        <is>
          <t>Nickel Aluminum Bronze ASTM B148 UNS C95400</t>
        </is>
      </c>
      <c r="I387" s="43" t="inlineStr">
        <is>
          <t>B22</t>
        </is>
      </c>
      <c r="J387" s="43" t="inlineStr">
        <is>
          <t>Stainless Steel, AISI-303</t>
        </is>
      </c>
      <c r="K387" s="43" t="inlineStr">
        <is>
          <t>Steel, Cold Drawn C1018</t>
        </is>
      </c>
      <c r="L387" s="43" t="inlineStr">
        <is>
          <t>Coating_Scotchkote134_interior_exterior_IncludeImpeller</t>
        </is>
      </c>
      <c r="M387" s="1" t="inlineStr">
        <is>
          <t>RTF</t>
        </is>
      </c>
      <c r="N387" s="43" t="inlineStr"/>
      <c r="O387" t="inlineStr">
        <is>
          <t>A102250</t>
        </is>
      </c>
      <c r="P387" t="inlineStr">
        <is>
          <t>LT250</t>
        </is>
      </c>
      <c r="Q387" t="inlineStr"/>
      <c r="R387" t="inlineStr"/>
      <c r="S387" t="inlineStr"/>
      <c r="T387" t="inlineStr"/>
      <c r="U387" t="inlineStr"/>
      <c r="V387" t="inlineStr"/>
    </row>
    <row r="388">
      <c r="A388" t="inlineStr"/>
      <c r="B388" t="inlineStr">
        <is>
          <t>N</t>
        </is>
      </c>
      <c r="C388" t="inlineStr">
        <is>
          <t>Price_BOM_LCS_Imp_0612</t>
        </is>
      </c>
      <c r="D388" t="inlineStr"/>
      <c r="E388" t="inlineStr">
        <is>
          <t>:4012A-LCS:4012A-4P-15HP-LCSE:4012A-4P-20HP-LCSE:4012A-4P-25HP-LCSE:</t>
        </is>
      </c>
      <c r="F388" s="126" t="inlineStr">
        <is>
          <t>XA</t>
        </is>
      </c>
      <c r="G388" s="2" t="inlineStr">
        <is>
          <t>ImpMatl_SS_AISI-304</t>
        </is>
      </c>
      <c r="H388" s="43" t="inlineStr">
        <is>
          <t>Stainless Steel, AISI-304</t>
        </is>
      </c>
      <c r="I388" s="43" t="inlineStr">
        <is>
          <t>H304</t>
        </is>
      </c>
      <c r="J388" s="43" t="inlineStr">
        <is>
          <t>Stainless Steel, AISI-303</t>
        </is>
      </c>
      <c r="K388" s="43" t="inlineStr">
        <is>
          <t>Stainless Steel, AISI 316</t>
        </is>
      </c>
      <c r="L388" s="43" t="inlineStr">
        <is>
          <t>Coating_Scotchkote134_interior_exterior_IncludeImpeller</t>
        </is>
      </c>
      <c r="M388" s="1" t="inlineStr">
        <is>
          <t>RTF</t>
        </is>
      </c>
      <c r="N388" s="43" t="inlineStr"/>
      <c r="O388" t="inlineStr">
        <is>
          <t>A101945</t>
        </is>
      </c>
      <c r="P388" t="inlineStr">
        <is>
          <t>LT250</t>
        </is>
      </c>
      <c r="Q388" s="43" t="inlineStr"/>
      <c r="R388" t="inlineStr"/>
      <c r="S388" t="inlineStr"/>
      <c r="T388" t="inlineStr"/>
      <c r="U388" t="inlineStr"/>
      <c r="V388" t="inlineStr"/>
    </row>
    <row r="389">
      <c r="A389" t="inlineStr"/>
      <c r="B389" t="inlineStr">
        <is>
          <t>N</t>
        </is>
      </c>
      <c r="C389" t="inlineStr">
        <is>
          <t>Price_BOM_LCS_Imp_0614</t>
        </is>
      </c>
      <c r="D389" t="inlineStr"/>
      <c r="E389" t="inlineStr">
        <is>
          <t>:4012A-LCS:4012A-4P-15HP-LCSE:4012A-4P-20HP-LCSE:4012A-4P-25HP-LCSE:</t>
        </is>
      </c>
      <c r="F389" s="126" t="inlineStr">
        <is>
          <t>XA</t>
        </is>
      </c>
      <c r="G389" t="inlineStr">
        <is>
          <t>ImpMatl_NiAl-Bronze_ASTM-B148_C95400</t>
        </is>
      </c>
      <c r="H389" s="43" t="inlineStr">
        <is>
          <t>Nickel Aluminum Bronze ASTM B148 UNS C95400</t>
        </is>
      </c>
      <c r="I389" s="43" t="inlineStr">
        <is>
          <t>B22</t>
        </is>
      </c>
      <c r="J389" s="43" t="inlineStr">
        <is>
          <t>Stainless Steel, AISI-303</t>
        </is>
      </c>
      <c r="K389" s="43" t="inlineStr">
        <is>
          <t>Steel, Cold Drawn C1018</t>
        </is>
      </c>
      <c r="L389" s="43" t="inlineStr">
        <is>
          <t>Coating_Scotchkote134_interior_IncludeImpeller</t>
        </is>
      </c>
      <c r="M389" s="1" t="inlineStr">
        <is>
          <t>RTF</t>
        </is>
      </c>
      <c r="N389" s="43" t="inlineStr"/>
      <c r="O389" t="inlineStr">
        <is>
          <t>A102250</t>
        </is>
      </c>
      <c r="P389" t="inlineStr">
        <is>
          <t>LT250</t>
        </is>
      </c>
      <c r="Q389" t="inlineStr"/>
      <c r="R389" t="inlineStr"/>
      <c r="S389" t="inlineStr"/>
      <c r="T389" t="inlineStr"/>
      <c r="U389" t="inlineStr"/>
      <c r="V389" t="inlineStr"/>
    </row>
    <row r="390">
      <c r="A390" t="inlineStr"/>
      <c r="B390" t="inlineStr">
        <is>
          <t>N</t>
        </is>
      </c>
      <c r="C390" t="inlineStr">
        <is>
          <t>Price_BOM_LCS_Imp_0615</t>
        </is>
      </c>
      <c r="D390" t="inlineStr"/>
      <c r="E390" t="inlineStr">
        <is>
          <t>:4012A-LCS:4012A-4P-15HP-LCSE:4012A-4P-20HP-LCSE:4012A-4P-25HP-LCSE:</t>
        </is>
      </c>
      <c r="F390" s="126" t="inlineStr">
        <is>
          <t>XA</t>
        </is>
      </c>
      <c r="G390" s="2" t="inlineStr">
        <is>
          <t>ImpMatl_SS_AISI-304</t>
        </is>
      </c>
      <c r="H390" s="43" t="inlineStr">
        <is>
          <t>Stainless Steel, AISI-304</t>
        </is>
      </c>
      <c r="I390" s="43" t="inlineStr">
        <is>
          <t>H304</t>
        </is>
      </c>
      <c r="J390" s="43" t="inlineStr">
        <is>
          <t>Stainless Steel, AISI-303</t>
        </is>
      </c>
      <c r="K390" s="43" t="inlineStr">
        <is>
          <t>Stainless Steel, AISI 316</t>
        </is>
      </c>
      <c r="L390" s="43" t="inlineStr">
        <is>
          <t>Coating_Scotchkote134_interior_IncludeImpeller</t>
        </is>
      </c>
      <c r="M390" s="1" t="inlineStr">
        <is>
          <t>RTF</t>
        </is>
      </c>
      <c r="N390" s="43" t="inlineStr"/>
      <c r="O390" t="inlineStr">
        <is>
          <t>A101945</t>
        </is>
      </c>
      <c r="P390" t="inlineStr">
        <is>
          <t>LT250</t>
        </is>
      </c>
      <c r="Q390" s="43" t="inlineStr"/>
      <c r="R390" t="inlineStr"/>
      <c r="S390" t="inlineStr"/>
      <c r="T390" t="inlineStr"/>
      <c r="U390" t="inlineStr"/>
      <c r="V390" t="inlineStr"/>
    </row>
    <row r="391">
      <c r="A391" t="inlineStr"/>
      <c r="B391" t="inlineStr">
        <is>
          <t>N</t>
        </is>
      </c>
      <c r="C391" t="inlineStr">
        <is>
          <t>Price_BOM_LCS_Imp_0617</t>
        </is>
      </c>
      <c r="D391" t="inlineStr"/>
      <c r="E391" t="inlineStr">
        <is>
          <t>:4012A-LCS:4012A-4P-15HP-LCSE:4012A-4P-20HP-LCSE:4012A-4P-25HP-LCSE:</t>
        </is>
      </c>
      <c r="F391" s="126" t="inlineStr">
        <is>
          <t>XA</t>
        </is>
      </c>
      <c r="G391" t="inlineStr">
        <is>
          <t>ImpMatl_NiAl-Bronze_ASTM-B148_C95400</t>
        </is>
      </c>
      <c r="H391" s="43" t="inlineStr">
        <is>
          <t>Nickel Aluminum Bronze ASTM B148 UNS C95400</t>
        </is>
      </c>
      <c r="I391" s="43" t="inlineStr">
        <is>
          <t>B22</t>
        </is>
      </c>
      <c r="J391" s="43" t="inlineStr">
        <is>
          <t>Stainless Steel, AISI-303</t>
        </is>
      </c>
      <c r="K391" s="43" t="inlineStr">
        <is>
          <t>Steel, Cold Drawn C1018</t>
        </is>
      </c>
      <c r="L391" s="43" t="inlineStr">
        <is>
          <t>Coating_Scotchkote134_interior</t>
        </is>
      </c>
      <c r="M391" s="1" t="inlineStr">
        <is>
          <t>96699302</t>
        </is>
      </c>
      <c r="N391" s="1" t="inlineStr"/>
      <c r="O391" t="inlineStr">
        <is>
          <t>A102250</t>
        </is>
      </c>
      <c r="P391" t="inlineStr">
        <is>
          <t>LT250</t>
        </is>
      </c>
      <c r="Q391" t="inlineStr"/>
      <c r="R391" t="inlineStr"/>
      <c r="S391" t="inlineStr"/>
      <c r="T391" t="inlineStr"/>
      <c r="U391" t="inlineStr"/>
      <c r="V391" t="inlineStr"/>
    </row>
    <row r="392">
      <c r="A392" t="inlineStr"/>
      <c r="B392" t="inlineStr">
        <is>
          <t>N</t>
        </is>
      </c>
      <c r="C392" t="inlineStr">
        <is>
          <t>Price_BOM_LCS_Imp_0618</t>
        </is>
      </c>
      <c r="D392" t="inlineStr"/>
      <c r="E392" t="inlineStr">
        <is>
          <t>:4012A-LCS:4012A-4P-15HP-LCSE:4012A-4P-20HP-LCSE:4012A-4P-25HP-LCSE:</t>
        </is>
      </c>
      <c r="F392" s="126" t="inlineStr">
        <is>
          <t>XA</t>
        </is>
      </c>
      <c r="G392" s="2" t="inlineStr">
        <is>
          <t>ImpMatl_SS_AISI-304</t>
        </is>
      </c>
      <c r="H392" s="43" t="inlineStr">
        <is>
          <t>Stainless Steel, AISI-304</t>
        </is>
      </c>
      <c r="I392" s="43" t="inlineStr">
        <is>
          <t>H304</t>
        </is>
      </c>
      <c r="J392" s="43" t="inlineStr">
        <is>
          <t>Stainless Steel, AISI-303</t>
        </is>
      </c>
      <c r="K392" s="43" t="inlineStr">
        <is>
          <t>Stainless Steel, AISI 316</t>
        </is>
      </c>
      <c r="L392" s="43" t="inlineStr">
        <is>
          <t>Coating_Scotchkote134_interior</t>
        </is>
      </c>
      <c r="M392" s="43" t="inlineStr">
        <is>
          <t>RTF</t>
        </is>
      </c>
      <c r="N392" s="43" t="inlineStr"/>
      <c r="O392" t="inlineStr">
        <is>
          <t>A101945</t>
        </is>
      </c>
      <c r="P392" t="inlineStr">
        <is>
          <t>LT250</t>
        </is>
      </c>
      <c r="Q392" s="43" t="n">
        <v>126</v>
      </c>
      <c r="R392" t="inlineStr"/>
      <c r="S392" t="inlineStr"/>
      <c r="T392" t="inlineStr"/>
      <c r="U392" t="inlineStr"/>
      <c r="V392" t="inlineStr"/>
    </row>
    <row r="393">
      <c r="A393" t="inlineStr"/>
      <c r="B393" t="inlineStr">
        <is>
          <t>N</t>
        </is>
      </c>
      <c r="C393" t="inlineStr">
        <is>
          <t>Price_BOM_LCS_Imp_0620</t>
        </is>
      </c>
      <c r="D393" t="inlineStr"/>
      <c r="E393" t="inlineStr">
        <is>
          <t>:4012A-LCS:4012A-4P-15HP-LCSE:4012A-4P-20HP-LCSE:4012A-4P-25HP-LCSE:</t>
        </is>
      </c>
      <c r="F393" s="126" t="inlineStr">
        <is>
          <t>XA</t>
        </is>
      </c>
      <c r="G393" t="inlineStr">
        <is>
          <t>ImpMatl_NiAl-Bronze_ASTM-B148_C95400</t>
        </is>
      </c>
      <c r="H393" s="43" t="inlineStr">
        <is>
          <t>Nickel Aluminum Bronze ASTM B148 UNS C95400</t>
        </is>
      </c>
      <c r="I393" s="43" t="inlineStr">
        <is>
          <t>B22</t>
        </is>
      </c>
      <c r="J393" s="43" t="inlineStr">
        <is>
          <t>Stainless Steel, AISI-303</t>
        </is>
      </c>
      <c r="K393" s="43" t="inlineStr">
        <is>
          <t>Steel, Cold Drawn C1018</t>
        </is>
      </c>
      <c r="L393" s="43" t="inlineStr">
        <is>
          <t>Coating_Scotchkote134_interior_exterior</t>
        </is>
      </c>
      <c r="M393" s="1" t="inlineStr">
        <is>
          <t>96699302</t>
        </is>
      </c>
      <c r="N393" s="1" t="inlineStr"/>
      <c r="O393" t="inlineStr">
        <is>
          <t>A102250</t>
        </is>
      </c>
      <c r="P393" t="inlineStr">
        <is>
          <t>LT250</t>
        </is>
      </c>
      <c r="Q393" t="inlineStr"/>
      <c r="R393" t="inlineStr"/>
      <c r="S393" t="inlineStr"/>
      <c r="T393" t="inlineStr"/>
      <c r="U393" t="inlineStr"/>
      <c r="V393" t="inlineStr"/>
    </row>
    <row r="394">
      <c r="A394" t="inlineStr"/>
      <c r="B394" t="inlineStr">
        <is>
          <t>N</t>
        </is>
      </c>
      <c r="C394" t="inlineStr">
        <is>
          <t>Price_BOM_LCS_Imp_0621</t>
        </is>
      </c>
      <c r="D394" t="inlineStr"/>
      <c r="E394" t="inlineStr">
        <is>
          <t>:4012A-LCS:4012A-4P-15HP-LCSE:4012A-4P-20HP-LCSE:4012A-4P-25HP-LCSE:</t>
        </is>
      </c>
      <c r="F394" s="126" t="inlineStr">
        <is>
          <t>XA</t>
        </is>
      </c>
      <c r="G394" s="2" t="inlineStr">
        <is>
          <t>ImpMatl_SS_AISI-304</t>
        </is>
      </c>
      <c r="H394" s="43" t="inlineStr">
        <is>
          <t>Stainless Steel, AISI-304</t>
        </is>
      </c>
      <c r="I394" s="43" t="inlineStr">
        <is>
          <t>H304</t>
        </is>
      </c>
      <c r="J394" s="43" t="inlineStr">
        <is>
          <t>Stainless Steel, AISI-303</t>
        </is>
      </c>
      <c r="K394" s="43" t="inlineStr">
        <is>
          <t>Stainless Steel, AISI 316</t>
        </is>
      </c>
      <c r="L394" s="43" t="inlineStr">
        <is>
          <t>Coating_Scotchkote134_interior_exterior</t>
        </is>
      </c>
      <c r="M394" s="43" t="inlineStr">
        <is>
          <t>RTF</t>
        </is>
      </c>
      <c r="N394" s="43" t="inlineStr"/>
      <c r="O394" t="inlineStr">
        <is>
          <t>A101945</t>
        </is>
      </c>
      <c r="P394" t="inlineStr">
        <is>
          <t>LT250</t>
        </is>
      </c>
      <c r="Q394" s="43" t="n">
        <v>126</v>
      </c>
      <c r="R394" t="inlineStr"/>
      <c r="S394" t="inlineStr"/>
      <c r="T394" t="inlineStr"/>
      <c r="U394" t="inlineStr"/>
      <c r="V394" t="inlineStr"/>
    </row>
    <row r="395">
      <c r="A395" t="inlineStr"/>
      <c r="B395" t="inlineStr">
        <is>
          <t>N</t>
        </is>
      </c>
      <c r="C395" t="inlineStr">
        <is>
          <t>Price_BOM_LCS_Imp_0623</t>
        </is>
      </c>
      <c r="D395" t="inlineStr"/>
      <c r="E395" t="inlineStr">
        <is>
          <t>:4012A-LCS:4012A-4P-15HP-LCSE:4012A-4P-20HP-LCSE:4012A-4P-25HP-LCSE:</t>
        </is>
      </c>
      <c r="F395" s="126" t="inlineStr">
        <is>
          <t>XA</t>
        </is>
      </c>
      <c r="G395" t="inlineStr">
        <is>
          <t>ImpMatl_NiAl-Bronze_ASTM-B148_C95400</t>
        </is>
      </c>
      <c r="H395" s="43" t="inlineStr">
        <is>
          <t>Nickel Aluminum Bronze ASTM B148 UNS C95400</t>
        </is>
      </c>
      <c r="I395" s="43" t="inlineStr">
        <is>
          <t>B22</t>
        </is>
      </c>
      <c r="J395" s="43" t="inlineStr">
        <is>
          <t>Stainless Steel, AISI-303</t>
        </is>
      </c>
      <c r="K395" s="43" t="inlineStr">
        <is>
          <t>Steel, Cold Drawn C1018</t>
        </is>
      </c>
      <c r="L395" s="43" t="inlineStr">
        <is>
          <t>Coating_Special</t>
        </is>
      </c>
      <c r="M395" s="1" t="inlineStr">
        <is>
          <t>96699302</t>
        </is>
      </c>
      <c r="N395" s="1" t="inlineStr"/>
      <c r="O395" t="inlineStr">
        <is>
          <t>A102250</t>
        </is>
      </c>
      <c r="P395" t="inlineStr">
        <is>
          <t>LT250</t>
        </is>
      </c>
      <c r="Q395" t="inlineStr"/>
      <c r="R395" t="inlineStr"/>
      <c r="S395" t="inlineStr"/>
      <c r="T395" t="inlineStr"/>
      <c r="U395" t="inlineStr"/>
      <c r="V395" t="inlineStr"/>
    </row>
    <row r="396">
      <c r="A396" t="inlineStr"/>
      <c r="B396" t="inlineStr">
        <is>
          <t>N</t>
        </is>
      </c>
      <c r="C396" t="inlineStr">
        <is>
          <t>Price_BOM_LCS_Imp_0624</t>
        </is>
      </c>
      <c r="D396" t="inlineStr"/>
      <c r="E396" t="inlineStr">
        <is>
          <t>:4012A-LCS:4012A-4P-15HP-LCSE:4012A-4P-20HP-LCSE:4012A-4P-25HP-LCSE:</t>
        </is>
      </c>
      <c r="F396" s="126" t="inlineStr">
        <is>
          <t>XA</t>
        </is>
      </c>
      <c r="G396" s="2" t="inlineStr">
        <is>
          <t>ImpMatl_SS_AISI-304</t>
        </is>
      </c>
      <c r="H396" s="43" t="inlineStr">
        <is>
          <t>Stainless Steel, AISI-304</t>
        </is>
      </c>
      <c r="I396" s="43" t="inlineStr">
        <is>
          <t>H304</t>
        </is>
      </c>
      <c r="J396" s="43" t="inlineStr">
        <is>
          <t>Stainless Steel, AISI-303</t>
        </is>
      </c>
      <c r="K396" s="43" t="inlineStr">
        <is>
          <t>Stainless Steel, AISI 316</t>
        </is>
      </c>
      <c r="L396" s="43" t="inlineStr">
        <is>
          <t>Coating_Special</t>
        </is>
      </c>
      <c r="M396" s="43" t="inlineStr">
        <is>
          <t>RTF</t>
        </is>
      </c>
      <c r="N396" s="43" t="inlineStr"/>
      <c r="O396" t="inlineStr">
        <is>
          <t>A101950</t>
        </is>
      </c>
      <c r="P396" t="inlineStr">
        <is>
          <t>LT250</t>
        </is>
      </c>
      <c r="Q396" s="43" t="n">
        <v>126</v>
      </c>
      <c r="R396" t="inlineStr"/>
      <c r="S396" t="inlineStr"/>
      <c r="T396" t="inlineStr"/>
      <c r="U396" t="inlineStr"/>
      <c r="V396" t="inlineStr"/>
    </row>
    <row r="397">
      <c r="A397" t="inlineStr"/>
      <c r="B397" t="inlineStr">
        <is>
          <t>N</t>
        </is>
      </c>
      <c r="C397" t="inlineStr">
        <is>
          <t>Price_BOM_LCS_Imp_0626</t>
        </is>
      </c>
      <c r="D397" t="inlineStr"/>
      <c r="E397" t="inlineStr">
        <is>
          <t>:40157-LCS:</t>
        </is>
      </c>
      <c r="F397" s="126" t="inlineStr">
        <is>
          <t>XA</t>
        </is>
      </c>
      <c r="G397" s="2" t="inlineStr">
        <is>
          <t>ImpMatl_SS_AISI-304</t>
        </is>
      </c>
      <c r="H397" s="43" t="inlineStr">
        <is>
          <t>Stainless Steel, AISI-304</t>
        </is>
      </c>
      <c r="I397" s="43" t="inlineStr">
        <is>
          <t>H304</t>
        </is>
      </c>
      <c r="J397" s="43" t="inlineStr">
        <is>
          <t>Stainless Steel, AISI-303</t>
        </is>
      </c>
      <c r="K397" s="43" t="inlineStr">
        <is>
          <t>Stainless Steel, AISI 316</t>
        </is>
      </c>
      <c r="L397" s="43" t="inlineStr">
        <is>
          <t>Coating_Standard</t>
        </is>
      </c>
      <c r="M397" s="105" t="inlineStr">
        <is>
          <t>98876169</t>
        </is>
      </c>
      <c r="N397" s="43" t="inlineStr">
        <is>
          <t>IMP,L,40157,XA,H304</t>
        </is>
      </c>
      <c r="O397" t="inlineStr">
        <is>
          <t>A101952</t>
        </is>
      </c>
      <c r="P397" s="43" t="inlineStr">
        <is>
          <t>LT027</t>
        </is>
      </c>
      <c r="Q397" s="43" t="n">
        <v>0</v>
      </c>
      <c r="R397" t="inlineStr"/>
      <c r="S397" t="inlineStr"/>
      <c r="T397" t="inlineStr"/>
      <c r="U397" t="inlineStr"/>
      <c r="V397" t="inlineStr"/>
    </row>
    <row r="398">
      <c r="A398" t="inlineStr"/>
      <c r="B398" t="inlineStr">
        <is>
          <t>N</t>
        </is>
      </c>
      <c r="C398" t="inlineStr">
        <is>
          <t>Price_BOM_LCS_Imp_0627</t>
        </is>
      </c>
      <c r="D398" t="inlineStr"/>
      <c r="E398" t="inlineStr">
        <is>
          <t>:40157-LCS:</t>
        </is>
      </c>
      <c r="F398" s="126" t="inlineStr">
        <is>
          <t>XA</t>
        </is>
      </c>
      <c r="G398" t="inlineStr">
        <is>
          <t>ImpMatl_NiAl-Bronze_ASTM-B148_C95400</t>
        </is>
      </c>
      <c r="H398" s="43" t="inlineStr">
        <is>
          <t>Nickel Aluminum Bronze ASTM B148 UNS C95400</t>
        </is>
      </c>
      <c r="I398" s="43" t="inlineStr">
        <is>
          <t>B22</t>
        </is>
      </c>
      <c r="J398" s="43" t="inlineStr">
        <is>
          <t>Stainless Steel, AISI-303</t>
        </is>
      </c>
      <c r="K398" s="43" t="inlineStr">
        <is>
          <t>Steel, Cold Drawn C1018</t>
        </is>
      </c>
      <c r="L398" s="43" t="inlineStr">
        <is>
          <t>Coating_Standard</t>
        </is>
      </c>
      <c r="M398" s="1" t="inlineStr">
        <is>
          <t>96699326</t>
        </is>
      </c>
      <c r="N398" s="1" t="inlineStr"/>
      <c r="O398" t="inlineStr">
        <is>
          <t>A102251</t>
        </is>
      </c>
      <c r="P398" t="inlineStr">
        <is>
          <t>LT250</t>
        </is>
      </c>
      <c r="Q398" t="inlineStr"/>
      <c r="R398" t="inlineStr"/>
      <c r="S398" t="inlineStr"/>
      <c r="T398" t="inlineStr"/>
      <c r="U398" t="inlineStr"/>
      <c r="V398" t="inlineStr"/>
    </row>
    <row r="399">
      <c r="A399" t="inlineStr"/>
      <c r="B399" t="inlineStr">
        <is>
          <t>N</t>
        </is>
      </c>
      <c r="C399" t="inlineStr">
        <is>
          <t>Price_BOM_LCS_Imp_0629</t>
        </is>
      </c>
      <c r="D399" t="inlineStr"/>
      <c r="E399" t="inlineStr">
        <is>
          <t>:40157-LCS:</t>
        </is>
      </c>
      <c r="F399" s="126" t="inlineStr">
        <is>
          <t>XA</t>
        </is>
      </c>
      <c r="G399" t="inlineStr">
        <is>
          <t>ImpMatl_NiAl-Bronze_ASTM-B148_C95400</t>
        </is>
      </c>
      <c r="H399" s="43" t="inlineStr">
        <is>
          <t>Nickel Aluminum Bronze ASTM B148 UNS C95400</t>
        </is>
      </c>
      <c r="I399" s="43" t="inlineStr">
        <is>
          <t>B22</t>
        </is>
      </c>
      <c r="J399" s="43" t="inlineStr">
        <is>
          <t>Stainless Steel, AISI-303</t>
        </is>
      </c>
      <c r="K399" s="43" t="inlineStr">
        <is>
          <t>Steel, Cold Drawn C1018</t>
        </is>
      </c>
      <c r="L399" s="43" t="inlineStr">
        <is>
          <t>Coating_Scotchkote134_interior_exterior_IncludeImpeller</t>
        </is>
      </c>
      <c r="M399" s="1" t="inlineStr">
        <is>
          <t>RTF</t>
        </is>
      </c>
      <c r="N399" s="43" t="inlineStr"/>
      <c r="O399" t="inlineStr">
        <is>
          <t>A102251</t>
        </is>
      </c>
      <c r="P399" t="inlineStr">
        <is>
          <t>LT250</t>
        </is>
      </c>
      <c r="Q399" t="inlineStr"/>
      <c r="R399" t="inlineStr"/>
      <c r="S399" t="inlineStr"/>
      <c r="T399" t="inlineStr"/>
      <c r="U399" t="inlineStr"/>
      <c r="V399" t="inlineStr"/>
    </row>
    <row r="400">
      <c r="A400" t="inlineStr"/>
      <c r="B400" t="inlineStr">
        <is>
          <t>N</t>
        </is>
      </c>
      <c r="C400" t="inlineStr">
        <is>
          <t>Price_BOM_LCS_Imp_0630</t>
        </is>
      </c>
      <c r="D400" t="inlineStr"/>
      <c r="E400" t="inlineStr">
        <is>
          <t>:40157-LCS:</t>
        </is>
      </c>
      <c r="F400" s="126" t="inlineStr">
        <is>
          <t>XA</t>
        </is>
      </c>
      <c r="G400" s="2" t="inlineStr">
        <is>
          <t>ImpMatl_SS_AISI-304</t>
        </is>
      </c>
      <c r="H400" s="43" t="inlineStr">
        <is>
          <t>Stainless Steel, AISI-304</t>
        </is>
      </c>
      <c r="I400" s="43" t="inlineStr">
        <is>
          <t>H304</t>
        </is>
      </c>
      <c r="J400" s="43" t="inlineStr">
        <is>
          <t>Stainless Steel, AISI-303</t>
        </is>
      </c>
      <c r="K400" s="43" t="inlineStr">
        <is>
          <t>Stainless Steel, AISI 316</t>
        </is>
      </c>
      <c r="L400" s="43" t="inlineStr">
        <is>
          <t>Coating_Scotchkote134_interior_exterior_IncludeImpeller</t>
        </is>
      </c>
      <c r="M400" s="1" t="inlineStr">
        <is>
          <t>RTF</t>
        </is>
      </c>
      <c r="N400" s="43" t="inlineStr"/>
      <c r="O400" t="inlineStr">
        <is>
          <t>A101952</t>
        </is>
      </c>
      <c r="P400" t="inlineStr">
        <is>
          <t>LT250</t>
        </is>
      </c>
      <c r="Q400" s="43" t="inlineStr"/>
      <c r="R400" t="inlineStr"/>
      <c r="S400" t="inlineStr"/>
      <c r="T400" t="inlineStr"/>
      <c r="U400" t="inlineStr"/>
      <c r="V400" t="inlineStr"/>
    </row>
    <row r="401">
      <c r="A401" t="inlineStr"/>
      <c r="B401" t="inlineStr">
        <is>
          <t>N</t>
        </is>
      </c>
      <c r="C401" t="inlineStr">
        <is>
          <t>Price_BOM_LCS_Imp_0632</t>
        </is>
      </c>
      <c r="D401" t="inlineStr"/>
      <c r="E401" t="inlineStr">
        <is>
          <t>:40157-LCS:</t>
        </is>
      </c>
      <c r="F401" s="126" t="inlineStr">
        <is>
          <t>XA</t>
        </is>
      </c>
      <c r="G401" t="inlineStr">
        <is>
          <t>ImpMatl_NiAl-Bronze_ASTM-B148_C95400</t>
        </is>
      </c>
      <c r="H401" s="43" t="inlineStr">
        <is>
          <t>Nickel Aluminum Bronze ASTM B148 UNS C95400</t>
        </is>
      </c>
      <c r="I401" s="43" t="inlineStr">
        <is>
          <t>B22</t>
        </is>
      </c>
      <c r="J401" s="43" t="inlineStr">
        <is>
          <t>Stainless Steel, AISI-303</t>
        </is>
      </c>
      <c r="K401" s="43" t="inlineStr">
        <is>
          <t>Steel, Cold Drawn C1018</t>
        </is>
      </c>
      <c r="L401" s="43" t="inlineStr">
        <is>
          <t>Coating_Scotchkote134_interior_IncludeImpeller</t>
        </is>
      </c>
      <c r="M401" s="1" t="inlineStr">
        <is>
          <t>RTF</t>
        </is>
      </c>
      <c r="N401" s="43" t="inlineStr"/>
      <c r="O401" t="inlineStr">
        <is>
          <t>A102251</t>
        </is>
      </c>
      <c r="P401" t="inlineStr">
        <is>
          <t>LT250</t>
        </is>
      </c>
      <c r="Q401" t="inlineStr"/>
      <c r="R401" t="inlineStr"/>
      <c r="S401" t="inlineStr"/>
      <c r="T401" t="inlineStr"/>
      <c r="U401" t="inlineStr"/>
      <c r="V401" t="inlineStr"/>
    </row>
    <row r="402">
      <c r="A402" t="inlineStr"/>
      <c r="B402" t="inlineStr">
        <is>
          <t>N</t>
        </is>
      </c>
      <c r="C402" t="inlineStr">
        <is>
          <t>Price_BOM_LCS_Imp_0633</t>
        </is>
      </c>
      <c r="D402" t="inlineStr"/>
      <c r="E402" t="inlineStr">
        <is>
          <t>:40157-LCS:</t>
        </is>
      </c>
      <c r="F402" s="126" t="inlineStr">
        <is>
          <t>XA</t>
        </is>
      </c>
      <c r="G402" s="2" t="inlineStr">
        <is>
          <t>ImpMatl_SS_AISI-304</t>
        </is>
      </c>
      <c r="H402" s="43" t="inlineStr">
        <is>
          <t>Stainless Steel, AISI-304</t>
        </is>
      </c>
      <c r="I402" s="43" t="inlineStr">
        <is>
          <t>H304</t>
        </is>
      </c>
      <c r="J402" s="43" t="inlineStr">
        <is>
          <t>Stainless Steel, AISI-303</t>
        </is>
      </c>
      <c r="K402" s="43" t="inlineStr">
        <is>
          <t>Stainless Steel, AISI 316</t>
        </is>
      </c>
      <c r="L402" s="43" t="inlineStr">
        <is>
          <t>Coating_Scotchkote134_interior_IncludeImpeller</t>
        </is>
      </c>
      <c r="M402" s="1" t="inlineStr">
        <is>
          <t>RTF</t>
        </is>
      </c>
      <c r="N402" s="43" t="inlineStr"/>
      <c r="O402" t="inlineStr">
        <is>
          <t>A101952</t>
        </is>
      </c>
      <c r="P402" t="inlineStr">
        <is>
          <t>LT250</t>
        </is>
      </c>
      <c r="Q402" s="43" t="inlineStr"/>
      <c r="R402" t="inlineStr"/>
      <c r="S402" t="inlineStr"/>
      <c r="T402" t="inlineStr"/>
      <c r="U402" t="inlineStr"/>
      <c r="V402" t="inlineStr"/>
    </row>
    <row r="403">
      <c r="A403" t="inlineStr"/>
      <c r="B403" t="inlineStr">
        <is>
          <t>N</t>
        </is>
      </c>
      <c r="C403" t="inlineStr">
        <is>
          <t>Price_BOM_LCS_Imp_0635</t>
        </is>
      </c>
      <c r="D403" t="inlineStr"/>
      <c r="E403" t="inlineStr">
        <is>
          <t>:40157-LCS:</t>
        </is>
      </c>
      <c r="F403" s="126" t="inlineStr">
        <is>
          <t>XA</t>
        </is>
      </c>
      <c r="G403" t="inlineStr">
        <is>
          <t>ImpMatl_NiAl-Bronze_ASTM-B148_C95400</t>
        </is>
      </c>
      <c r="H403" s="43" t="inlineStr">
        <is>
          <t>Nickel Aluminum Bronze ASTM B148 UNS C95400</t>
        </is>
      </c>
      <c r="I403" s="43" t="inlineStr">
        <is>
          <t>B22</t>
        </is>
      </c>
      <c r="J403" s="43" t="inlineStr">
        <is>
          <t>Stainless Steel, AISI-303</t>
        </is>
      </c>
      <c r="K403" s="43" t="inlineStr">
        <is>
          <t>Steel, Cold Drawn C1018</t>
        </is>
      </c>
      <c r="L403" s="43" t="inlineStr">
        <is>
          <t>Coating_Scotchkote134_interior</t>
        </is>
      </c>
      <c r="M403" s="1" t="inlineStr">
        <is>
          <t>96699326</t>
        </is>
      </c>
      <c r="N403" s="1" t="inlineStr"/>
      <c r="O403" t="inlineStr">
        <is>
          <t>A102251</t>
        </is>
      </c>
      <c r="P403" t="inlineStr">
        <is>
          <t>LT250</t>
        </is>
      </c>
      <c r="Q403" t="inlineStr"/>
      <c r="R403" t="inlineStr"/>
      <c r="S403" t="inlineStr"/>
      <c r="T403" t="inlineStr"/>
      <c r="U403" t="inlineStr"/>
      <c r="V403" t="inlineStr"/>
    </row>
    <row r="404">
      <c r="A404" t="inlineStr"/>
      <c r="B404" t="inlineStr">
        <is>
          <t>N</t>
        </is>
      </c>
      <c r="C404" t="inlineStr">
        <is>
          <t>Price_BOM_LCS_Imp_0636</t>
        </is>
      </c>
      <c r="D404" t="inlineStr"/>
      <c r="E404" t="inlineStr">
        <is>
          <t>:40157-LCS:</t>
        </is>
      </c>
      <c r="F404" s="126" t="inlineStr">
        <is>
          <t>XA</t>
        </is>
      </c>
      <c r="G404" s="2" t="inlineStr">
        <is>
          <t>ImpMatl_SS_AISI-304</t>
        </is>
      </c>
      <c r="H404" s="43" t="inlineStr">
        <is>
          <t>Stainless Steel, AISI-304</t>
        </is>
      </c>
      <c r="I404" s="43" t="inlineStr">
        <is>
          <t>H304</t>
        </is>
      </c>
      <c r="J404" s="43" t="inlineStr">
        <is>
          <t>Stainless Steel, AISI-303</t>
        </is>
      </c>
      <c r="K404" s="43" t="inlineStr">
        <is>
          <t>Stainless Steel, AISI 316</t>
        </is>
      </c>
      <c r="L404" s="43" t="inlineStr">
        <is>
          <t>Coating_Scotchkote134_interior</t>
        </is>
      </c>
      <c r="M404" s="43" t="inlineStr">
        <is>
          <t>RTF</t>
        </is>
      </c>
      <c r="N404" s="43" t="inlineStr"/>
      <c r="O404" t="inlineStr">
        <is>
          <t>A101952</t>
        </is>
      </c>
      <c r="P404" t="inlineStr">
        <is>
          <t>LT250</t>
        </is>
      </c>
      <c r="Q404" s="43" t="n">
        <v>126</v>
      </c>
      <c r="R404" t="inlineStr"/>
      <c r="S404" t="inlineStr"/>
      <c r="T404" t="inlineStr"/>
      <c r="U404" t="inlineStr"/>
      <c r="V404" t="inlineStr"/>
    </row>
    <row r="405">
      <c r="A405" t="inlineStr"/>
      <c r="B405" t="inlineStr">
        <is>
          <t>N</t>
        </is>
      </c>
      <c r="C405" t="inlineStr">
        <is>
          <t>Price_BOM_LCS_Imp_0638</t>
        </is>
      </c>
      <c r="D405" t="inlineStr"/>
      <c r="E405" t="inlineStr">
        <is>
          <t>:40157-LCS:</t>
        </is>
      </c>
      <c r="F405" s="126" t="inlineStr">
        <is>
          <t>XA</t>
        </is>
      </c>
      <c r="G405" t="inlineStr">
        <is>
          <t>ImpMatl_NiAl-Bronze_ASTM-B148_C95400</t>
        </is>
      </c>
      <c r="H405" s="43" t="inlineStr">
        <is>
          <t>Nickel Aluminum Bronze ASTM B148 UNS C95400</t>
        </is>
      </c>
      <c r="I405" s="43" t="inlineStr">
        <is>
          <t>B22</t>
        </is>
      </c>
      <c r="J405" s="43" t="inlineStr">
        <is>
          <t>Stainless Steel, AISI-303</t>
        </is>
      </c>
      <c r="K405" s="43" t="inlineStr">
        <is>
          <t>Steel, Cold Drawn C1018</t>
        </is>
      </c>
      <c r="L405" s="43" t="inlineStr">
        <is>
          <t>Coating_Scotchkote134_interior_exterior</t>
        </is>
      </c>
      <c r="M405" s="1" t="inlineStr">
        <is>
          <t>96699326</t>
        </is>
      </c>
      <c r="N405" s="1" t="inlineStr"/>
      <c r="O405" t="inlineStr">
        <is>
          <t>A102251</t>
        </is>
      </c>
      <c r="P405" t="inlineStr">
        <is>
          <t>LT250</t>
        </is>
      </c>
      <c r="Q405" t="inlineStr"/>
      <c r="R405" t="inlineStr"/>
      <c r="S405" t="inlineStr"/>
      <c r="T405" t="inlineStr"/>
      <c r="U405" t="inlineStr"/>
      <c r="V405" t="inlineStr"/>
    </row>
    <row r="406">
      <c r="A406" t="inlineStr"/>
      <c r="B406" t="inlineStr">
        <is>
          <t>N</t>
        </is>
      </c>
      <c r="C406" t="inlineStr">
        <is>
          <t>Price_BOM_LCS_Imp_0639</t>
        </is>
      </c>
      <c r="D406" t="inlineStr"/>
      <c r="E406" t="inlineStr">
        <is>
          <t>:40157-LCS:</t>
        </is>
      </c>
      <c r="F406" s="126" t="inlineStr">
        <is>
          <t>XA</t>
        </is>
      </c>
      <c r="G406" s="2" t="inlineStr">
        <is>
          <t>ImpMatl_SS_AISI-304</t>
        </is>
      </c>
      <c r="H406" s="43" t="inlineStr">
        <is>
          <t>Stainless Steel, AISI-304</t>
        </is>
      </c>
      <c r="I406" s="43" t="inlineStr">
        <is>
          <t>H304</t>
        </is>
      </c>
      <c r="J406" s="43" t="inlineStr">
        <is>
          <t>Stainless Steel, AISI-303</t>
        </is>
      </c>
      <c r="K406" s="43" t="inlineStr">
        <is>
          <t>Stainless Steel, AISI 316</t>
        </is>
      </c>
      <c r="L406" s="43" t="inlineStr">
        <is>
          <t>Coating_Scotchkote134_interior_exterior</t>
        </is>
      </c>
      <c r="M406" s="43" t="inlineStr">
        <is>
          <t>RTF</t>
        </is>
      </c>
      <c r="N406" s="43" t="inlineStr"/>
      <c r="O406" t="inlineStr">
        <is>
          <t>A101952</t>
        </is>
      </c>
      <c r="P406" t="inlineStr">
        <is>
          <t>LT250</t>
        </is>
      </c>
      <c r="Q406" s="43" t="n">
        <v>126</v>
      </c>
      <c r="R406" t="inlineStr"/>
      <c r="S406" t="inlineStr"/>
      <c r="T406" t="inlineStr"/>
      <c r="U406" t="inlineStr"/>
      <c r="V406" t="inlineStr"/>
    </row>
    <row r="407">
      <c r="A407" t="inlineStr"/>
      <c r="B407" t="inlineStr">
        <is>
          <t>N</t>
        </is>
      </c>
      <c r="C407" t="inlineStr">
        <is>
          <t>Price_BOM_LCS_Imp_0641</t>
        </is>
      </c>
      <c r="D407" t="inlineStr"/>
      <c r="E407" t="inlineStr">
        <is>
          <t>:40157-LCS:</t>
        </is>
      </c>
      <c r="F407" s="126" t="inlineStr">
        <is>
          <t>XA</t>
        </is>
      </c>
      <c r="G407" t="inlineStr">
        <is>
          <t>ImpMatl_NiAl-Bronze_ASTM-B148_C95400</t>
        </is>
      </c>
      <c r="H407" s="43" t="inlineStr">
        <is>
          <t>Nickel Aluminum Bronze ASTM B148 UNS C95400</t>
        </is>
      </c>
      <c r="I407" s="43" t="inlineStr">
        <is>
          <t>B22</t>
        </is>
      </c>
      <c r="J407" s="43" t="inlineStr">
        <is>
          <t>Stainless Steel, AISI-303</t>
        </is>
      </c>
      <c r="K407" s="43" t="inlineStr">
        <is>
          <t>Steel, Cold Drawn C1018</t>
        </is>
      </c>
      <c r="L407" s="43" t="inlineStr">
        <is>
          <t>Coating_Special</t>
        </is>
      </c>
      <c r="M407" s="1" t="inlineStr">
        <is>
          <t>96699326</t>
        </is>
      </c>
      <c r="N407" s="1" t="inlineStr"/>
      <c r="O407" t="inlineStr">
        <is>
          <t>A102251</t>
        </is>
      </c>
      <c r="P407" t="inlineStr">
        <is>
          <t>LT250</t>
        </is>
      </c>
      <c r="Q407" t="inlineStr"/>
      <c r="R407" t="inlineStr"/>
      <c r="S407" t="inlineStr"/>
      <c r="T407" t="inlineStr"/>
      <c r="U407" t="inlineStr"/>
      <c r="V407" t="inlineStr"/>
    </row>
    <row r="408">
      <c r="A408" t="inlineStr"/>
      <c r="B408" t="inlineStr">
        <is>
          <t>N</t>
        </is>
      </c>
      <c r="C408" t="inlineStr">
        <is>
          <t>Price_BOM_LCS_Imp_0642</t>
        </is>
      </c>
      <c r="D408" t="inlineStr"/>
      <c r="E408" t="inlineStr">
        <is>
          <t>:40157-LCS:</t>
        </is>
      </c>
      <c r="F408" s="126" t="inlineStr">
        <is>
          <t>XA</t>
        </is>
      </c>
      <c r="G408" s="2" t="inlineStr">
        <is>
          <t>ImpMatl_SS_AISI-304</t>
        </is>
      </c>
      <c r="H408" s="43" t="inlineStr">
        <is>
          <t>Stainless Steel, AISI-304</t>
        </is>
      </c>
      <c r="I408" s="43" t="inlineStr">
        <is>
          <t>H304</t>
        </is>
      </c>
      <c r="J408" s="43" t="inlineStr">
        <is>
          <t>Stainless Steel, AISI-303</t>
        </is>
      </c>
      <c r="K408" s="43" t="inlineStr">
        <is>
          <t>Stainless Steel, AISI 316</t>
        </is>
      </c>
      <c r="L408" s="43" t="inlineStr">
        <is>
          <t>Coating_Special</t>
        </is>
      </c>
      <c r="M408" s="43" t="inlineStr">
        <is>
          <t>RTF</t>
        </is>
      </c>
      <c r="N408" s="43" t="inlineStr"/>
      <c r="O408" t="inlineStr">
        <is>
          <t>A101957</t>
        </is>
      </c>
      <c r="P408" t="inlineStr">
        <is>
          <t>LT250</t>
        </is>
      </c>
      <c r="Q408" s="43" t="n">
        <v>126</v>
      </c>
      <c r="R408" t="inlineStr"/>
      <c r="S408" t="inlineStr"/>
      <c r="T408" t="inlineStr"/>
      <c r="U408" t="inlineStr"/>
      <c r="V408" t="inlineStr"/>
    </row>
    <row r="409">
      <c r="A409" t="inlineStr"/>
      <c r="B409" t="inlineStr">
        <is>
          <t>N</t>
        </is>
      </c>
      <c r="C409" s="43" t="inlineStr">
        <is>
          <t>Price_BOM_LCS_Imp_0644</t>
        </is>
      </c>
      <c r="D409" t="inlineStr"/>
      <c r="E409" t="inlineStr">
        <is>
          <t>:40157-LCS:</t>
        </is>
      </c>
      <c r="F409" s="126" t="inlineStr">
        <is>
          <t>X5</t>
        </is>
      </c>
      <c r="G409" s="2" t="inlineStr">
        <is>
          <t>ImpMatl_SS_AISI-304</t>
        </is>
      </c>
      <c r="H409" s="43" t="inlineStr">
        <is>
          <t>Stainless Steel, AISI-304</t>
        </is>
      </c>
      <c r="I409" s="43" t="inlineStr">
        <is>
          <t>H304</t>
        </is>
      </c>
      <c r="J409" s="43" t="inlineStr">
        <is>
          <t>Anodized Steel</t>
        </is>
      </c>
      <c r="K409" s="43" t="inlineStr">
        <is>
          <t>Stainless Steel, AISI 316</t>
        </is>
      </c>
      <c r="L409" s="43" t="inlineStr">
        <is>
          <t>Coating_Standard</t>
        </is>
      </c>
      <c r="M409" s="75" t="inlineStr">
        <is>
          <t>98876170</t>
        </is>
      </c>
      <c r="N409" s="43" t="inlineStr"/>
      <c r="O409" t="inlineStr">
        <is>
          <t>A101959</t>
        </is>
      </c>
      <c r="P409" s="43" t="inlineStr">
        <is>
          <t>LT027</t>
        </is>
      </c>
      <c r="Q409" s="43" t="n">
        <v>0</v>
      </c>
      <c r="R409" t="inlineStr"/>
      <c r="S409" t="inlineStr"/>
      <c r="T409" t="inlineStr"/>
      <c r="U409" t="inlineStr"/>
      <c r="V409" t="inlineStr"/>
    </row>
    <row r="410">
      <c r="A410" t="inlineStr"/>
      <c r="B410" t="inlineStr">
        <is>
          <t>N</t>
        </is>
      </c>
      <c r="C410" t="inlineStr">
        <is>
          <t>Price_BOM_LCS_Imp_0645</t>
        </is>
      </c>
      <c r="D410" t="inlineStr"/>
      <c r="E410" t="inlineStr">
        <is>
          <t>:40157-LCS:</t>
        </is>
      </c>
      <c r="F410" s="126" t="inlineStr">
        <is>
          <t>X5</t>
        </is>
      </c>
      <c r="G410" t="inlineStr">
        <is>
          <t>ImpMatl_NiAl-Bronze_ASTM-B148_C95400</t>
        </is>
      </c>
      <c r="H410" s="43" t="inlineStr">
        <is>
          <t>Nickel Aluminum Bronze ASTM B148 UNS C95400</t>
        </is>
      </c>
      <c r="I410" s="43" t="inlineStr">
        <is>
          <t>B22</t>
        </is>
      </c>
      <c r="J410" s="43" t="inlineStr">
        <is>
          <t>Anodized Steel</t>
        </is>
      </c>
      <c r="K410" s="43" t="inlineStr">
        <is>
          <t>Steel, Cold Drawn C1018</t>
        </is>
      </c>
      <c r="L410" s="43" t="inlineStr">
        <is>
          <t>Coating_Standard</t>
        </is>
      </c>
      <c r="M410" s="1" t="inlineStr">
        <is>
          <t>96769202</t>
        </is>
      </c>
      <c r="N410" s="1" t="inlineStr"/>
      <c r="O410" t="inlineStr">
        <is>
          <t>A102252</t>
        </is>
      </c>
      <c r="P410" t="inlineStr">
        <is>
          <t>LT250</t>
        </is>
      </c>
      <c r="Q410" t="inlineStr"/>
      <c r="R410" t="inlineStr"/>
      <c r="S410" t="inlineStr"/>
      <c r="T410" t="inlineStr"/>
      <c r="U410" t="inlineStr"/>
      <c r="V410" t="inlineStr"/>
    </row>
    <row r="411">
      <c r="A411" t="inlineStr"/>
      <c r="B411" t="inlineStr">
        <is>
          <t>N</t>
        </is>
      </c>
      <c r="C411" t="inlineStr">
        <is>
          <t>Price_BOM_LCS_Imp_0647</t>
        </is>
      </c>
      <c r="D411" t="inlineStr"/>
      <c r="E411" t="inlineStr">
        <is>
          <t>:40157-LCS:</t>
        </is>
      </c>
      <c r="F411" s="126" t="inlineStr">
        <is>
          <t>X5</t>
        </is>
      </c>
      <c r="G411" t="inlineStr">
        <is>
          <t>ImpMatl_NiAl-Bronze_ASTM-B148_C95400</t>
        </is>
      </c>
      <c r="H411" s="43" t="inlineStr">
        <is>
          <t>Nickel Aluminum Bronze ASTM B148 UNS C95400</t>
        </is>
      </c>
      <c r="I411" s="43" t="inlineStr">
        <is>
          <t>B22</t>
        </is>
      </c>
      <c r="J411" s="43" t="inlineStr">
        <is>
          <t>Anodized Steel</t>
        </is>
      </c>
      <c r="K411" s="43" t="inlineStr">
        <is>
          <t>Steel, Cold Drawn C1018</t>
        </is>
      </c>
      <c r="L411" s="43" t="inlineStr">
        <is>
          <t>Coating_Scotchkote134_interior_exterior_IncludeImpeller</t>
        </is>
      </c>
      <c r="M411" s="1" t="inlineStr">
        <is>
          <t>RTF</t>
        </is>
      </c>
      <c r="N411" s="43" t="inlineStr"/>
      <c r="O411" t="inlineStr">
        <is>
          <t>A102252</t>
        </is>
      </c>
      <c r="P411" t="inlineStr">
        <is>
          <t>LT250</t>
        </is>
      </c>
      <c r="Q411" t="inlineStr"/>
      <c r="R411" t="inlineStr"/>
      <c r="S411" t="inlineStr"/>
      <c r="T411" t="inlineStr"/>
      <c r="U411" t="inlineStr"/>
      <c r="V411" t="inlineStr"/>
    </row>
    <row r="412">
      <c r="A412" t="inlineStr"/>
      <c r="B412" t="inlineStr">
        <is>
          <t>N</t>
        </is>
      </c>
      <c r="C412" t="inlineStr">
        <is>
          <t>Price_BOM_LCS_Imp_0648</t>
        </is>
      </c>
      <c r="D412" t="inlineStr"/>
      <c r="E412" t="inlineStr">
        <is>
          <t>:40157-LCS:</t>
        </is>
      </c>
      <c r="F412" s="126" t="inlineStr">
        <is>
          <t>X5</t>
        </is>
      </c>
      <c r="G412" s="2" t="inlineStr">
        <is>
          <t>ImpMatl_SS_AISI-304</t>
        </is>
      </c>
      <c r="H412" s="43" t="inlineStr">
        <is>
          <t>Stainless Steel, AISI-304</t>
        </is>
      </c>
      <c r="I412" s="43" t="inlineStr">
        <is>
          <t>H304</t>
        </is>
      </c>
      <c r="J412" s="43" t="inlineStr">
        <is>
          <t>Anodized Steel</t>
        </is>
      </c>
      <c r="K412" s="43" t="inlineStr">
        <is>
          <t>Stainless Steel, AISI 316</t>
        </is>
      </c>
      <c r="L412" s="43" t="inlineStr">
        <is>
          <t>Coating_Scotchkote134_interior_exterior_IncludeImpeller</t>
        </is>
      </c>
      <c r="M412" s="2" t="inlineStr">
        <is>
          <t>RTF</t>
        </is>
      </c>
      <c r="N412" s="43" t="inlineStr"/>
      <c r="O412" t="inlineStr">
        <is>
          <t>A101959</t>
        </is>
      </c>
      <c r="P412" t="inlineStr">
        <is>
          <t>LT250</t>
        </is>
      </c>
      <c r="Q412" s="43" t="inlineStr"/>
      <c r="R412" t="inlineStr"/>
      <c r="S412" t="inlineStr"/>
      <c r="T412" t="inlineStr"/>
      <c r="U412" t="inlineStr"/>
      <c r="V412" t="inlineStr"/>
    </row>
    <row r="413">
      <c r="A413" t="inlineStr"/>
      <c r="B413" t="inlineStr">
        <is>
          <t>N</t>
        </is>
      </c>
      <c r="C413" t="inlineStr">
        <is>
          <t>Price_BOM_LCS_Imp_0650</t>
        </is>
      </c>
      <c r="D413" t="inlineStr"/>
      <c r="E413" t="inlineStr">
        <is>
          <t>:40157-LCS:</t>
        </is>
      </c>
      <c r="F413" s="126" t="inlineStr">
        <is>
          <t>X5</t>
        </is>
      </c>
      <c r="G413" t="inlineStr">
        <is>
          <t>ImpMatl_NiAl-Bronze_ASTM-B148_C95400</t>
        </is>
      </c>
      <c r="H413" s="43" t="inlineStr">
        <is>
          <t>Nickel Aluminum Bronze ASTM B148 UNS C95400</t>
        </is>
      </c>
      <c r="I413" s="43" t="inlineStr">
        <is>
          <t>B22</t>
        </is>
      </c>
      <c r="J413" s="43" t="inlineStr">
        <is>
          <t>Anodized Steel</t>
        </is>
      </c>
      <c r="K413" s="43" t="inlineStr">
        <is>
          <t>Steel, Cold Drawn C1018</t>
        </is>
      </c>
      <c r="L413" s="43" t="inlineStr">
        <is>
          <t>Coating_Scotchkote134_interior_IncludeImpeller</t>
        </is>
      </c>
      <c r="M413" s="1" t="inlineStr">
        <is>
          <t>RTF</t>
        </is>
      </c>
      <c r="N413" s="43" t="inlineStr"/>
      <c r="O413" t="inlineStr">
        <is>
          <t>A102252</t>
        </is>
      </c>
      <c r="P413" t="inlineStr">
        <is>
          <t>LT250</t>
        </is>
      </c>
      <c r="Q413" t="inlineStr"/>
      <c r="R413" t="inlineStr"/>
      <c r="S413" t="inlineStr"/>
      <c r="T413" t="inlineStr"/>
      <c r="U413" t="inlineStr"/>
      <c r="V413" t="inlineStr"/>
    </row>
    <row r="414">
      <c r="A414" t="inlineStr"/>
      <c r="B414" t="inlineStr">
        <is>
          <t>N</t>
        </is>
      </c>
      <c r="C414" t="inlineStr">
        <is>
          <t>Price_BOM_LCS_Imp_0651</t>
        </is>
      </c>
      <c r="D414" t="inlineStr"/>
      <c r="E414" t="inlineStr">
        <is>
          <t>:40157-LCS:</t>
        </is>
      </c>
      <c r="F414" s="126" t="inlineStr">
        <is>
          <t>X5</t>
        </is>
      </c>
      <c r="G414" s="2" t="inlineStr">
        <is>
          <t>ImpMatl_SS_AISI-304</t>
        </is>
      </c>
      <c r="H414" s="43" t="inlineStr">
        <is>
          <t>Stainless Steel, AISI-304</t>
        </is>
      </c>
      <c r="I414" s="43" t="inlineStr">
        <is>
          <t>H304</t>
        </is>
      </c>
      <c r="J414" s="43" t="inlineStr">
        <is>
          <t>Anodized Steel</t>
        </is>
      </c>
      <c r="K414" s="43" t="inlineStr">
        <is>
          <t>Stainless Steel, AISI 316</t>
        </is>
      </c>
      <c r="L414" s="43" t="inlineStr">
        <is>
          <t>Coating_Scotchkote134_interior_IncludeImpeller</t>
        </is>
      </c>
      <c r="M414" s="2" t="inlineStr">
        <is>
          <t>RTF</t>
        </is>
      </c>
      <c r="N414" s="43" t="inlineStr"/>
      <c r="O414" t="inlineStr">
        <is>
          <t>A101959</t>
        </is>
      </c>
      <c r="P414" t="inlineStr">
        <is>
          <t>LT250</t>
        </is>
      </c>
      <c r="Q414" s="43" t="inlineStr"/>
      <c r="R414" t="inlineStr"/>
      <c r="S414" t="inlineStr"/>
      <c r="T414" t="inlineStr"/>
      <c r="U414" t="inlineStr"/>
      <c r="V414" t="inlineStr"/>
    </row>
    <row r="415">
      <c r="A415" t="inlineStr"/>
      <c r="B415" t="inlineStr">
        <is>
          <t>N</t>
        </is>
      </c>
      <c r="C415" t="inlineStr">
        <is>
          <t>Price_BOM_LCS_Imp_0653</t>
        </is>
      </c>
      <c r="D415" t="inlineStr"/>
      <c r="E415" t="inlineStr">
        <is>
          <t>:40157-LCS:</t>
        </is>
      </c>
      <c r="F415" s="126" t="inlineStr">
        <is>
          <t>X5</t>
        </is>
      </c>
      <c r="G415" t="inlineStr">
        <is>
          <t>ImpMatl_NiAl-Bronze_ASTM-B148_C95400</t>
        </is>
      </c>
      <c r="H415" s="43" t="inlineStr">
        <is>
          <t>Nickel Aluminum Bronze ASTM B148 UNS C95400</t>
        </is>
      </c>
      <c r="I415" s="43" t="inlineStr">
        <is>
          <t>B22</t>
        </is>
      </c>
      <c r="J415" s="43" t="inlineStr">
        <is>
          <t>Anodized Steel</t>
        </is>
      </c>
      <c r="K415" s="43" t="inlineStr">
        <is>
          <t>Steel, Cold Drawn C1018</t>
        </is>
      </c>
      <c r="L415" s="43" t="inlineStr">
        <is>
          <t>Coating_Scotchkote134_interior</t>
        </is>
      </c>
      <c r="M415" s="1" t="inlineStr">
        <is>
          <t>96769202</t>
        </is>
      </c>
      <c r="N415" s="1" t="inlineStr"/>
      <c r="O415" t="inlineStr">
        <is>
          <t>A102252</t>
        </is>
      </c>
      <c r="P415" t="inlineStr">
        <is>
          <t>LT250</t>
        </is>
      </c>
      <c r="Q415" t="inlineStr"/>
      <c r="R415" t="inlineStr"/>
      <c r="S415" t="inlineStr"/>
      <c r="T415" t="inlineStr"/>
      <c r="U415" t="inlineStr"/>
      <c r="V415" t="inlineStr"/>
    </row>
    <row r="416">
      <c r="A416" t="inlineStr"/>
      <c r="B416" t="inlineStr">
        <is>
          <t>N</t>
        </is>
      </c>
      <c r="C416" t="inlineStr">
        <is>
          <t>Price_BOM_LCS_Imp_0654</t>
        </is>
      </c>
      <c r="D416" t="inlineStr"/>
      <c r="E416" t="inlineStr">
        <is>
          <t>:40157-LCS:</t>
        </is>
      </c>
      <c r="F416" s="126" t="inlineStr">
        <is>
          <t>X5</t>
        </is>
      </c>
      <c r="G416" s="2" t="inlineStr">
        <is>
          <t>ImpMatl_SS_AISI-304</t>
        </is>
      </c>
      <c r="H416" s="43" t="inlineStr">
        <is>
          <t>Stainless Steel, AISI-304</t>
        </is>
      </c>
      <c r="I416" s="43" t="inlineStr">
        <is>
          <t>H304</t>
        </is>
      </c>
      <c r="J416" s="43" t="inlineStr">
        <is>
          <t>Anodized Steel</t>
        </is>
      </c>
      <c r="K416" s="43" t="inlineStr">
        <is>
          <t>Stainless Steel, AISI 316</t>
        </is>
      </c>
      <c r="L416" s="43" t="inlineStr">
        <is>
          <t>Coating_Scotchkote134_interior</t>
        </is>
      </c>
      <c r="M416" s="57" t="inlineStr">
        <is>
          <t>RTF</t>
        </is>
      </c>
      <c r="N416" s="43" t="inlineStr"/>
      <c r="O416" t="inlineStr">
        <is>
          <t>A101959</t>
        </is>
      </c>
      <c r="P416" t="inlineStr">
        <is>
          <t>LT250</t>
        </is>
      </c>
      <c r="Q416" s="43" t="n">
        <v>126</v>
      </c>
      <c r="R416" t="inlineStr"/>
      <c r="S416" t="inlineStr"/>
      <c r="T416" t="inlineStr"/>
      <c r="U416" t="inlineStr"/>
      <c r="V416" t="inlineStr"/>
    </row>
    <row r="417">
      <c r="A417" t="inlineStr"/>
      <c r="B417" t="inlineStr">
        <is>
          <t>N</t>
        </is>
      </c>
      <c r="C417" t="inlineStr">
        <is>
          <t>Price_BOM_LCS_Imp_0656</t>
        </is>
      </c>
      <c r="D417" t="inlineStr"/>
      <c r="E417" t="inlineStr">
        <is>
          <t>:40157-LCS:</t>
        </is>
      </c>
      <c r="F417" s="126" t="inlineStr">
        <is>
          <t>X5</t>
        </is>
      </c>
      <c r="G417" t="inlineStr">
        <is>
          <t>ImpMatl_NiAl-Bronze_ASTM-B148_C95400</t>
        </is>
      </c>
      <c r="H417" s="43" t="inlineStr">
        <is>
          <t>Nickel Aluminum Bronze ASTM B148 UNS C95400</t>
        </is>
      </c>
      <c r="I417" s="43" t="inlineStr">
        <is>
          <t>B22</t>
        </is>
      </c>
      <c r="J417" s="43" t="inlineStr">
        <is>
          <t>Anodized Steel</t>
        </is>
      </c>
      <c r="K417" s="43" t="inlineStr">
        <is>
          <t>Steel, Cold Drawn C1018</t>
        </is>
      </c>
      <c r="L417" s="43" t="inlineStr">
        <is>
          <t>Coating_Scotchkote134_interior_exterior</t>
        </is>
      </c>
      <c r="M417" s="1" t="inlineStr">
        <is>
          <t>96769202</t>
        </is>
      </c>
      <c r="N417" s="1" t="inlineStr"/>
      <c r="O417" t="inlineStr">
        <is>
          <t>A102252</t>
        </is>
      </c>
      <c r="P417" t="inlineStr">
        <is>
          <t>LT250</t>
        </is>
      </c>
      <c r="Q417" t="inlineStr"/>
      <c r="R417" t="inlineStr"/>
      <c r="S417" t="inlineStr"/>
      <c r="T417" t="inlineStr"/>
      <c r="U417" t="inlineStr"/>
      <c r="V417" t="inlineStr"/>
    </row>
    <row r="418">
      <c r="A418" t="inlineStr"/>
      <c r="B418" t="inlineStr">
        <is>
          <t>N</t>
        </is>
      </c>
      <c r="C418" t="inlineStr">
        <is>
          <t>Price_BOM_LCS_Imp_0657</t>
        </is>
      </c>
      <c r="D418" t="inlineStr"/>
      <c r="E418" t="inlineStr">
        <is>
          <t>:40157-LCS:</t>
        </is>
      </c>
      <c r="F418" s="126" t="inlineStr">
        <is>
          <t>X5</t>
        </is>
      </c>
      <c r="G418" s="2" t="inlineStr">
        <is>
          <t>ImpMatl_SS_AISI-304</t>
        </is>
      </c>
      <c r="H418" s="43" t="inlineStr">
        <is>
          <t>Stainless Steel, AISI-304</t>
        </is>
      </c>
      <c r="I418" s="43" t="inlineStr">
        <is>
          <t>H304</t>
        </is>
      </c>
      <c r="J418" s="43" t="inlineStr">
        <is>
          <t>Anodized Steel</t>
        </is>
      </c>
      <c r="K418" s="43" t="inlineStr">
        <is>
          <t>Stainless Steel, AISI 316</t>
        </is>
      </c>
      <c r="L418" s="43" t="inlineStr">
        <is>
          <t>Coating_Scotchkote134_interior_exterior</t>
        </is>
      </c>
      <c r="M418" s="57" t="inlineStr">
        <is>
          <t>RTF</t>
        </is>
      </c>
      <c r="N418" s="43" t="inlineStr"/>
      <c r="O418" t="inlineStr">
        <is>
          <t>A101959</t>
        </is>
      </c>
      <c r="P418" t="inlineStr">
        <is>
          <t>LT250</t>
        </is>
      </c>
      <c r="Q418" s="43" t="n">
        <v>126</v>
      </c>
      <c r="R418" t="inlineStr"/>
      <c r="S418" t="inlineStr"/>
      <c r="T418" t="inlineStr"/>
      <c r="U418" t="inlineStr"/>
      <c r="V418" t="inlineStr"/>
    </row>
    <row r="419">
      <c r="A419" t="inlineStr"/>
      <c r="B419" t="inlineStr">
        <is>
          <t>N</t>
        </is>
      </c>
      <c r="C419" t="inlineStr">
        <is>
          <t>Price_BOM_LCS_Imp_0659</t>
        </is>
      </c>
      <c r="D419" t="inlineStr"/>
      <c r="E419" t="inlineStr">
        <is>
          <t>:40157-LCS:</t>
        </is>
      </c>
      <c r="F419" s="126" t="inlineStr">
        <is>
          <t>X5</t>
        </is>
      </c>
      <c r="G419" t="inlineStr">
        <is>
          <t>ImpMatl_NiAl-Bronze_ASTM-B148_C95400</t>
        </is>
      </c>
      <c r="H419" s="43" t="inlineStr">
        <is>
          <t>Nickel Aluminum Bronze ASTM B148 UNS C95400</t>
        </is>
      </c>
      <c r="I419" s="43" t="inlineStr">
        <is>
          <t>B22</t>
        </is>
      </c>
      <c r="J419" s="43" t="inlineStr">
        <is>
          <t>Anodized Steel</t>
        </is>
      </c>
      <c r="K419" s="43" t="inlineStr">
        <is>
          <t>Steel, Cold Drawn C1018</t>
        </is>
      </c>
      <c r="L419" s="43" t="inlineStr">
        <is>
          <t>Coating_Special</t>
        </is>
      </c>
      <c r="M419" s="1" t="inlineStr">
        <is>
          <t>96769202</t>
        </is>
      </c>
      <c r="N419" s="1" t="inlineStr"/>
      <c r="O419" t="inlineStr">
        <is>
          <t>A102252</t>
        </is>
      </c>
      <c r="P419" t="inlineStr">
        <is>
          <t>LT250</t>
        </is>
      </c>
      <c r="Q419" t="inlineStr"/>
      <c r="R419" t="inlineStr"/>
      <c r="S419" t="inlineStr"/>
      <c r="T419" t="inlineStr"/>
      <c r="U419" t="inlineStr"/>
      <c r="V419" t="inlineStr"/>
    </row>
    <row r="420">
      <c r="A420" t="inlineStr"/>
      <c r="B420" t="inlineStr">
        <is>
          <t>N</t>
        </is>
      </c>
      <c r="C420" t="inlineStr">
        <is>
          <t>Price_BOM_LCS_Imp_0660</t>
        </is>
      </c>
      <c r="D420" t="inlineStr"/>
      <c r="E420" t="inlineStr">
        <is>
          <t>:40157-LCS:</t>
        </is>
      </c>
      <c r="F420" s="126" t="inlineStr">
        <is>
          <t>X5</t>
        </is>
      </c>
      <c r="G420" s="2" t="inlineStr">
        <is>
          <t>ImpMatl_SS_AISI-304</t>
        </is>
      </c>
      <c r="H420" s="43" t="inlineStr">
        <is>
          <t>Stainless Steel, AISI-304</t>
        </is>
      </c>
      <c r="I420" s="43" t="inlineStr">
        <is>
          <t>H304</t>
        </is>
      </c>
      <c r="J420" s="43" t="inlineStr">
        <is>
          <t>Anodized Steel</t>
        </is>
      </c>
      <c r="K420" s="43" t="inlineStr">
        <is>
          <t>Stainless Steel, AISI 316</t>
        </is>
      </c>
      <c r="L420" s="43" t="inlineStr">
        <is>
          <t>Coating_Special</t>
        </is>
      </c>
      <c r="M420" s="57" t="inlineStr">
        <is>
          <t>RTF</t>
        </is>
      </c>
      <c r="N420" s="43" t="inlineStr"/>
      <c r="O420" t="inlineStr">
        <is>
          <t>A101964</t>
        </is>
      </c>
      <c r="P420" t="inlineStr">
        <is>
          <t>LT250</t>
        </is>
      </c>
      <c r="Q420" s="43" t="n">
        <v>126</v>
      </c>
      <c r="R420" t="inlineStr"/>
      <c r="S420" t="inlineStr"/>
      <c r="T420" t="inlineStr"/>
      <c r="U420" t="inlineStr"/>
      <c r="V420" t="inlineStr"/>
    </row>
    <row r="421">
      <c r="A421" t="inlineStr"/>
      <c r="B421" t="inlineStr">
        <is>
          <t>N</t>
        </is>
      </c>
      <c r="C421" t="inlineStr">
        <is>
          <t>Price_BOM_LCS_Imp_0662</t>
        </is>
      </c>
      <c r="D421" t="inlineStr"/>
      <c r="E421" t="inlineStr">
        <is>
          <t>:50957-LCS:50957-4P-15HP-LCSE:50957-4P-20HP-LCSE:50957-4P-25HP-LCSE:</t>
        </is>
      </c>
      <c r="F421" s="126" t="inlineStr">
        <is>
          <t>X4</t>
        </is>
      </c>
      <c r="G421" s="2" t="inlineStr">
        <is>
          <t>ImpMatl_SS_AISI-304</t>
        </is>
      </c>
      <c r="H421" s="43" t="inlineStr">
        <is>
          <t>Stainless Steel, AISI-304</t>
        </is>
      </c>
      <c r="I421" s="43" t="inlineStr">
        <is>
          <t>H304</t>
        </is>
      </c>
      <c r="J421" s="43" t="inlineStr">
        <is>
          <t>Stainless Steel, AISI-303</t>
        </is>
      </c>
      <c r="K421" s="43" t="inlineStr">
        <is>
          <t>Stainless Steel, AISI 316</t>
        </is>
      </c>
      <c r="L421" s="43" t="inlineStr">
        <is>
          <t>Coating_Standard</t>
        </is>
      </c>
      <c r="M421" s="105" t="inlineStr">
        <is>
          <t>98876171</t>
        </is>
      </c>
      <c r="N421" s="43" t="inlineStr">
        <is>
          <t>IMP,L,50957,X4,H304</t>
        </is>
      </c>
      <c r="O421" t="inlineStr">
        <is>
          <t>A101966</t>
        </is>
      </c>
      <c r="P421" s="43" t="inlineStr">
        <is>
          <t>LT027</t>
        </is>
      </c>
      <c r="Q421" s="43" t="n">
        <v>0</v>
      </c>
      <c r="R421" t="inlineStr"/>
      <c r="S421" t="inlineStr"/>
      <c r="T421" t="inlineStr"/>
      <c r="U421" t="inlineStr"/>
      <c r="V421" t="inlineStr"/>
    </row>
    <row r="422">
      <c r="A422" t="inlineStr"/>
      <c r="B422" t="inlineStr">
        <is>
          <t>N</t>
        </is>
      </c>
      <c r="C422" t="inlineStr">
        <is>
          <t>Price_BOM_LCS_Imp_0663</t>
        </is>
      </c>
      <c r="D422" t="inlineStr"/>
      <c r="E422" t="inlineStr">
        <is>
          <t>:50957-LCS:50957-4P-15HP-LCSE:50957-4P-20HP-LCSE:50957-4P-25HP-LCSE:</t>
        </is>
      </c>
      <c r="F422" s="126" t="inlineStr">
        <is>
          <t>X4</t>
        </is>
      </c>
      <c r="G422" t="inlineStr">
        <is>
          <t>ImpMatl_NiAl-Bronze_ASTM-B148_C95400</t>
        </is>
      </c>
      <c r="H422" s="43" t="inlineStr">
        <is>
          <t>Nickel Aluminum Bronze ASTM B148 UNS C95400</t>
        </is>
      </c>
      <c r="I422" s="43" t="inlineStr">
        <is>
          <t>B22</t>
        </is>
      </c>
      <c r="J422" s="43" t="inlineStr">
        <is>
          <t>Stainless Steel, AISI-303</t>
        </is>
      </c>
      <c r="K422" s="43" t="inlineStr">
        <is>
          <t>Steel, Cold Drawn C1018</t>
        </is>
      </c>
      <c r="L422" s="43" t="inlineStr">
        <is>
          <t>Coating_Standard</t>
        </is>
      </c>
      <c r="M422" s="1" t="inlineStr">
        <is>
          <t>96896890</t>
        </is>
      </c>
      <c r="N422" s="1" t="inlineStr"/>
      <c r="O422" t="inlineStr">
        <is>
          <t>A102253</t>
        </is>
      </c>
      <c r="P422" t="inlineStr">
        <is>
          <t>LT250</t>
        </is>
      </c>
      <c r="Q422" t="inlineStr"/>
      <c r="R422" t="inlineStr"/>
      <c r="S422" t="inlineStr"/>
      <c r="T422" t="inlineStr"/>
      <c r="U422" t="inlineStr"/>
      <c r="V422" t="inlineStr"/>
    </row>
    <row r="423">
      <c r="A423" t="inlineStr"/>
      <c r="B423" t="inlineStr">
        <is>
          <t>N</t>
        </is>
      </c>
      <c r="C423" t="inlineStr">
        <is>
          <t>Price_BOM_LCS_Imp_0665</t>
        </is>
      </c>
      <c r="D423" t="inlineStr"/>
      <c r="E423" t="inlineStr">
        <is>
          <t>:50957-LCS:50957-4P-15HP-LCSE:50957-4P-20HP-LCSE:50957-4P-25HP-LCSE:</t>
        </is>
      </c>
      <c r="F423" s="126" t="inlineStr">
        <is>
          <t>X4</t>
        </is>
      </c>
      <c r="G423" t="inlineStr">
        <is>
          <t>ImpMatl_NiAl-Bronze_ASTM-B148_C95400</t>
        </is>
      </c>
      <c r="H423" s="43" t="inlineStr">
        <is>
          <t>Nickel Aluminum Bronze ASTM B148 UNS C95400</t>
        </is>
      </c>
      <c r="I423" s="43" t="inlineStr">
        <is>
          <t>B22</t>
        </is>
      </c>
      <c r="J423" s="43" t="inlineStr">
        <is>
          <t>Stainless Steel, AISI-303</t>
        </is>
      </c>
      <c r="K423" s="43" t="inlineStr">
        <is>
          <t>Steel, Cold Drawn C1018</t>
        </is>
      </c>
      <c r="L423" s="43" t="inlineStr">
        <is>
          <t>Coating_Scotchkote134_interior_exterior_IncludeImpeller</t>
        </is>
      </c>
      <c r="M423" s="1" t="inlineStr">
        <is>
          <t>RTF</t>
        </is>
      </c>
      <c r="N423" s="43" t="inlineStr"/>
      <c r="O423" t="inlineStr">
        <is>
          <t>A102253</t>
        </is>
      </c>
      <c r="P423" t="inlineStr">
        <is>
          <t>LT250</t>
        </is>
      </c>
      <c r="Q423" t="inlineStr"/>
      <c r="R423" t="inlineStr"/>
      <c r="S423" t="inlineStr"/>
      <c r="T423" t="inlineStr"/>
      <c r="U423" t="inlineStr"/>
      <c r="V423" t="inlineStr"/>
    </row>
    <row r="424">
      <c r="A424" t="inlineStr"/>
      <c r="B424" t="inlineStr">
        <is>
          <t>N</t>
        </is>
      </c>
      <c r="C424" t="inlineStr">
        <is>
          <t>Price_BOM_LCS_Imp_0666</t>
        </is>
      </c>
      <c r="D424" t="inlineStr"/>
      <c r="E424" t="inlineStr">
        <is>
          <t>:50957-LCS:50957-4P-15HP-LCSE:50957-4P-20HP-LCSE:50957-4P-25HP-LCSE:</t>
        </is>
      </c>
      <c r="F424" s="126" t="inlineStr">
        <is>
          <t>X4</t>
        </is>
      </c>
      <c r="G424" s="2" t="inlineStr">
        <is>
          <t>ImpMatl_SS_AISI-304</t>
        </is>
      </c>
      <c r="H424" s="43" t="inlineStr">
        <is>
          <t>Stainless Steel, AISI-304</t>
        </is>
      </c>
      <c r="I424" s="43" t="inlineStr">
        <is>
          <t>H304</t>
        </is>
      </c>
      <c r="J424" s="43" t="inlineStr">
        <is>
          <t>Stainless Steel, AISI-303</t>
        </is>
      </c>
      <c r="K424" s="43" t="inlineStr">
        <is>
          <t>Stainless Steel, AISI 316</t>
        </is>
      </c>
      <c r="L424" s="43" t="inlineStr">
        <is>
          <t>Coating_Scotchkote134_interior_exterior_IncludeImpeller</t>
        </is>
      </c>
      <c r="M424" s="1" t="inlineStr">
        <is>
          <t>RTF</t>
        </is>
      </c>
      <c r="N424" s="43" t="inlineStr"/>
      <c r="O424" t="inlineStr">
        <is>
          <t>A101966</t>
        </is>
      </c>
      <c r="P424" t="inlineStr">
        <is>
          <t>LT250</t>
        </is>
      </c>
      <c r="Q424" s="43" t="inlineStr"/>
      <c r="R424" t="inlineStr"/>
      <c r="S424" t="inlineStr"/>
      <c r="T424" t="inlineStr"/>
      <c r="U424" t="inlineStr"/>
      <c r="V424" t="inlineStr"/>
    </row>
    <row r="425">
      <c r="A425" t="inlineStr"/>
      <c r="B425" t="inlineStr">
        <is>
          <t>N</t>
        </is>
      </c>
      <c r="C425" t="inlineStr">
        <is>
          <t>Price_BOM_LCS_Imp_0668</t>
        </is>
      </c>
      <c r="D425" t="inlineStr"/>
      <c r="E425" t="inlineStr">
        <is>
          <t>:50957-LCS:50957-4P-15HP-LCSE:50957-4P-20HP-LCSE:50957-4P-25HP-LCSE:</t>
        </is>
      </c>
      <c r="F425" s="126" t="inlineStr">
        <is>
          <t>X4</t>
        </is>
      </c>
      <c r="G425" t="inlineStr">
        <is>
          <t>ImpMatl_NiAl-Bronze_ASTM-B148_C95400</t>
        </is>
      </c>
      <c r="H425" s="43" t="inlineStr">
        <is>
          <t>Nickel Aluminum Bronze ASTM B148 UNS C95400</t>
        </is>
      </c>
      <c r="I425" s="43" t="inlineStr">
        <is>
          <t>B22</t>
        </is>
      </c>
      <c r="J425" s="43" t="inlineStr">
        <is>
          <t>Stainless Steel, AISI-303</t>
        </is>
      </c>
      <c r="K425" s="43" t="inlineStr">
        <is>
          <t>Steel, Cold Drawn C1018</t>
        </is>
      </c>
      <c r="L425" s="43" t="inlineStr">
        <is>
          <t>Coating_Scotchkote134_interior_IncludeImpeller</t>
        </is>
      </c>
      <c r="M425" s="1" t="inlineStr">
        <is>
          <t>RTF</t>
        </is>
      </c>
      <c r="N425" s="43" t="inlineStr"/>
      <c r="O425" t="inlineStr">
        <is>
          <t>A102253</t>
        </is>
      </c>
      <c r="P425" t="inlineStr">
        <is>
          <t>LT250</t>
        </is>
      </c>
      <c r="Q425" t="inlineStr"/>
      <c r="R425" t="inlineStr"/>
      <c r="S425" t="inlineStr"/>
      <c r="T425" t="inlineStr"/>
      <c r="U425" t="inlineStr"/>
      <c r="V425" t="inlineStr"/>
    </row>
    <row r="426">
      <c r="A426" t="inlineStr"/>
      <c r="B426" t="inlineStr">
        <is>
          <t>N</t>
        </is>
      </c>
      <c r="C426" t="inlineStr">
        <is>
          <t>Price_BOM_LCS_Imp_0669</t>
        </is>
      </c>
      <c r="D426" t="inlineStr"/>
      <c r="E426" t="inlineStr">
        <is>
          <t>:50957-LCS:50957-4P-15HP-LCSE:50957-4P-20HP-LCSE:50957-4P-25HP-LCSE:</t>
        </is>
      </c>
      <c r="F426" s="126" t="inlineStr">
        <is>
          <t>X4</t>
        </is>
      </c>
      <c r="G426" s="2" t="inlineStr">
        <is>
          <t>ImpMatl_SS_AISI-304</t>
        </is>
      </c>
      <c r="H426" s="43" t="inlineStr">
        <is>
          <t>Stainless Steel, AISI-304</t>
        </is>
      </c>
      <c r="I426" s="43" t="inlineStr">
        <is>
          <t>H304</t>
        </is>
      </c>
      <c r="J426" s="43" t="inlineStr">
        <is>
          <t>Stainless Steel, AISI-303</t>
        </is>
      </c>
      <c r="K426" s="43" t="inlineStr">
        <is>
          <t>Stainless Steel, AISI 316</t>
        </is>
      </c>
      <c r="L426" s="43" t="inlineStr">
        <is>
          <t>Coating_Scotchkote134_interior_IncludeImpeller</t>
        </is>
      </c>
      <c r="M426" s="1" t="inlineStr">
        <is>
          <t>RTF</t>
        </is>
      </c>
      <c r="N426" s="43" t="inlineStr"/>
      <c r="O426" t="inlineStr">
        <is>
          <t>A101966</t>
        </is>
      </c>
      <c r="P426" t="inlineStr">
        <is>
          <t>LT250</t>
        </is>
      </c>
      <c r="Q426" s="43" t="inlineStr"/>
      <c r="R426" t="inlineStr"/>
      <c r="S426" t="inlineStr"/>
      <c r="T426" t="inlineStr"/>
      <c r="U426" t="inlineStr"/>
      <c r="V426" t="inlineStr"/>
    </row>
    <row r="427">
      <c r="A427" t="inlineStr"/>
      <c r="B427" t="inlineStr">
        <is>
          <t>N</t>
        </is>
      </c>
      <c r="C427" t="inlineStr">
        <is>
          <t>Price_BOM_LCS_Imp_0671</t>
        </is>
      </c>
      <c r="D427" t="inlineStr"/>
      <c r="E427" t="inlineStr">
        <is>
          <t>:50957-LCS:50957-4P-15HP-LCSE:50957-4P-20HP-LCSE:50957-4P-25HP-LCSE:</t>
        </is>
      </c>
      <c r="F427" s="126" t="inlineStr">
        <is>
          <t>X4</t>
        </is>
      </c>
      <c r="G427" t="inlineStr">
        <is>
          <t>ImpMatl_NiAl-Bronze_ASTM-B148_C95400</t>
        </is>
      </c>
      <c r="H427" s="43" t="inlineStr">
        <is>
          <t>Nickel Aluminum Bronze ASTM B148 UNS C95400</t>
        </is>
      </c>
      <c r="I427" s="43" t="inlineStr">
        <is>
          <t>B22</t>
        </is>
      </c>
      <c r="J427" s="43" t="inlineStr">
        <is>
          <t>Stainless Steel, AISI-303</t>
        </is>
      </c>
      <c r="K427" s="43" t="inlineStr">
        <is>
          <t>Steel, Cold Drawn C1018</t>
        </is>
      </c>
      <c r="L427" s="43" t="inlineStr">
        <is>
          <t>Coating_Scotchkote134_interior</t>
        </is>
      </c>
      <c r="M427" s="1" t="inlineStr">
        <is>
          <t>96896890</t>
        </is>
      </c>
      <c r="N427" s="1" t="inlineStr"/>
      <c r="O427" t="inlineStr">
        <is>
          <t>A102253</t>
        </is>
      </c>
      <c r="P427" t="inlineStr">
        <is>
          <t>LT250</t>
        </is>
      </c>
      <c r="Q427" t="inlineStr"/>
      <c r="R427" t="inlineStr"/>
      <c r="S427" t="inlineStr"/>
      <c r="T427" t="inlineStr"/>
      <c r="U427" t="inlineStr"/>
      <c r="V427" t="inlineStr"/>
    </row>
    <row r="428">
      <c r="A428" t="inlineStr"/>
      <c r="B428" t="inlineStr">
        <is>
          <t>N</t>
        </is>
      </c>
      <c r="C428" t="inlineStr">
        <is>
          <t>Price_BOM_LCS_Imp_0672</t>
        </is>
      </c>
      <c r="D428" t="inlineStr"/>
      <c r="E428" t="inlineStr">
        <is>
          <t>:50957-LCS:50957-4P-15HP-LCSE:50957-4P-20HP-LCSE:50957-4P-25HP-LCSE:</t>
        </is>
      </c>
      <c r="F428" s="126" t="inlineStr">
        <is>
          <t>X4</t>
        </is>
      </c>
      <c r="G428" s="2" t="inlineStr">
        <is>
          <t>ImpMatl_SS_AISI-304</t>
        </is>
      </c>
      <c r="H428" s="43" t="inlineStr">
        <is>
          <t>Stainless Steel, AISI-304</t>
        </is>
      </c>
      <c r="I428" s="43" t="inlineStr">
        <is>
          <t>H304</t>
        </is>
      </c>
      <c r="J428" s="43" t="inlineStr">
        <is>
          <t>Stainless Steel, AISI-303</t>
        </is>
      </c>
      <c r="K428" s="43" t="inlineStr">
        <is>
          <t>Stainless Steel, AISI 316</t>
        </is>
      </c>
      <c r="L428" s="43" t="inlineStr">
        <is>
          <t>Coating_Scotchkote134_interior</t>
        </is>
      </c>
      <c r="M428" s="43" t="inlineStr">
        <is>
          <t>RTF</t>
        </is>
      </c>
      <c r="N428" s="43" t="inlineStr"/>
      <c r="O428" t="inlineStr">
        <is>
          <t>A101966</t>
        </is>
      </c>
      <c r="P428" t="inlineStr">
        <is>
          <t>LT250</t>
        </is>
      </c>
      <c r="Q428" s="43" t="n">
        <v>126</v>
      </c>
      <c r="R428" t="inlineStr"/>
      <c r="S428" t="inlineStr"/>
      <c r="T428" t="inlineStr"/>
      <c r="U428" t="inlineStr"/>
      <c r="V428" t="inlineStr"/>
    </row>
    <row r="429">
      <c r="A429" t="inlineStr"/>
      <c r="B429" t="inlineStr">
        <is>
          <t>N</t>
        </is>
      </c>
      <c r="C429" t="inlineStr">
        <is>
          <t>Price_BOM_LCS_Imp_0674</t>
        </is>
      </c>
      <c r="D429" t="inlineStr"/>
      <c r="E429" t="inlineStr">
        <is>
          <t>:50957-LCS:50957-4P-15HP-LCSE:50957-4P-20HP-LCSE:50957-4P-25HP-LCSE:</t>
        </is>
      </c>
      <c r="F429" s="126" t="inlineStr">
        <is>
          <t>X4</t>
        </is>
      </c>
      <c r="G429" t="inlineStr">
        <is>
          <t>ImpMatl_NiAl-Bronze_ASTM-B148_C95400</t>
        </is>
      </c>
      <c r="H429" s="43" t="inlineStr">
        <is>
          <t>Nickel Aluminum Bronze ASTM B148 UNS C95400</t>
        </is>
      </c>
      <c r="I429" s="43" t="inlineStr">
        <is>
          <t>B22</t>
        </is>
      </c>
      <c r="J429" s="43" t="inlineStr">
        <is>
          <t>Stainless Steel, AISI-303</t>
        </is>
      </c>
      <c r="K429" s="43" t="inlineStr">
        <is>
          <t>Steel, Cold Drawn C1018</t>
        </is>
      </c>
      <c r="L429" s="43" t="inlineStr">
        <is>
          <t>Coating_Scotchkote134_interior_exterior</t>
        </is>
      </c>
      <c r="M429" s="1" t="inlineStr">
        <is>
          <t>96896890</t>
        </is>
      </c>
      <c r="N429" s="1" t="inlineStr"/>
      <c r="O429" t="inlineStr">
        <is>
          <t>A102253</t>
        </is>
      </c>
      <c r="P429" t="inlineStr">
        <is>
          <t>LT250</t>
        </is>
      </c>
      <c r="Q429" t="inlineStr"/>
      <c r="R429" t="inlineStr"/>
      <c r="S429" t="inlineStr"/>
      <c r="T429" t="inlineStr"/>
      <c r="U429" t="inlineStr"/>
      <c r="V429" t="inlineStr"/>
    </row>
    <row r="430">
      <c r="A430" t="inlineStr"/>
      <c r="B430" t="inlineStr">
        <is>
          <t>N</t>
        </is>
      </c>
      <c r="C430" t="inlineStr">
        <is>
          <t>Price_BOM_LCS_Imp_0675</t>
        </is>
      </c>
      <c r="D430" t="inlineStr"/>
      <c r="E430" t="inlineStr">
        <is>
          <t>:50957-LCS:50957-4P-15HP-LCSE:50957-4P-20HP-LCSE:50957-4P-25HP-LCSE:</t>
        </is>
      </c>
      <c r="F430" s="126" t="inlineStr">
        <is>
          <t>X4</t>
        </is>
      </c>
      <c r="G430" s="2" t="inlineStr">
        <is>
          <t>ImpMatl_SS_AISI-304</t>
        </is>
      </c>
      <c r="H430" s="43" t="inlineStr">
        <is>
          <t>Stainless Steel, AISI-304</t>
        </is>
      </c>
      <c r="I430" s="43" t="inlineStr">
        <is>
          <t>H304</t>
        </is>
      </c>
      <c r="J430" s="43" t="inlineStr">
        <is>
          <t>Stainless Steel, AISI-303</t>
        </is>
      </c>
      <c r="K430" s="43" t="inlineStr">
        <is>
          <t>Stainless Steel, AISI 316</t>
        </is>
      </c>
      <c r="L430" s="43" t="inlineStr">
        <is>
          <t>Coating_Scotchkote134_interior_exterior</t>
        </is>
      </c>
      <c r="M430" s="43" t="inlineStr">
        <is>
          <t>RTF</t>
        </is>
      </c>
      <c r="N430" s="43" t="inlineStr"/>
      <c r="O430" t="inlineStr">
        <is>
          <t>A101966</t>
        </is>
      </c>
      <c r="P430" t="inlineStr">
        <is>
          <t>LT250</t>
        </is>
      </c>
      <c r="Q430" s="43" t="n">
        <v>126</v>
      </c>
      <c r="R430" t="inlineStr"/>
      <c r="S430" t="inlineStr"/>
      <c r="T430" t="inlineStr"/>
      <c r="U430" t="inlineStr"/>
      <c r="V430" t="inlineStr"/>
    </row>
    <row r="431">
      <c r="A431" t="inlineStr"/>
      <c r="B431" t="inlineStr">
        <is>
          <t>N</t>
        </is>
      </c>
      <c r="C431" t="inlineStr">
        <is>
          <t>Price_BOM_LCS_Imp_0677</t>
        </is>
      </c>
      <c r="D431" t="inlineStr"/>
      <c r="E431" t="inlineStr">
        <is>
          <t>:50957-LCS:50957-4P-15HP-LCSE:50957-4P-20HP-LCSE:50957-4P-25HP-LCSE:</t>
        </is>
      </c>
      <c r="F431" s="126" t="inlineStr">
        <is>
          <t>X4</t>
        </is>
      </c>
      <c r="G431" t="inlineStr">
        <is>
          <t>ImpMatl_NiAl-Bronze_ASTM-B148_C95400</t>
        </is>
      </c>
      <c r="H431" s="43" t="inlineStr">
        <is>
          <t>Nickel Aluminum Bronze ASTM B148 UNS C95400</t>
        </is>
      </c>
      <c r="I431" s="43" t="inlineStr">
        <is>
          <t>B22</t>
        </is>
      </c>
      <c r="J431" s="43" t="inlineStr">
        <is>
          <t>Stainless Steel, AISI-303</t>
        </is>
      </c>
      <c r="K431" s="43" t="inlineStr">
        <is>
          <t>Steel, Cold Drawn C1018</t>
        </is>
      </c>
      <c r="L431" s="43" t="inlineStr">
        <is>
          <t>Coating_Special</t>
        </is>
      </c>
      <c r="M431" s="1" t="inlineStr">
        <is>
          <t>96896890</t>
        </is>
      </c>
      <c r="N431" s="1" t="inlineStr"/>
      <c r="O431" t="inlineStr">
        <is>
          <t>A102253</t>
        </is>
      </c>
      <c r="P431" t="inlineStr">
        <is>
          <t>LT250</t>
        </is>
      </c>
      <c r="Q431" t="inlineStr"/>
      <c r="R431" t="inlineStr"/>
      <c r="S431" t="inlineStr"/>
      <c r="T431" t="inlineStr"/>
      <c r="U431" t="inlineStr"/>
      <c r="V431" t="inlineStr"/>
    </row>
    <row r="432">
      <c r="A432" t="inlineStr"/>
      <c r="B432" t="inlineStr">
        <is>
          <t>N</t>
        </is>
      </c>
      <c r="C432" t="inlineStr">
        <is>
          <t>Price_BOM_LCS_Imp_0678</t>
        </is>
      </c>
      <c r="D432" t="inlineStr"/>
      <c r="E432" t="inlineStr">
        <is>
          <t>:50957-LCS:50957-4P-15HP-LCSE:50957-4P-20HP-LCSE:50957-4P-25HP-LCSE:</t>
        </is>
      </c>
      <c r="F432" s="126" t="inlineStr">
        <is>
          <t>X4</t>
        </is>
      </c>
      <c r="G432" s="2" t="inlineStr">
        <is>
          <t>ImpMatl_SS_AISI-304</t>
        </is>
      </c>
      <c r="H432" s="43" t="inlineStr">
        <is>
          <t>Stainless Steel, AISI-304</t>
        </is>
      </c>
      <c r="I432" s="43" t="inlineStr">
        <is>
          <t>H304</t>
        </is>
      </c>
      <c r="J432" s="43" t="inlineStr">
        <is>
          <t>Stainless Steel, AISI-303</t>
        </is>
      </c>
      <c r="K432" s="43" t="inlineStr">
        <is>
          <t>Stainless Steel, AISI 316</t>
        </is>
      </c>
      <c r="L432" s="43" t="inlineStr">
        <is>
          <t>Coating_Special</t>
        </is>
      </c>
      <c r="M432" s="43" t="inlineStr">
        <is>
          <t>RTF</t>
        </is>
      </c>
      <c r="N432" s="43" t="inlineStr"/>
      <c r="O432" t="inlineStr">
        <is>
          <t>A101971</t>
        </is>
      </c>
      <c r="P432" t="inlineStr">
        <is>
          <t>LT250</t>
        </is>
      </c>
      <c r="Q432" s="43" t="n">
        <v>126</v>
      </c>
      <c r="R432" t="inlineStr"/>
      <c r="S432" t="inlineStr"/>
      <c r="T432" t="inlineStr"/>
      <c r="U432" t="inlineStr"/>
      <c r="V432" t="inlineStr"/>
    </row>
    <row r="433">
      <c r="A433" t="inlineStr"/>
      <c r="B433" t="inlineStr">
        <is>
          <t>N</t>
        </is>
      </c>
      <c r="C433" t="inlineStr">
        <is>
          <t>Price_BOM_LCS_Imp_0680</t>
        </is>
      </c>
      <c r="D433" t="inlineStr"/>
      <c r="E433" t="inlineStr">
        <is>
          <t>:50123-LCS:50123-4P-25HP-LCSE:</t>
        </is>
      </c>
      <c r="F433" s="126" t="inlineStr">
        <is>
          <t>XA</t>
        </is>
      </c>
      <c r="G433" s="2" t="inlineStr">
        <is>
          <t>ImpMatl_SS_AISI-304</t>
        </is>
      </c>
      <c r="H433" s="43" t="inlineStr">
        <is>
          <t>Stainless Steel, AISI-304</t>
        </is>
      </c>
      <c r="I433" s="43" t="inlineStr">
        <is>
          <t>H304</t>
        </is>
      </c>
      <c r="J433" s="43" t="inlineStr">
        <is>
          <t>Stainless Steel, AISI-303</t>
        </is>
      </c>
      <c r="K433" s="43" t="inlineStr">
        <is>
          <t>Stainless Steel, AISI 316</t>
        </is>
      </c>
      <c r="L433" s="43" t="inlineStr">
        <is>
          <t>Coating_Standard</t>
        </is>
      </c>
      <c r="M433" s="104" t="inlineStr">
        <is>
          <t>98876172</t>
        </is>
      </c>
      <c r="N433" s="43" t="inlineStr">
        <is>
          <t>IMP,L,50123,XA,H304</t>
        </is>
      </c>
      <c r="O433" t="inlineStr">
        <is>
          <t>A101973</t>
        </is>
      </c>
      <c r="P433" s="43" t="inlineStr">
        <is>
          <t>LT027</t>
        </is>
      </c>
      <c r="Q433" s="43" t="n">
        <v>0</v>
      </c>
      <c r="R433" t="inlineStr"/>
      <c r="S433" t="inlineStr"/>
      <c r="T433" t="inlineStr"/>
      <c r="U433" t="inlineStr"/>
      <c r="V433" t="inlineStr"/>
    </row>
    <row r="434">
      <c r="A434" t="inlineStr"/>
      <c r="B434" t="inlineStr">
        <is>
          <t>N</t>
        </is>
      </c>
      <c r="C434" t="inlineStr">
        <is>
          <t>Price_BOM_LCS_Imp_0684</t>
        </is>
      </c>
      <c r="D434" t="inlineStr"/>
      <c r="E434" t="inlineStr">
        <is>
          <t>:50123-LCS:50123-4P-25HP-LCSE:</t>
        </is>
      </c>
      <c r="F434" s="126" t="inlineStr">
        <is>
          <t>XA</t>
        </is>
      </c>
      <c r="G434" t="inlineStr">
        <is>
          <t>ImpMatl_SS_AISI-304</t>
        </is>
      </c>
      <c r="H434" s="43" t="inlineStr">
        <is>
          <t>Stainless Steel, AISI-304</t>
        </is>
      </c>
      <c r="I434" s="43" t="inlineStr">
        <is>
          <t>H304</t>
        </is>
      </c>
      <c r="J434" s="43" t="inlineStr">
        <is>
          <t>Stainless Steel, AISI-303</t>
        </is>
      </c>
      <c r="K434" s="43" t="inlineStr">
        <is>
          <t>Stainless Steel, AISI 316</t>
        </is>
      </c>
      <c r="L434" s="43" t="inlineStr">
        <is>
          <t>Coating_Scotchkote134_interior_exterior_IncludeImpeller</t>
        </is>
      </c>
      <c r="M434" s="75" t="inlineStr">
        <is>
          <t>RTF</t>
        </is>
      </c>
      <c r="N434" s="75" t="inlineStr"/>
      <c r="O434" t="inlineStr">
        <is>
          <t>A101973</t>
        </is>
      </c>
      <c r="P434" t="inlineStr">
        <is>
          <t>LT250</t>
        </is>
      </c>
      <c r="Q434" t="inlineStr"/>
      <c r="R434" t="inlineStr"/>
      <c r="S434" t="inlineStr"/>
      <c r="T434" t="inlineStr"/>
      <c r="U434" t="inlineStr"/>
      <c r="V434" t="inlineStr"/>
    </row>
    <row r="435">
      <c r="A435" t="inlineStr"/>
      <c r="B435" t="inlineStr">
        <is>
          <t>N</t>
        </is>
      </c>
      <c r="C435" t="inlineStr">
        <is>
          <t>Price_BOM_LCS_Imp_0687</t>
        </is>
      </c>
      <c r="D435" t="inlineStr"/>
      <c r="E435" t="inlineStr">
        <is>
          <t>:50123-LCS:50123-4P-25HP-LCSE:</t>
        </is>
      </c>
      <c r="F435" s="126" t="inlineStr">
        <is>
          <t>XA</t>
        </is>
      </c>
      <c r="G435" t="inlineStr">
        <is>
          <t>ImpMatl_SS_AISI-304</t>
        </is>
      </c>
      <c r="H435" s="43" t="inlineStr">
        <is>
          <t>Stainless Steel, AISI-304</t>
        </is>
      </c>
      <c r="I435" s="43" t="inlineStr">
        <is>
          <t>H304</t>
        </is>
      </c>
      <c r="J435" s="43" t="inlineStr">
        <is>
          <t>Stainless Steel, AISI-303</t>
        </is>
      </c>
      <c r="K435" s="43" t="inlineStr">
        <is>
          <t>Stainless Steel, AISI 316</t>
        </is>
      </c>
      <c r="L435" s="43" t="inlineStr">
        <is>
          <t>Coating_Scotchkote134_interior_IncludeImpeller</t>
        </is>
      </c>
      <c r="M435" s="1" t="inlineStr">
        <is>
          <t>RTF</t>
        </is>
      </c>
      <c r="N435" s="43" t="inlineStr"/>
      <c r="O435" t="inlineStr">
        <is>
          <t>A101973</t>
        </is>
      </c>
      <c r="P435" t="inlineStr">
        <is>
          <t>LT250</t>
        </is>
      </c>
      <c r="Q435" t="inlineStr"/>
      <c r="R435" t="inlineStr"/>
      <c r="S435" t="inlineStr"/>
      <c r="T435" t="inlineStr"/>
      <c r="U435" t="inlineStr"/>
      <c r="V435" t="inlineStr"/>
    </row>
    <row r="436">
      <c r="A436" t="inlineStr"/>
      <c r="B436" t="inlineStr">
        <is>
          <t>N</t>
        </is>
      </c>
      <c r="C436" t="inlineStr">
        <is>
          <t>Price_BOM_LCS_Imp_0690</t>
        </is>
      </c>
      <c r="D436" t="inlineStr"/>
      <c r="E436" t="inlineStr">
        <is>
          <t>:50123-LCS:50123-4P-25HP-LCSE:</t>
        </is>
      </c>
      <c r="F436" s="126" t="inlineStr">
        <is>
          <t>XA</t>
        </is>
      </c>
      <c r="G436" s="2" t="inlineStr">
        <is>
          <t>ImpMatl_SS_AISI-304</t>
        </is>
      </c>
      <c r="H436" s="43" t="inlineStr">
        <is>
          <t>Stainless Steel, AISI-304</t>
        </is>
      </c>
      <c r="I436" s="43" t="inlineStr">
        <is>
          <t>H304</t>
        </is>
      </c>
      <c r="J436" s="43" t="inlineStr">
        <is>
          <t>Stainless Steel, AISI-303</t>
        </is>
      </c>
      <c r="K436" s="43" t="inlineStr">
        <is>
          <t>Stainless Steel, AISI 316</t>
        </is>
      </c>
      <c r="L436" s="43" t="inlineStr">
        <is>
          <t>Coating_Scotchkote134_interior</t>
        </is>
      </c>
      <c r="M436" s="1" t="inlineStr">
        <is>
          <t>RTF</t>
        </is>
      </c>
      <c r="N436" s="43" t="inlineStr"/>
      <c r="O436" t="inlineStr">
        <is>
          <t>A101973</t>
        </is>
      </c>
      <c r="P436" t="inlineStr">
        <is>
          <t>LT250</t>
        </is>
      </c>
      <c r="Q436" s="43" t="n">
        <v>126</v>
      </c>
      <c r="R436" t="inlineStr"/>
      <c r="S436" t="inlineStr"/>
      <c r="T436" t="inlineStr"/>
      <c r="U436" t="inlineStr"/>
      <c r="V436" t="inlineStr"/>
    </row>
    <row r="437">
      <c r="A437" t="inlineStr"/>
      <c r="B437" t="inlineStr">
        <is>
          <t>N</t>
        </is>
      </c>
      <c r="C437" t="inlineStr">
        <is>
          <t>Price_BOM_LCS_Imp_0693</t>
        </is>
      </c>
      <c r="D437" t="inlineStr"/>
      <c r="E437" t="inlineStr">
        <is>
          <t>:50123-LCS:50123-4P-25HP-LCSE:</t>
        </is>
      </c>
      <c r="F437" s="126" t="inlineStr">
        <is>
          <t>XA</t>
        </is>
      </c>
      <c r="G437" t="inlineStr">
        <is>
          <t>ImpMatl_SS_AISI-304</t>
        </is>
      </c>
      <c r="H437" s="43" t="inlineStr">
        <is>
          <t>Stainless Steel, AISI-304</t>
        </is>
      </c>
      <c r="I437" s="43" t="inlineStr">
        <is>
          <t>H304</t>
        </is>
      </c>
      <c r="J437" s="43" t="inlineStr">
        <is>
          <t>Stainless Steel, AISI-303</t>
        </is>
      </c>
      <c r="K437" s="43" t="inlineStr">
        <is>
          <t>Stainless Steel, AISI 316</t>
        </is>
      </c>
      <c r="L437" s="43" t="inlineStr">
        <is>
          <t>Coating_Scotchkote134_interior_exterior</t>
        </is>
      </c>
      <c r="M437" s="1" t="inlineStr">
        <is>
          <t>RTF</t>
        </is>
      </c>
      <c r="N437" s="43" t="inlineStr"/>
      <c r="O437" t="inlineStr">
        <is>
          <t>A101973</t>
        </is>
      </c>
      <c r="P437" t="inlineStr">
        <is>
          <t>LT250</t>
        </is>
      </c>
      <c r="Q437" t="n">
        <v>126</v>
      </c>
      <c r="R437" t="inlineStr"/>
      <c r="S437" t="inlineStr"/>
      <c r="T437" t="inlineStr"/>
      <c r="U437" t="inlineStr"/>
      <c r="V437" t="inlineStr"/>
    </row>
    <row r="438">
      <c r="A438" t="inlineStr"/>
      <c r="B438" t="inlineStr">
        <is>
          <t>N</t>
        </is>
      </c>
      <c r="C438" t="inlineStr">
        <is>
          <t>Price_BOM_LCS_Imp_0696</t>
        </is>
      </c>
      <c r="D438" t="inlineStr"/>
      <c r="E438" t="inlineStr">
        <is>
          <t>:50123-LCS:50123-4P-25HP-LCSE:</t>
        </is>
      </c>
      <c r="F438" s="126" t="inlineStr">
        <is>
          <t>XA</t>
        </is>
      </c>
      <c r="G438" s="2" t="inlineStr">
        <is>
          <t>ImpMatl_SS_AISI-304</t>
        </is>
      </c>
      <c r="H438" s="43" t="inlineStr">
        <is>
          <t>Stainless Steel, AISI-304</t>
        </is>
      </c>
      <c r="I438" s="43" t="inlineStr">
        <is>
          <t>H304</t>
        </is>
      </c>
      <c r="J438" s="43" t="inlineStr">
        <is>
          <t>Stainless Steel, AISI-303</t>
        </is>
      </c>
      <c r="K438" s="43" t="inlineStr">
        <is>
          <t>Stainless Steel, AISI 316</t>
        </is>
      </c>
      <c r="L438" s="43" t="inlineStr">
        <is>
          <t>Coating_Special</t>
        </is>
      </c>
      <c r="M438" s="1" t="inlineStr">
        <is>
          <t>RTF</t>
        </is>
      </c>
      <c r="N438" s="43" t="inlineStr"/>
      <c r="O438" t="inlineStr">
        <is>
          <t>A101978</t>
        </is>
      </c>
      <c r="P438" t="inlineStr">
        <is>
          <t>LT250</t>
        </is>
      </c>
      <c r="Q438" s="43" t="n">
        <v>126</v>
      </c>
      <c r="R438" t="inlineStr"/>
      <c r="S438" t="inlineStr"/>
      <c r="T438" t="inlineStr"/>
      <c r="U438" t="inlineStr"/>
      <c r="V438" t="inlineStr"/>
    </row>
    <row r="439">
      <c r="A439" t="inlineStr"/>
      <c r="B439" t="inlineStr">
        <is>
          <t>N</t>
        </is>
      </c>
      <c r="C439" t="inlineStr">
        <is>
          <t>Price_BOM_LCS_Imp_0698</t>
        </is>
      </c>
      <c r="D439" t="inlineStr"/>
      <c r="E439" t="inlineStr">
        <is>
          <t>:50123-LCS:</t>
        </is>
      </c>
      <c r="F439" s="126" t="inlineStr">
        <is>
          <t>X5</t>
        </is>
      </c>
      <c r="G439" t="inlineStr">
        <is>
          <t>ImpMatl_SS_AISI-304</t>
        </is>
      </c>
      <c r="H439" s="43" t="inlineStr">
        <is>
          <t>Stainless Steel, AISI-304</t>
        </is>
      </c>
      <c r="I439" s="43" t="inlineStr">
        <is>
          <t>H304</t>
        </is>
      </c>
      <c r="J439" s="43" t="inlineStr">
        <is>
          <t>Anodized Steel</t>
        </is>
      </c>
      <c r="K439" s="43" t="inlineStr">
        <is>
          <t>Stainless Steel, AISI 316</t>
        </is>
      </c>
      <c r="L439" s="43" t="inlineStr">
        <is>
          <t>Coating_Standard</t>
        </is>
      </c>
      <c r="M439" s="75" t="inlineStr">
        <is>
          <t>98876173</t>
        </is>
      </c>
      <c r="N439" s="75" t="inlineStr"/>
      <c r="O439" t="inlineStr">
        <is>
          <t>A101980</t>
        </is>
      </c>
      <c r="P439" t="inlineStr">
        <is>
          <t>LT027</t>
        </is>
      </c>
      <c r="Q439" t="n">
        <v>0</v>
      </c>
      <c r="R439" t="inlineStr"/>
      <c r="S439" t="inlineStr"/>
      <c r="T439" t="inlineStr"/>
      <c r="U439" t="inlineStr"/>
      <c r="V439" t="inlineStr"/>
    </row>
    <row r="440">
      <c r="A440" t="inlineStr"/>
      <c r="B440" t="inlineStr">
        <is>
          <t>N</t>
        </is>
      </c>
      <c r="C440" t="inlineStr">
        <is>
          <t>Price_BOM_LCS_Imp_0699</t>
        </is>
      </c>
      <c r="D440" t="inlineStr"/>
      <c r="E440" t="inlineStr">
        <is>
          <t>:50123-LCS:</t>
        </is>
      </c>
      <c r="F440" s="126" t="inlineStr">
        <is>
          <t>X5</t>
        </is>
      </c>
      <c r="G440" s="2" t="inlineStr">
        <is>
          <t>ImpMatl_NiAl-Bronze_ASTM-B148_C95400</t>
        </is>
      </c>
      <c r="H440" s="43" t="inlineStr">
        <is>
          <t>Nickel Aluminum Bronze ASTM B148 UNS C95400</t>
        </is>
      </c>
      <c r="I440" s="43" t="inlineStr">
        <is>
          <t>B22</t>
        </is>
      </c>
      <c r="J440" s="43" t="inlineStr">
        <is>
          <t>Anodized Steel</t>
        </is>
      </c>
      <c r="K440" s="43" t="inlineStr">
        <is>
          <t>Steel, Cold Drawn C1018</t>
        </is>
      </c>
      <c r="L440" s="43" t="inlineStr">
        <is>
          <t>Coating_Standard</t>
        </is>
      </c>
      <c r="M440" s="43" t="inlineStr">
        <is>
          <t>96896892</t>
        </is>
      </c>
      <c r="N440" s="43" t="inlineStr"/>
      <c r="O440" t="inlineStr">
        <is>
          <t>A102255</t>
        </is>
      </c>
      <c r="P440" t="inlineStr">
        <is>
          <t>LT250</t>
        </is>
      </c>
      <c r="Q440" s="43" t="inlineStr"/>
      <c r="R440" t="inlineStr"/>
      <c r="S440" t="inlineStr"/>
      <c r="T440" t="inlineStr"/>
      <c r="U440" t="inlineStr"/>
      <c r="V440" t="inlineStr"/>
    </row>
    <row r="441">
      <c r="A441" t="inlineStr"/>
      <c r="B441" t="inlineStr">
        <is>
          <t>N</t>
        </is>
      </c>
      <c r="C441" t="inlineStr">
        <is>
          <t>Price_BOM_LCS_Imp_0701</t>
        </is>
      </c>
      <c r="D441" t="inlineStr"/>
      <c r="E441" t="inlineStr">
        <is>
          <t>:50123-LCS:</t>
        </is>
      </c>
      <c r="F441" s="126" t="inlineStr">
        <is>
          <t>X5</t>
        </is>
      </c>
      <c r="G441" t="inlineStr">
        <is>
          <t>ImpMatl_NiAl-Bronze_ASTM-B148_C95400</t>
        </is>
      </c>
      <c r="H441" s="43" t="inlineStr">
        <is>
          <t>Nickel Aluminum Bronze ASTM B148 UNS C95400</t>
        </is>
      </c>
      <c r="I441" s="43" t="inlineStr">
        <is>
          <t>B22</t>
        </is>
      </c>
      <c r="J441" s="43" t="inlineStr">
        <is>
          <t>Anodized Steel</t>
        </is>
      </c>
      <c r="K441" s="43" t="inlineStr">
        <is>
          <t>Steel, Cold Drawn C1018</t>
        </is>
      </c>
      <c r="L441" s="43" t="inlineStr">
        <is>
          <t>Coating_Scotchkote134_interior_exterior_IncludeImpeller</t>
        </is>
      </c>
      <c r="M441" s="75" t="inlineStr">
        <is>
          <t>RTF</t>
        </is>
      </c>
      <c r="N441" s="75" t="inlineStr"/>
      <c r="O441" t="inlineStr">
        <is>
          <t>A102255</t>
        </is>
      </c>
      <c r="P441" t="inlineStr">
        <is>
          <t>LT250</t>
        </is>
      </c>
      <c r="Q441" t="inlineStr"/>
      <c r="R441" t="inlineStr"/>
      <c r="S441" t="inlineStr"/>
      <c r="T441" t="inlineStr"/>
      <c r="U441" t="inlineStr"/>
      <c r="V441" t="inlineStr"/>
    </row>
    <row r="442">
      <c r="A442" t="inlineStr"/>
      <c r="B442" t="inlineStr">
        <is>
          <t>N</t>
        </is>
      </c>
      <c r="C442" t="inlineStr">
        <is>
          <t>Price_BOM_LCS_Imp_0702</t>
        </is>
      </c>
      <c r="D442" t="inlineStr"/>
      <c r="E442" t="inlineStr">
        <is>
          <t>:50123-LCS:</t>
        </is>
      </c>
      <c r="F442" s="126" t="inlineStr">
        <is>
          <t>X5</t>
        </is>
      </c>
      <c r="G442" s="2" t="inlineStr">
        <is>
          <t>ImpMatl_SS_AISI-304</t>
        </is>
      </c>
      <c r="H442" s="43" t="inlineStr">
        <is>
          <t>Stainless Steel, AISI-304</t>
        </is>
      </c>
      <c r="I442" s="43" t="inlineStr">
        <is>
          <t>H304</t>
        </is>
      </c>
      <c r="J442" s="43" t="inlineStr">
        <is>
          <t>Anodized Steel</t>
        </is>
      </c>
      <c r="K442" s="43" t="inlineStr">
        <is>
          <t>Stainless Steel, AISI 316</t>
        </is>
      </c>
      <c r="L442" s="43" t="inlineStr">
        <is>
          <t>Coating_Scotchkote134_interior_exterior_IncludeImpeller</t>
        </is>
      </c>
      <c r="M442" s="43" t="inlineStr">
        <is>
          <t>RTF</t>
        </is>
      </c>
      <c r="N442" s="43" t="inlineStr"/>
      <c r="O442" t="inlineStr">
        <is>
          <t>A101980</t>
        </is>
      </c>
      <c r="P442" t="inlineStr">
        <is>
          <t>LT250</t>
        </is>
      </c>
      <c r="Q442" s="43" t="inlineStr"/>
      <c r="R442" t="inlineStr"/>
      <c r="S442" t="inlineStr"/>
      <c r="T442" t="inlineStr"/>
      <c r="U442" t="inlineStr"/>
      <c r="V442" t="inlineStr"/>
    </row>
    <row r="443">
      <c r="A443" t="inlineStr"/>
      <c r="B443" t="inlineStr">
        <is>
          <t>N</t>
        </is>
      </c>
      <c r="C443" t="inlineStr">
        <is>
          <t>Price_BOM_LCS_Imp_0704</t>
        </is>
      </c>
      <c r="D443" t="inlineStr"/>
      <c r="E443" t="inlineStr">
        <is>
          <t>:50123-LCS:</t>
        </is>
      </c>
      <c r="F443" s="126" t="inlineStr">
        <is>
          <t>X5</t>
        </is>
      </c>
      <c r="G443" t="inlineStr">
        <is>
          <t>ImpMatl_NiAl-Bronze_ASTM-B148_C95400</t>
        </is>
      </c>
      <c r="H443" s="43" t="inlineStr">
        <is>
          <t>Nickel Aluminum Bronze ASTM B148 UNS C95400</t>
        </is>
      </c>
      <c r="I443" s="43" t="inlineStr">
        <is>
          <t>B22</t>
        </is>
      </c>
      <c r="J443" s="43" t="inlineStr">
        <is>
          <t>Anodized Steel</t>
        </is>
      </c>
      <c r="K443" s="43" t="inlineStr">
        <is>
          <t>Steel, Cold Drawn C1018</t>
        </is>
      </c>
      <c r="L443" s="43" t="inlineStr">
        <is>
          <t>Coating_Scotchkote134_interior_IncludeImpeller</t>
        </is>
      </c>
      <c r="M443" s="75" t="inlineStr">
        <is>
          <t>RTF</t>
        </is>
      </c>
      <c r="N443" s="75" t="inlineStr"/>
      <c r="O443" t="inlineStr">
        <is>
          <t>A102255</t>
        </is>
      </c>
      <c r="P443" t="inlineStr">
        <is>
          <t>LT250</t>
        </is>
      </c>
      <c r="Q443" t="inlineStr"/>
      <c r="R443" t="inlineStr"/>
      <c r="S443" t="inlineStr"/>
      <c r="T443" t="inlineStr"/>
      <c r="U443" t="inlineStr"/>
      <c r="V443" t="inlineStr"/>
    </row>
    <row r="444">
      <c r="A444" t="inlineStr"/>
      <c r="B444" t="inlineStr">
        <is>
          <t>N</t>
        </is>
      </c>
      <c r="C444" t="inlineStr">
        <is>
          <t>Price_BOM_LCS_Imp_0705</t>
        </is>
      </c>
      <c r="D444" t="inlineStr"/>
      <c r="E444" t="inlineStr">
        <is>
          <t>:50123-LCS:</t>
        </is>
      </c>
      <c r="F444" s="126" t="inlineStr">
        <is>
          <t>X5</t>
        </is>
      </c>
      <c r="G444" s="2" t="inlineStr">
        <is>
          <t>ImpMatl_SS_AISI-304</t>
        </is>
      </c>
      <c r="H444" s="43" t="inlineStr">
        <is>
          <t>Stainless Steel, AISI-304</t>
        </is>
      </c>
      <c r="I444" s="43" t="inlineStr">
        <is>
          <t>H304</t>
        </is>
      </c>
      <c r="J444" s="43" t="inlineStr">
        <is>
          <t>Anodized Steel</t>
        </is>
      </c>
      <c r="K444" s="43" t="inlineStr">
        <is>
          <t>Stainless Steel, AISI 316</t>
        </is>
      </c>
      <c r="L444" s="43" t="inlineStr">
        <is>
          <t>Coating_Scotchkote134_interior_IncludeImpeller</t>
        </is>
      </c>
      <c r="M444" s="43" t="inlineStr">
        <is>
          <t>RTF</t>
        </is>
      </c>
      <c r="N444" s="43" t="inlineStr"/>
      <c r="O444" t="inlineStr">
        <is>
          <t>A101980</t>
        </is>
      </c>
      <c r="P444" t="inlineStr">
        <is>
          <t>LT250</t>
        </is>
      </c>
      <c r="Q444" s="43" t="inlineStr"/>
      <c r="R444" t="inlineStr"/>
      <c r="S444" t="inlineStr"/>
      <c r="T444" t="inlineStr"/>
      <c r="U444" t="inlineStr"/>
      <c r="V444" t="inlineStr"/>
    </row>
    <row r="445">
      <c r="A445" t="inlineStr"/>
      <c r="B445" t="inlineStr">
        <is>
          <t>N</t>
        </is>
      </c>
      <c r="C445" t="inlineStr">
        <is>
          <t>Price_BOM_LCS_Imp_0707</t>
        </is>
      </c>
      <c r="D445" t="inlineStr"/>
      <c r="E445" t="inlineStr">
        <is>
          <t>:50123-LCS:</t>
        </is>
      </c>
      <c r="F445" s="126" t="inlineStr">
        <is>
          <t>X5</t>
        </is>
      </c>
      <c r="G445" s="2" t="inlineStr">
        <is>
          <t>ImpMatl_NiAl-Bronze_ASTM-B148_C95400</t>
        </is>
      </c>
      <c r="H445" s="43" t="inlineStr">
        <is>
          <t>Nickel Aluminum Bronze ASTM B148 UNS C95400</t>
        </is>
      </c>
      <c r="I445" s="43" t="inlineStr">
        <is>
          <t>B22</t>
        </is>
      </c>
      <c r="J445" s="43" t="inlineStr">
        <is>
          <t>Anodized Steel</t>
        </is>
      </c>
      <c r="K445" s="43" t="inlineStr">
        <is>
          <t>Steel, Cold Drawn C1018</t>
        </is>
      </c>
      <c r="L445" s="43" t="inlineStr">
        <is>
          <t>Coating_Scotchkote134_interior</t>
        </is>
      </c>
      <c r="M445" s="105" t="inlineStr">
        <is>
          <t>96896892</t>
        </is>
      </c>
      <c r="N445" s="43" t="inlineStr"/>
      <c r="O445" t="inlineStr">
        <is>
          <t>A102255</t>
        </is>
      </c>
      <c r="P445" s="43" t="inlineStr">
        <is>
          <t>LT250</t>
        </is>
      </c>
      <c r="Q445" s="43" t="inlineStr"/>
      <c r="R445" t="inlineStr"/>
      <c r="S445" t="inlineStr"/>
      <c r="T445" t="inlineStr"/>
      <c r="U445" t="inlineStr"/>
      <c r="V445" t="inlineStr"/>
    </row>
    <row r="446">
      <c r="A446" t="inlineStr"/>
      <c r="B446" t="inlineStr">
        <is>
          <t>N</t>
        </is>
      </c>
      <c r="C446" t="inlineStr">
        <is>
          <t>Price_BOM_LCS_Imp_0708</t>
        </is>
      </c>
      <c r="D446" t="inlineStr"/>
      <c r="E446" t="inlineStr">
        <is>
          <t>:50123-LCS:</t>
        </is>
      </c>
      <c r="F446" s="126" t="inlineStr">
        <is>
          <t>X5</t>
        </is>
      </c>
      <c r="G446" t="inlineStr">
        <is>
          <t>ImpMatl_SS_AISI-304</t>
        </is>
      </c>
      <c r="H446" s="43" t="inlineStr">
        <is>
          <t>Stainless Steel, AISI-304</t>
        </is>
      </c>
      <c r="I446" s="43" t="inlineStr">
        <is>
          <t>H304</t>
        </is>
      </c>
      <c r="J446" s="43" t="inlineStr">
        <is>
          <t>Anodized Steel</t>
        </is>
      </c>
      <c r="K446" s="43" t="inlineStr">
        <is>
          <t>Stainless Steel, AISI 316</t>
        </is>
      </c>
      <c r="L446" s="43" t="inlineStr">
        <is>
          <t>Coating_Scotchkote134_interior</t>
        </is>
      </c>
      <c r="M446" s="75" t="inlineStr">
        <is>
          <t>RTF</t>
        </is>
      </c>
      <c r="N446" s="75" t="inlineStr"/>
      <c r="O446" t="inlineStr">
        <is>
          <t>A101980</t>
        </is>
      </c>
      <c r="P446" t="inlineStr">
        <is>
          <t>LT250</t>
        </is>
      </c>
      <c r="Q446" t="n">
        <v>126</v>
      </c>
      <c r="R446" t="inlineStr"/>
      <c r="S446" t="inlineStr"/>
      <c r="T446" t="inlineStr"/>
      <c r="U446" t="inlineStr"/>
      <c r="V446" t="inlineStr"/>
    </row>
    <row r="447">
      <c r="A447" t="inlineStr"/>
      <c r="B447" t="inlineStr">
        <is>
          <t>N</t>
        </is>
      </c>
      <c r="C447" t="inlineStr">
        <is>
          <t>Price_BOM_LCS_Imp_0710</t>
        </is>
      </c>
      <c r="D447" t="inlineStr"/>
      <c r="E447" t="inlineStr">
        <is>
          <t>:50123-LCS:</t>
        </is>
      </c>
      <c r="F447" s="126" t="inlineStr">
        <is>
          <t>X5</t>
        </is>
      </c>
      <c r="G447" t="inlineStr">
        <is>
          <t>ImpMatl_NiAl-Bronze_ASTM-B148_C95400</t>
        </is>
      </c>
      <c r="H447" s="43" t="inlineStr">
        <is>
          <t>Nickel Aluminum Bronze ASTM B148 UNS C95400</t>
        </is>
      </c>
      <c r="I447" s="43" t="inlineStr">
        <is>
          <t>B22</t>
        </is>
      </c>
      <c r="J447" s="43" t="inlineStr">
        <is>
          <t>Anodized Steel</t>
        </is>
      </c>
      <c r="K447" s="43" t="inlineStr">
        <is>
          <t>Steel, Cold Drawn C1018</t>
        </is>
      </c>
      <c r="L447" s="43" t="inlineStr">
        <is>
          <t>Coating_Scotchkote134_interior_exterior</t>
        </is>
      </c>
      <c r="M447" s="1" t="inlineStr">
        <is>
          <t>96896892</t>
        </is>
      </c>
      <c r="N447" s="43" t="inlineStr"/>
      <c r="O447" t="inlineStr">
        <is>
          <t>A102255</t>
        </is>
      </c>
      <c r="P447" t="inlineStr">
        <is>
          <t>LT250</t>
        </is>
      </c>
      <c r="Q447" t="inlineStr"/>
      <c r="R447" t="inlineStr"/>
      <c r="S447" t="inlineStr"/>
      <c r="T447" t="inlineStr"/>
      <c r="U447" t="inlineStr"/>
      <c r="V447" t="inlineStr"/>
    </row>
    <row r="448">
      <c r="A448" t="inlineStr"/>
      <c r="B448" t="inlineStr">
        <is>
          <t>N</t>
        </is>
      </c>
      <c r="C448" t="inlineStr">
        <is>
          <t>Price_BOM_LCS_Imp_0711</t>
        </is>
      </c>
      <c r="D448" t="inlineStr"/>
      <c r="E448" t="inlineStr">
        <is>
          <t>:50123-LCS:</t>
        </is>
      </c>
      <c r="F448" s="126" t="inlineStr">
        <is>
          <t>X5</t>
        </is>
      </c>
      <c r="G448" s="2" t="inlineStr">
        <is>
          <t>ImpMatl_SS_AISI-304</t>
        </is>
      </c>
      <c r="H448" s="43" t="inlineStr">
        <is>
          <t>Stainless Steel, AISI-304</t>
        </is>
      </c>
      <c r="I448" s="43" t="inlineStr">
        <is>
          <t>H304</t>
        </is>
      </c>
      <c r="J448" s="43" t="inlineStr">
        <is>
          <t>Anodized Steel</t>
        </is>
      </c>
      <c r="K448" s="43" t="inlineStr">
        <is>
          <t>Stainless Steel, AISI 316</t>
        </is>
      </c>
      <c r="L448" s="43" t="inlineStr">
        <is>
          <t>Coating_Scotchkote134_interior_exterior</t>
        </is>
      </c>
      <c r="M448" s="1" t="inlineStr">
        <is>
          <t>RTF</t>
        </is>
      </c>
      <c r="N448" s="43" t="inlineStr"/>
      <c r="O448" t="inlineStr">
        <is>
          <t>A101980</t>
        </is>
      </c>
      <c r="P448" t="inlineStr">
        <is>
          <t>LT250</t>
        </is>
      </c>
      <c r="Q448" s="43" t="n">
        <v>126</v>
      </c>
      <c r="R448" t="inlineStr"/>
      <c r="S448" t="inlineStr"/>
      <c r="T448" t="inlineStr"/>
      <c r="U448" t="inlineStr"/>
      <c r="V448" t="inlineStr"/>
    </row>
    <row r="449">
      <c r="A449" t="inlineStr"/>
      <c r="B449" t="inlineStr">
        <is>
          <t>N</t>
        </is>
      </c>
      <c r="C449" t="inlineStr">
        <is>
          <t>Price_BOM_LCS_Imp_0713</t>
        </is>
      </c>
      <c r="D449" t="inlineStr"/>
      <c r="E449" t="inlineStr">
        <is>
          <t>:50123-LCS:</t>
        </is>
      </c>
      <c r="F449" s="126" t="inlineStr">
        <is>
          <t>X5</t>
        </is>
      </c>
      <c r="G449" t="inlineStr">
        <is>
          <t>ImpMatl_NiAl-Bronze_ASTM-B148_C95400</t>
        </is>
      </c>
      <c r="H449" s="43" t="inlineStr">
        <is>
          <t>Nickel Aluminum Bronze ASTM B148 UNS C95400</t>
        </is>
      </c>
      <c r="I449" s="43" t="inlineStr">
        <is>
          <t>B22</t>
        </is>
      </c>
      <c r="J449" s="43" t="inlineStr">
        <is>
          <t>Anodized Steel</t>
        </is>
      </c>
      <c r="K449" s="43" t="inlineStr">
        <is>
          <t>Steel, Cold Drawn C1018</t>
        </is>
      </c>
      <c r="L449" s="43" t="inlineStr">
        <is>
          <t>Coating_Special</t>
        </is>
      </c>
      <c r="M449" s="1" t="inlineStr">
        <is>
          <t>96896892</t>
        </is>
      </c>
      <c r="N449" s="43" t="inlineStr"/>
      <c r="O449" t="inlineStr">
        <is>
          <t>A102255</t>
        </is>
      </c>
      <c r="P449" t="inlineStr">
        <is>
          <t>LT250</t>
        </is>
      </c>
      <c r="Q449" t="inlineStr"/>
      <c r="R449" t="inlineStr"/>
      <c r="S449" t="inlineStr"/>
      <c r="T449" t="inlineStr"/>
      <c r="U449" t="inlineStr"/>
      <c r="V449" t="inlineStr"/>
    </row>
    <row r="450">
      <c r="A450" t="inlineStr"/>
      <c r="B450" t="inlineStr">
        <is>
          <t>N</t>
        </is>
      </c>
      <c r="C450" t="inlineStr">
        <is>
          <t>Price_BOM_LCS_Imp_0714</t>
        </is>
      </c>
      <c r="D450" t="inlineStr"/>
      <c r="E450" t="inlineStr">
        <is>
          <t>:50123-LCS:</t>
        </is>
      </c>
      <c r="F450" s="126" t="inlineStr">
        <is>
          <t>X5</t>
        </is>
      </c>
      <c r="G450" s="2" t="inlineStr">
        <is>
          <t>ImpMatl_SS_AISI-304</t>
        </is>
      </c>
      <c r="H450" s="43" t="inlineStr">
        <is>
          <t>Stainless Steel, AISI-304</t>
        </is>
      </c>
      <c r="I450" s="43" t="inlineStr">
        <is>
          <t>H304</t>
        </is>
      </c>
      <c r="J450" s="43" t="inlineStr">
        <is>
          <t>Anodized Steel</t>
        </is>
      </c>
      <c r="K450" s="43" t="inlineStr">
        <is>
          <t>Stainless Steel, AISI 316</t>
        </is>
      </c>
      <c r="L450" s="43" t="inlineStr">
        <is>
          <t>Coating_Special</t>
        </is>
      </c>
      <c r="M450" s="1" t="inlineStr">
        <is>
          <t>RTF</t>
        </is>
      </c>
      <c r="N450" s="43" t="inlineStr"/>
      <c r="O450" t="inlineStr">
        <is>
          <t>A101985</t>
        </is>
      </c>
      <c r="P450" t="inlineStr">
        <is>
          <t>LT250</t>
        </is>
      </c>
      <c r="Q450" s="43" t="n">
        <v>126</v>
      </c>
      <c r="R450" t="inlineStr"/>
      <c r="S450" t="inlineStr"/>
      <c r="T450" t="inlineStr"/>
      <c r="U450" t="inlineStr"/>
      <c r="V450" t="inlineStr"/>
    </row>
    <row r="451">
      <c r="A451" t="inlineStr"/>
      <c r="B451" t="inlineStr">
        <is>
          <t>N</t>
        </is>
      </c>
      <c r="C451" t="inlineStr">
        <is>
          <t>Price_BOM_LCS_Imp_0716</t>
        </is>
      </c>
      <c r="D451" t="inlineStr"/>
      <c r="E451" t="inlineStr">
        <is>
          <t>:50157-LCS:</t>
        </is>
      </c>
      <c r="F451" s="126" t="inlineStr">
        <is>
          <t>X5</t>
        </is>
      </c>
      <c r="G451" t="inlineStr">
        <is>
          <t>ImpMatl_SS_AISI-304</t>
        </is>
      </c>
      <c r="H451" s="43" t="inlineStr">
        <is>
          <t>Stainless Steel, AISI-304</t>
        </is>
      </c>
      <c r="I451" s="43" t="inlineStr">
        <is>
          <t>H304</t>
        </is>
      </c>
      <c r="J451" s="43" t="inlineStr">
        <is>
          <t>Anodized Steel</t>
        </is>
      </c>
      <c r="K451" s="43" t="inlineStr">
        <is>
          <t>Stainless Steel, AISI 316</t>
        </is>
      </c>
      <c r="L451" s="43" t="inlineStr">
        <is>
          <t>Coating_Standard</t>
        </is>
      </c>
      <c r="M451" s="75" t="inlineStr">
        <is>
          <t>98876174</t>
        </is>
      </c>
      <c r="N451" s="75" t="inlineStr">
        <is>
          <t>IMP,L,50157,X5,H304</t>
        </is>
      </c>
      <c r="O451" t="inlineStr">
        <is>
          <t>A101987</t>
        </is>
      </c>
      <c r="P451" t="inlineStr">
        <is>
          <t>LT027</t>
        </is>
      </c>
      <c r="Q451" t="n">
        <v>0</v>
      </c>
      <c r="R451" t="inlineStr"/>
      <c r="S451" t="inlineStr"/>
      <c r="T451" t="inlineStr"/>
      <c r="U451" t="inlineStr"/>
      <c r="V451" t="inlineStr"/>
    </row>
    <row r="452">
      <c r="A452" t="inlineStr"/>
      <c r="B452" t="inlineStr">
        <is>
          <t>N</t>
        </is>
      </c>
      <c r="C452" t="inlineStr">
        <is>
          <t>Price_BOM_LCS_Imp_0717</t>
        </is>
      </c>
      <c r="D452" t="inlineStr"/>
      <c r="E452" t="inlineStr">
        <is>
          <t>:50157-LCS:</t>
        </is>
      </c>
      <c r="F452" s="126" t="inlineStr">
        <is>
          <t>X5</t>
        </is>
      </c>
      <c r="G452" s="2" t="inlineStr">
        <is>
          <t>ImpMatl_NiAl-Bronze_ASTM-B148_C95400</t>
        </is>
      </c>
      <c r="H452" s="43" t="inlineStr">
        <is>
          <t>Nickel Aluminum Bronze ASTM B148 UNS C95400</t>
        </is>
      </c>
      <c r="I452" s="43" t="inlineStr">
        <is>
          <t>B22</t>
        </is>
      </c>
      <c r="J452" s="43" t="inlineStr">
        <is>
          <t>Anodized Steel</t>
        </is>
      </c>
      <c r="K452" s="43" t="inlineStr">
        <is>
          <t>Steel, Cold Drawn C1018</t>
        </is>
      </c>
      <c r="L452" s="43" t="inlineStr">
        <is>
          <t>Coating_Standard</t>
        </is>
      </c>
      <c r="M452" s="43" t="inlineStr">
        <is>
          <t>96769263</t>
        </is>
      </c>
      <c r="N452" s="43" t="inlineStr"/>
      <c r="O452" t="inlineStr">
        <is>
          <t>A102256</t>
        </is>
      </c>
      <c r="P452" t="inlineStr">
        <is>
          <t>LT250</t>
        </is>
      </c>
      <c r="Q452" s="43" t="inlineStr"/>
      <c r="R452" t="inlineStr"/>
      <c r="S452" t="inlineStr"/>
      <c r="T452" t="inlineStr"/>
      <c r="U452" t="inlineStr"/>
      <c r="V452" t="inlineStr"/>
    </row>
    <row r="453">
      <c r="A453" t="inlineStr"/>
      <c r="B453" t="inlineStr">
        <is>
          <t>N</t>
        </is>
      </c>
      <c r="C453" t="inlineStr">
        <is>
          <t>Price_BOM_LCS_Imp_0719</t>
        </is>
      </c>
      <c r="D453" t="inlineStr"/>
      <c r="E453" t="inlineStr">
        <is>
          <t>:50157-LCS:</t>
        </is>
      </c>
      <c r="F453" s="126" t="inlineStr">
        <is>
          <t>X5</t>
        </is>
      </c>
      <c r="G453" t="inlineStr">
        <is>
          <t>ImpMatl_NiAl-Bronze_ASTM-B148_C95400</t>
        </is>
      </c>
      <c r="H453" s="43" t="inlineStr">
        <is>
          <t>Nickel Aluminum Bronze ASTM B148 UNS C95400</t>
        </is>
      </c>
      <c r="I453" s="43" t="inlineStr">
        <is>
          <t>B22</t>
        </is>
      </c>
      <c r="J453" s="43" t="inlineStr">
        <is>
          <t>Anodized Steel</t>
        </is>
      </c>
      <c r="K453" s="43" t="inlineStr">
        <is>
          <t>Steel, Cold Drawn C1018</t>
        </is>
      </c>
      <c r="L453" s="43" t="inlineStr">
        <is>
          <t>Coating_Scotchkote134_interior_exterior_IncludeImpeller</t>
        </is>
      </c>
      <c r="M453" s="75" t="inlineStr">
        <is>
          <t>RTF</t>
        </is>
      </c>
      <c r="N453" s="75" t="inlineStr"/>
      <c r="O453" t="inlineStr">
        <is>
          <t>A102256</t>
        </is>
      </c>
      <c r="P453" t="inlineStr">
        <is>
          <t>LT250</t>
        </is>
      </c>
      <c r="Q453" t="inlineStr"/>
      <c r="R453" t="inlineStr"/>
      <c r="S453" t="inlineStr"/>
      <c r="T453" t="inlineStr"/>
      <c r="U453" t="inlineStr"/>
      <c r="V453" t="inlineStr"/>
    </row>
    <row r="454">
      <c r="A454" t="inlineStr"/>
      <c r="B454" t="inlineStr">
        <is>
          <t>N</t>
        </is>
      </c>
      <c r="C454" t="inlineStr">
        <is>
          <t>Price_BOM_LCS_Imp_0720</t>
        </is>
      </c>
      <c r="D454" t="inlineStr"/>
      <c r="E454" t="inlineStr">
        <is>
          <t>:50157-LCS:</t>
        </is>
      </c>
      <c r="F454" s="126" t="inlineStr">
        <is>
          <t>X5</t>
        </is>
      </c>
      <c r="G454" s="2" t="inlineStr">
        <is>
          <t>ImpMatl_SS_AISI-304</t>
        </is>
      </c>
      <c r="H454" s="43" t="inlineStr">
        <is>
          <t>Stainless Steel, AISI-304</t>
        </is>
      </c>
      <c r="I454" s="43" t="inlineStr">
        <is>
          <t>H304</t>
        </is>
      </c>
      <c r="J454" s="43" t="inlineStr">
        <is>
          <t>Anodized Steel</t>
        </is>
      </c>
      <c r="K454" s="43" t="inlineStr">
        <is>
          <t>Stainless Steel, AISI 316</t>
        </is>
      </c>
      <c r="L454" s="43" t="inlineStr">
        <is>
          <t>Coating_Scotchkote134_interior_exterior_IncludeImpeller</t>
        </is>
      </c>
      <c r="M454" s="43" t="inlineStr">
        <is>
          <t>RTF</t>
        </is>
      </c>
      <c r="N454" s="43" t="inlineStr"/>
      <c r="O454" t="inlineStr">
        <is>
          <t>A101987</t>
        </is>
      </c>
      <c r="P454" t="inlineStr">
        <is>
          <t>LT250</t>
        </is>
      </c>
      <c r="Q454" s="43" t="inlineStr"/>
      <c r="R454" t="inlineStr"/>
      <c r="S454" t="inlineStr"/>
      <c r="T454" t="inlineStr"/>
      <c r="U454" t="inlineStr"/>
      <c r="V454" t="inlineStr"/>
    </row>
    <row r="455">
      <c r="A455" t="inlineStr"/>
      <c r="B455" t="inlineStr">
        <is>
          <t>N</t>
        </is>
      </c>
      <c r="C455" t="inlineStr">
        <is>
          <t>Price_BOM_LCS_Imp_0722</t>
        </is>
      </c>
      <c r="D455" t="inlineStr"/>
      <c r="E455" t="inlineStr">
        <is>
          <t>:50157-LCS:</t>
        </is>
      </c>
      <c r="F455" s="126" t="inlineStr">
        <is>
          <t>X5</t>
        </is>
      </c>
      <c r="G455" t="inlineStr">
        <is>
          <t>ImpMatl_NiAl-Bronze_ASTM-B148_C95400</t>
        </is>
      </c>
      <c r="H455" s="43" t="inlineStr">
        <is>
          <t>Nickel Aluminum Bronze ASTM B148 UNS C95400</t>
        </is>
      </c>
      <c r="I455" s="43" t="inlineStr">
        <is>
          <t>B22</t>
        </is>
      </c>
      <c r="J455" s="43" t="inlineStr">
        <is>
          <t>Anodized Steel</t>
        </is>
      </c>
      <c r="K455" s="43" t="inlineStr">
        <is>
          <t>Steel, Cold Drawn C1018</t>
        </is>
      </c>
      <c r="L455" s="43" t="inlineStr">
        <is>
          <t>Coating_Scotchkote134_interior_IncludeImpeller</t>
        </is>
      </c>
      <c r="M455" s="75" t="inlineStr">
        <is>
          <t>RTF</t>
        </is>
      </c>
      <c r="N455" s="75" t="inlineStr"/>
      <c r="O455" t="inlineStr">
        <is>
          <t>A102256</t>
        </is>
      </c>
      <c r="P455" t="inlineStr">
        <is>
          <t>LT250</t>
        </is>
      </c>
      <c r="Q455" t="inlineStr"/>
      <c r="R455" t="inlineStr"/>
      <c r="S455" t="inlineStr"/>
      <c r="T455" t="inlineStr"/>
      <c r="U455" t="inlineStr"/>
      <c r="V455" t="inlineStr"/>
    </row>
    <row r="456">
      <c r="A456" t="inlineStr"/>
      <c r="B456" t="inlineStr">
        <is>
          <t>N</t>
        </is>
      </c>
      <c r="C456" t="inlineStr">
        <is>
          <t>Price_BOM_LCS_Imp_0723</t>
        </is>
      </c>
      <c r="D456" t="inlineStr"/>
      <c r="E456" t="inlineStr">
        <is>
          <t>:50157-LCS:</t>
        </is>
      </c>
      <c r="F456" s="126" t="inlineStr">
        <is>
          <t>X5</t>
        </is>
      </c>
      <c r="G456" s="2" t="inlineStr">
        <is>
          <t>ImpMatl_SS_AISI-304</t>
        </is>
      </c>
      <c r="H456" s="43" t="inlineStr">
        <is>
          <t>Stainless Steel, AISI-304</t>
        </is>
      </c>
      <c r="I456" s="43" t="inlineStr">
        <is>
          <t>H304</t>
        </is>
      </c>
      <c r="J456" s="43" t="inlineStr">
        <is>
          <t>Anodized Steel</t>
        </is>
      </c>
      <c r="K456" s="43" t="inlineStr">
        <is>
          <t>Stainless Steel, AISI 316</t>
        </is>
      </c>
      <c r="L456" s="43" t="inlineStr">
        <is>
          <t>Coating_Scotchkote134_interior_IncludeImpeller</t>
        </is>
      </c>
      <c r="M456" s="43" t="inlineStr">
        <is>
          <t>RTF</t>
        </is>
      </c>
      <c r="N456" s="43" t="inlineStr"/>
      <c r="O456" t="inlineStr">
        <is>
          <t>A101987</t>
        </is>
      </c>
      <c r="P456" t="inlineStr">
        <is>
          <t>LT250</t>
        </is>
      </c>
      <c r="Q456" s="43" t="inlineStr"/>
      <c r="R456" t="inlineStr"/>
      <c r="S456" t="inlineStr"/>
      <c r="T456" t="inlineStr"/>
      <c r="U456" t="inlineStr"/>
      <c r="V456" t="inlineStr"/>
    </row>
    <row r="457">
      <c r="A457" t="inlineStr"/>
      <c r="B457" t="inlineStr">
        <is>
          <t>N</t>
        </is>
      </c>
      <c r="C457" t="inlineStr">
        <is>
          <t>Price_BOM_LCS_Imp_0725</t>
        </is>
      </c>
      <c r="D457" t="inlineStr"/>
      <c r="E457" t="inlineStr">
        <is>
          <t>:50157-LCS:</t>
        </is>
      </c>
      <c r="F457" s="126" t="inlineStr">
        <is>
          <t>X5</t>
        </is>
      </c>
      <c r="G457" s="2" t="inlineStr">
        <is>
          <t>ImpMatl_NiAl-Bronze_ASTM-B148_C95400</t>
        </is>
      </c>
      <c r="H457" s="43" t="inlineStr">
        <is>
          <t>Nickel Aluminum Bronze ASTM B148 UNS C95400</t>
        </is>
      </c>
      <c r="I457" s="43" t="inlineStr">
        <is>
          <t>B22</t>
        </is>
      </c>
      <c r="J457" s="43" t="inlineStr">
        <is>
          <t>Anodized Steel</t>
        </is>
      </c>
      <c r="K457" s="43" t="inlineStr">
        <is>
          <t>Steel, Cold Drawn C1018</t>
        </is>
      </c>
      <c r="L457" s="43" t="inlineStr">
        <is>
          <t>Coating_Scotchkote134_interior</t>
        </is>
      </c>
      <c r="M457" s="75" t="inlineStr">
        <is>
          <t>96769263</t>
        </is>
      </c>
      <c r="N457" s="43" t="inlineStr"/>
      <c r="O457" t="inlineStr">
        <is>
          <t>A102256</t>
        </is>
      </c>
      <c r="P457" s="43" t="inlineStr">
        <is>
          <t>LT250</t>
        </is>
      </c>
      <c r="Q457" s="43" t="inlineStr"/>
      <c r="R457" t="inlineStr"/>
      <c r="S457" t="inlineStr"/>
      <c r="T457" t="inlineStr"/>
      <c r="U457" t="inlineStr"/>
      <c r="V457" t="inlineStr"/>
    </row>
    <row r="458">
      <c r="A458" t="inlineStr"/>
      <c r="B458" t="inlineStr">
        <is>
          <t>N</t>
        </is>
      </c>
      <c r="C458" t="inlineStr">
        <is>
          <t>Price_BOM_LCS_Imp_0726</t>
        </is>
      </c>
      <c r="D458" t="inlineStr"/>
      <c r="E458" t="inlineStr">
        <is>
          <t>:50157-LCS:</t>
        </is>
      </c>
      <c r="F458" s="126" t="inlineStr">
        <is>
          <t>X5</t>
        </is>
      </c>
      <c r="G458" t="inlineStr">
        <is>
          <t>ImpMatl_SS_AISI-304</t>
        </is>
      </c>
      <c r="H458" s="43" t="inlineStr">
        <is>
          <t>Stainless Steel, AISI-304</t>
        </is>
      </c>
      <c r="I458" s="43" t="inlineStr">
        <is>
          <t>H304</t>
        </is>
      </c>
      <c r="J458" s="43" t="inlineStr">
        <is>
          <t>Anodized Steel</t>
        </is>
      </c>
      <c r="K458" s="43" t="inlineStr">
        <is>
          <t>Stainless Steel, AISI 316</t>
        </is>
      </c>
      <c r="L458" s="43" t="inlineStr">
        <is>
          <t>Coating_Scotchkote134_interior</t>
        </is>
      </c>
      <c r="M458" s="75" t="inlineStr">
        <is>
          <t>RTF</t>
        </is>
      </c>
      <c r="N458" s="75" t="inlineStr"/>
      <c r="O458" t="inlineStr">
        <is>
          <t>A101987</t>
        </is>
      </c>
      <c r="P458" t="inlineStr">
        <is>
          <t>LT250</t>
        </is>
      </c>
      <c r="Q458" t="n">
        <v>126</v>
      </c>
      <c r="R458" t="inlineStr"/>
      <c r="S458" t="inlineStr"/>
      <c r="T458" t="inlineStr"/>
      <c r="U458" t="inlineStr"/>
      <c r="V458" t="inlineStr"/>
    </row>
    <row r="459">
      <c r="A459" t="inlineStr"/>
      <c r="B459" t="inlineStr">
        <is>
          <t>N</t>
        </is>
      </c>
      <c r="C459" t="inlineStr">
        <is>
          <t>Price_BOM_LCS_Imp_0728</t>
        </is>
      </c>
      <c r="D459" t="inlineStr"/>
      <c r="E459" t="inlineStr">
        <is>
          <t>:50157-LCS:</t>
        </is>
      </c>
      <c r="F459" s="126" t="inlineStr">
        <is>
          <t>X5</t>
        </is>
      </c>
      <c r="G459" t="inlineStr">
        <is>
          <t>ImpMatl_NiAl-Bronze_ASTM-B148_C95400</t>
        </is>
      </c>
      <c r="H459" s="43" t="inlineStr">
        <is>
          <t>Nickel Aluminum Bronze ASTM B148 UNS C95400</t>
        </is>
      </c>
      <c r="I459" s="43" t="inlineStr">
        <is>
          <t>B22</t>
        </is>
      </c>
      <c r="J459" s="43" t="inlineStr">
        <is>
          <t>Anodized Steel</t>
        </is>
      </c>
      <c r="K459" s="43" t="inlineStr">
        <is>
          <t>Steel, Cold Drawn C1018</t>
        </is>
      </c>
      <c r="L459" s="43" t="inlineStr">
        <is>
          <t>Coating_Scotchkote134_interior_exterior</t>
        </is>
      </c>
      <c r="M459" s="1" t="inlineStr">
        <is>
          <t>96769263</t>
        </is>
      </c>
      <c r="N459" s="43" t="inlineStr"/>
      <c r="O459" t="inlineStr">
        <is>
          <t>A102256</t>
        </is>
      </c>
      <c r="P459" t="inlineStr">
        <is>
          <t>LT250</t>
        </is>
      </c>
      <c r="Q459" t="inlineStr"/>
      <c r="R459" t="inlineStr"/>
      <c r="S459" t="inlineStr"/>
      <c r="T459" t="inlineStr"/>
      <c r="U459" t="inlineStr"/>
      <c r="V459" t="inlineStr"/>
    </row>
    <row r="460">
      <c r="A460" t="inlineStr"/>
      <c r="B460" t="inlineStr">
        <is>
          <t>N</t>
        </is>
      </c>
      <c r="C460" t="inlineStr">
        <is>
          <t>Price_BOM_LCS_Imp_0729</t>
        </is>
      </c>
      <c r="D460" t="inlineStr"/>
      <c r="E460" t="inlineStr">
        <is>
          <t>:50157-LCS:</t>
        </is>
      </c>
      <c r="F460" s="126" t="inlineStr">
        <is>
          <t>X5</t>
        </is>
      </c>
      <c r="G460" s="2" t="inlineStr">
        <is>
          <t>ImpMatl_SS_AISI-304</t>
        </is>
      </c>
      <c r="H460" s="43" t="inlineStr">
        <is>
          <t>Stainless Steel, AISI-304</t>
        </is>
      </c>
      <c r="I460" s="43" t="inlineStr">
        <is>
          <t>H304</t>
        </is>
      </c>
      <c r="J460" s="43" t="inlineStr">
        <is>
          <t>Anodized Steel</t>
        </is>
      </c>
      <c r="K460" s="43" t="inlineStr">
        <is>
          <t>Stainless Steel, AISI 316</t>
        </is>
      </c>
      <c r="L460" s="43" t="inlineStr">
        <is>
          <t>Coating_Scotchkote134_interior_exterior</t>
        </is>
      </c>
      <c r="M460" s="1" t="inlineStr">
        <is>
          <t>RTF</t>
        </is>
      </c>
      <c r="N460" s="43" t="inlineStr"/>
      <c r="O460" t="inlineStr">
        <is>
          <t>A101987</t>
        </is>
      </c>
      <c r="P460" t="inlineStr">
        <is>
          <t>LT250</t>
        </is>
      </c>
      <c r="Q460" s="43" t="n">
        <v>126</v>
      </c>
      <c r="R460" t="inlineStr"/>
      <c r="S460" t="inlineStr"/>
      <c r="T460" t="inlineStr"/>
      <c r="U460" t="inlineStr"/>
      <c r="V460" t="inlineStr"/>
    </row>
    <row r="461">
      <c r="A461" t="inlineStr"/>
      <c r="B461" t="inlineStr">
        <is>
          <t>N</t>
        </is>
      </c>
      <c r="C461" t="inlineStr">
        <is>
          <t>Price_BOM_LCS_Imp_0731</t>
        </is>
      </c>
      <c r="D461" t="inlineStr"/>
      <c r="E461" t="inlineStr">
        <is>
          <t>:50157-LCS:</t>
        </is>
      </c>
      <c r="F461" s="126" t="inlineStr">
        <is>
          <t>X5</t>
        </is>
      </c>
      <c r="G461" t="inlineStr">
        <is>
          <t>ImpMatl_NiAl-Bronze_ASTM-B148_C95400</t>
        </is>
      </c>
      <c r="H461" s="43" t="inlineStr">
        <is>
          <t>Nickel Aluminum Bronze ASTM B148 UNS C95400</t>
        </is>
      </c>
      <c r="I461" s="43" t="inlineStr">
        <is>
          <t>B22</t>
        </is>
      </c>
      <c r="J461" s="43" t="inlineStr">
        <is>
          <t>Anodized Steel</t>
        </is>
      </c>
      <c r="K461" s="43" t="inlineStr">
        <is>
          <t>Steel, Cold Drawn C1018</t>
        </is>
      </c>
      <c r="L461" s="43" t="inlineStr">
        <is>
          <t>Coating_Special</t>
        </is>
      </c>
      <c r="M461" s="1" t="inlineStr">
        <is>
          <t>RTF</t>
        </is>
      </c>
      <c r="N461" s="43" t="inlineStr"/>
      <c r="O461" t="inlineStr">
        <is>
          <t>A102256</t>
        </is>
      </c>
      <c r="P461" t="inlineStr">
        <is>
          <t>LT250</t>
        </is>
      </c>
      <c r="Q461" t="inlineStr"/>
      <c r="R461" t="inlineStr"/>
      <c r="S461" t="inlineStr"/>
      <c r="T461" t="inlineStr"/>
      <c r="U461" t="inlineStr"/>
      <c r="V461" t="inlineStr"/>
    </row>
    <row r="462">
      <c r="A462" t="inlineStr"/>
      <c r="B462" t="inlineStr">
        <is>
          <t>N</t>
        </is>
      </c>
      <c r="C462" t="inlineStr">
        <is>
          <t>Price_BOM_LCS_Imp_0732</t>
        </is>
      </c>
      <c r="D462" t="inlineStr"/>
      <c r="E462" t="inlineStr">
        <is>
          <t>:50157-LCS:</t>
        </is>
      </c>
      <c r="F462" s="126" t="inlineStr">
        <is>
          <t>X5</t>
        </is>
      </c>
      <c r="G462" s="2" t="inlineStr">
        <is>
          <t>ImpMatl_SS_AISI-304</t>
        </is>
      </c>
      <c r="H462" s="43" t="inlineStr">
        <is>
          <t>Stainless Steel, AISI-304</t>
        </is>
      </c>
      <c r="I462" s="43" t="inlineStr">
        <is>
          <t>H304</t>
        </is>
      </c>
      <c r="J462" s="43" t="inlineStr">
        <is>
          <t>Anodized Steel</t>
        </is>
      </c>
      <c r="K462" s="43" t="inlineStr">
        <is>
          <t>Stainless Steel, AISI 316</t>
        </is>
      </c>
      <c r="L462" s="43" t="inlineStr">
        <is>
          <t>Coating_Special</t>
        </is>
      </c>
      <c r="M462" s="1" t="inlineStr">
        <is>
          <t>RTF</t>
        </is>
      </c>
      <c r="N462" s="43" t="inlineStr"/>
      <c r="O462" t="inlineStr">
        <is>
          <t>A101992</t>
        </is>
      </c>
      <c r="P462" t="inlineStr">
        <is>
          <t>LT250</t>
        </is>
      </c>
      <c r="Q462" s="43" t="n">
        <v>126</v>
      </c>
      <c r="R462" t="inlineStr"/>
      <c r="S462" t="inlineStr"/>
      <c r="T462" t="inlineStr"/>
      <c r="U462" t="inlineStr"/>
      <c r="V462" t="inlineStr"/>
    </row>
    <row r="463">
      <c r="A463" t="inlineStr"/>
      <c r="B463" t="inlineStr">
        <is>
          <t>N</t>
        </is>
      </c>
      <c r="C463" t="inlineStr">
        <is>
          <t>Price_BOM_LCS_Imp_0734</t>
        </is>
      </c>
      <c r="D463" t="inlineStr"/>
      <c r="E463" t="inlineStr">
        <is>
          <t>:60951-LCS:60951-4P-20HP-LCSE:60951-4P-25HP-LCSE:</t>
        </is>
      </c>
      <c r="F463" s="126" t="inlineStr">
        <is>
          <t>XA</t>
        </is>
      </c>
      <c r="G463" t="inlineStr">
        <is>
          <t>ImpMatl_SS_AISI-304</t>
        </is>
      </c>
      <c r="H463" s="43" t="inlineStr">
        <is>
          <t>Stainless Steel, AISI-304</t>
        </is>
      </c>
      <c r="I463" s="43" t="inlineStr">
        <is>
          <t>H304</t>
        </is>
      </c>
      <c r="J463" s="43" t="inlineStr">
        <is>
          <t>Stainless Steel, AISI-303</t>
        </is>
      </c>
      <c r="K463" s="43" t="inlineStr">
        <is>
          <t>Stainless Steel, AISI 316</t>
        </is>
      </c>
      <c r="L463" s="43" t="inlineStr">
        <is>
          <t>Coating_Standard</t>
        </is>
      </c>
      <c r="M463" s="75" t="inlineStr">
        <is>
          <t>98876175</t>
        </is>
      </c>
      <c r="N463" s="75" t="inlineStr"/>
      <c r="O463" t="inlineStr">
        <is>
          <t>A101994</t>
        </is>
      </c>
      <c r="P463" t="inlineStr">
        <is>
          <t>LT027</t>
        </is>
      </c>
      <c r="Q463" t="n">
        <v>0</v>
      </c>
      <c r="R463" t="inlineStr"/>
      <c r="S463" t="inlineStr"/>
      <c r="T463" t="inlineStr"/>
      <c r="U463" t="inlineStr"/>
      <c r="V463" t="inlineStr"/>
    </row>
    <row r="464">
      <c r="A464" t="inlineStr"/>
      <c r="B464" t="inlineStr">
        <is>
          <t>N</t>
        </is>
      </c>
      <c r="C464" t="inlineStr">
        <is>
          <t>Price_BOM_LCS_Imp_0735</t>
        </is>
      </c>
      <c r="D464" t="inlineStr"/>
      <c r="E464" t="inlineStr">
        <is>
          <t>:60951-LCS:60951-4P-20HP-LCSE:60951-4P-25HP-LCSE:</t>
        </is>
      </c>
      <c r="F464" s="126" t="inlineStr">
        <is>
          <t>XA</t>
        </is>
      </c>
      <c r="G464" s="2" t="inlineStr">
        <is>
          <t>ImpMatl_NiAl-Bronze_ASTM-B148_C95400</t>
        </is>
      </c>
      <c r="H464" s="43" t="inlineStr">
        <is>
          <t>Nickel Aluminum Bronze ASTM B148 UNS C95400</t>
        </is>
      </c>
      <c r="I464" s="43" t="inlineStr">
        <is>
          <t>B22</t>
        </is>
      </c>
      <c r="J464" s="43" t="inlineStr">
        <is>
          <t>Stainless Steel, AISI-303</t>
        </is>
      </c>
      <c r="K464" s="43" t="inlineStr">
        <is>
          <t>Steel, Cold Drawn C1018</t>
        </is>
      </c>
      <c r="L464" s="43" t="inlineStr">
        <is>
          <t>Coating_Standard</t>
        </is>
      </c>
      <c r="M464" s="43" t="inlineStr">
        <is>
          <t>97780968</t>
        </is>
      </c>
      <c r="N464" s="43" t="inlineStr"/>
      <c r="O464" t="inlineStr">
        <is>
          <t>A102257</t>
        </is>
      </c>
      <c r="P464" t="inlineStr">
        <is>
          <t>LT250</t>
        </is>
      </c>
      <c r="Q464" s="43" t="inlineStr"/>
      <c r="R464" t="inlineStr"/>
      <c r="S464" t="inlineStr"/>
      <c r="T464" t="inlineStr"/>
      <c r="U464" t="inlineStr"/>
      <c r="V464" t="inlineStr"/>
    </row>
    <row r="465">
      <c r="A465" t="inlineStr"/>
      <c r="B465" t="inlineStr">
        <is>
          <t>N</t>
        </is>
      </c>
      <c r="C465" t="inlineStr">
        <is>
          <t>Price_BOM_LCS_Imp_0737</t>
        </is>
      </c>
      <c r="D465" t="inlineStr"/>
      <c r="E465" t="inlineStr">
        <is>
          <t>:60951-LCS:60951-4P-20HP-LCSE:60951-4P-25HP-LCSE:</t>
        </is>
      </c>
      <c r="F465" s="126" t="inlineStr">
        <is>
          <t>XA</t>
        </is>
      </c>
      <c r="G465" t="inlineStr">
        <is>
          <t>ImpMatl_NiAl-Bronze_ASTM-B148_C95400</t>
        </is>
      </c>
      <c r="H465" s="43" t="inlineStr">
        <is>
          <t>Nickel Aluminum Bronze ASTM B148 UNS C95400</t>
        </is>
      </c>
      <c r="I465" s="43" t="inlineStr">
        <is>
          <t>B22</t>
        </is>
      </c>
      <c r="J465" s="43" t="inlineStr">
        <is>
          <t>Stainless Steel, AISI-303</t>
        </is>
      </c>
      <c r="K465" s="43" t="inlineStr">
        <is>
          <t>Steel, Cold Drawn C1018</t>
        </is>
      </c>
      <c r="L465" s="43" t="inlineStr">
        <is>
          <t>Coating_Scotchkote134_interior_exterior_IncludeImpeller</t>
        </is>
      </c>
      <c r="M465" s="75" t="inlineStr">
        <is>
          <t>RTF</t>
        </is>
      </c>
      <c r="N465" s="75" t="inlineStr"/>
      <c r="O465" t="inlineStr">
        <is>
          <t>A102257</t>
        </is>
      </c>
      <c r="P465" t="inlineStr">
        <is>
          <t>LT250</t>
        </is>
      </c>
      <c r="Q465" t="inlineStr"/>
      <c r="R465" t="inlineStr"/>
      <c r="S465" t="inlineStr"/>
      <c r="T465" t="inlineStr"/>
      <c r="U465" t="inlineStr"/>
      <c r="V465" t="inlineStr"/>
    </row>
    <row r="466">
      <c r="A466" t="inlineStr"/>
      <c r="B466" t="inlineStr">
        <is>
          <t>N</t>
        </is>
      </c>
      <c r="C466" t="inlineStr">
        <is>
          <t>Price_BOM_LCS_Imp_0738</t>
        </is>
      </c>
      <c r="D466" t="inlineStr"/>
      <c r="E466" t="inlineStr">
        <is>
          <t>:60951-LCS:60951-4P-20HP-LCSE:60951-4P-25HP-LCSE:</t>
        </is>
      </c>
      <c r="F466" s="126" t="inlineStr">
        <is>
          <t>XA</t>
        </is>
      </c>
      <c r="G466" s="2" t="inlineStr">
        <is>
          <t>ImpMatl_SS_AISI-304</t>
        </is>
      </c>
      <c r="H466" s="43" t="inlineStr">
        <is>
          <t>Stainless Steel, AISI-304</t>
        </is>
      </c>
      <c r="I466" s="43" t="inlineStr">
        <is>
          <t>H304</t>
        </is>
      </c>
      <c r="J466" s="43" t="inlineStr">
        <is>
          <t>Stainless Steel, AISI-303</t>
        </is>
      </c>
      <c r="K466" s="43" t="inlineStr">
        <is>
          <t>Stainless Steel, AISI 316</t>
        </is>
      </c>
      <c r="L466" s="43" t="inlineStr">
        <is>
          <t>Coating_Scotchkote134_interior_exterior_IncludeImpeller</t>
        </is>
      </c>
      <c r="M466" s="43" t="inlineStr">
        <is>
          <t>RTF</t>
        </is>
      </c>
      <c r="N466" s="43" t="inlineStr"/>
      <c r="O466" t="inlineStr">
        <is>
          <t>A101994</t>
        </is>
      </c>
      <c r="P466" t="inlineStr">
        <is>
          <t>LT250</t>
        </is>
      </c>
      <c r="Q466" s="43" t="inlineStr"/>
      <c r="R466" t="inlineStr"/>
      <c r="S466" t="inlineStr"/>
      <c r="T466" t="inlineStr"/>
      <c r="U466" t="inlineStr"/>
      <c r="V466" t="inlineStr"/>
    </row>
    <row r="467">
      <c r="A467" t="inlineStr"/>
      <c r="B467" t="inlineStr">
        <is>
          <t>N</t>
        </is>
      </c>
      <c r="C467" t="inlineStr">
        <is>
          <t>Price_BOM_LCS_Imp_0740</t>
        </is>
      </c>
      <c r="D467" t="inlineStr"/>
      <c r="E467" t="inlineStr">
        <is>
          <t>:60951-LCS:60951-4P-20HP-LCSE:60951-4P-25HP-LCSE:</t>
        </is>
      </c>
      <c r="F467" s="126" t="inlineStr">
        <is>
          <t>XA</t>
        </is>
      </c>
      <c r="G467" t="inlineStr">
        <is>
          <t>ImpMatl_NiAl-Bronze_ASTM-B148_C95400</t>
        </is>
      </c>
      <c r="H467" s="43" t="inlineStr">
        <is>
          <t>Nickel Aluminum Bronze ASTM B148 UNS C95400</t>
        </is>
      </c>
      <c r="I467" s="43" t="inlineStr">
        <is>
          <t>B22</t>
        </is>
      </c>
      <c r="J467" s="43" t="inlineStr">
        <is>
          <t>Stainless Steel, AISI-303</t>
        </is>
      </c>
      <c r="K467" s="43" t="inlineStr">
        <is>
          <t>Steel, Cold Drawn C1018</t>
        </is>
      </c>
      <c r="L467" s="43" t="inlineStr">
        <is>
          <t>Coating_Scotchkote134_interior_IncludeImpeller</t>
        </is>
      </c>
      <c r="M467" s="75" t="inlineStr">
        <is>
          <t>RTF</t>
        </is>
      </c>
      <c r="N467" s="75" t="inlineStr"/>
      <c r="O467" t="inlineStr">
        <is>
          <t>A102257</t>
        </is>
      </c>
      <c r="P467" t="inlineStr">
        <is>
          <t>LT250</t>
        </is>
      </c>
      <c r="Q467" t="inlineStr"/>
      <c r="R467" t="inlineStr"/>
      <c r="S467" t="inlineStr"/>
      <c r="T467" t="inlineStr"/>
      <c r="U467" t="inlineStr"/>
      <c r="V467" t="inlineStr"/>
    </row>
    <row r="468">
      <c r="A468" t="inlineStr"/>
      <c r="B468" t="inlineStr">
        <is>
          <t>N</t>
        </is>
      </c>
      <c r="C468" t="inlineStr">
        <is>
          <t>Price_BOM_LCS_Imp_0741</t>
        </is>
      </c>
      <c r="D468" t="inlineStr"/>
      <c r="E468" t="inlineStr">
        <is>
          <t>:60951-LCS:60951-4P-20HP-LCSE:60951-4P-25HP-LCSE:</t>
        </is>
      </c>
      <c r="F468" s="126" t="inlineStr">
        <is>
          <t>XA</t>
        </is>
      </c>
      <c r="G468" s="2" t="inlineStr">
        <is>
          <t>ImpMatl_SS_AISI-304</t>
        </is>
      </c>
      <c r="H468" s="43" t="inlineStr">
        <is>
          <t>Stainless Steel, AISI-304</t>
        </is>
      </c>
      <c r="I468" s="43" t="inlineStr">
        <is>
          <t>H304</t>
        </is>
      </c>
      <c r="J468" s="43" t="inlineStr">
        <is>
          <t>Stainless Steel, AISI-303</t>
        </is>
      </c>
      <c r="K468" s="43" t="inlineStr">
        <is>
          <t>Stainless Steel, AISI 316</t>
        </is>
      </c>
      <c r="L468" s="43" t="inlineStr">
        <is>
          <t>Coating_Scotchkote134_interior_IncludeImpeller</t>
        </is>
      </c>
      <c r="M468" s="43" t="inlineStr">
        <is>
          <t>RTF</t>
        </is>
      </c>
      <c r="N468" s="43" t="inlineStr"/>
      <c r="O468" t="inlineStr">
        <is>
          <t>A101994</t>
        </is>
      </c>
      <c r="P468" t="inlineStr">
        <is>
          <t>LT250</t>
        </is>
      </c>
      <c r="Q468" s="43" t="inlineStr"/>
      <c r="R468" t="inlineStr"/>
      <c r="S468" t="inlineStr"/>
      <c r="T468" t="inlineStr"/>
      <c r="U468" t="inlineStr"/>
      <c r="V468" t="inlineStr"/>
    </row>
    <row r="469">
      <c r="A469" t="inlineStr"/>
      <c r="B469" t="inlineStr">
        <is>
          <t>N</t>
        </is>
      </c>
      <c r="C469" t="inlineStr">
        <is>
          <t>Price_BOM_LCS_Imp_0743</t>
        </is>
      </c>
      <c r="D469" t="inlineStr"/>
      <c r="E469" t="inlineStr">
        <is>
          <t>:60951-LCS:60951-4P-20HP-LCSE:60951-4P-25HP-LCSE:</t>
        </is>
      </c>
      <c r="F469" s="126" t="inlineStr">
        <is>
          <t>XA</t>
        </is>
      </c>
      <c r="G469" s="2" t="inlineStr">
        <is>
          <t>ImpMatl_NiAl-Bronze_ASTM-B148_C95400</t>
        </is>
      </c>
      <c r="H469" s="43" t="inlineStr">
        <is>
          <t>Nickel Aluminum Bronze ASTM B148 UNS C95400</t>
        </is>
      </c>
      <c r="I469" s="43" t="inlineStr">
        <is>
          <t>B22</t>
        </is>
      </c>
      <c r="J469" s="43" t="inlineStr">
        <is>
          <t>Stainless Steel, AISI-303</t>
        </is>
      </c>
      <c r="K469" s="43" t="inlineStr">
        <is>
          <t>Steel, Cold Drawn C1018</t>
        </is>
      </c>
      <c r="L469" s="43" t="inlineStr">
        <is>
          <t>Coating_Scotchkote134_interior</t>
        </is>
      </c>
      <c r="M469" s="104" t="inlineStr">
        <is>
          <t>97780968</t>
        </is>
      </c>
      <c r="N469" s="43" t="inlineStr"/>
      <c r="O469" t="inlineStr">
        <is>
          <t>A102257</t>
        </is>
      </c>
      <c r="P469" s="43" t="inlineStr">
        <is>
          <t>LT250</t>
        </is>
      </c>
      <c r="Q469" s="43" t="inlineStr"/>
      <c r="R469" t="inlineStr"/>
      <c r="S469" t="inlineStr"/>
      <c r="T469" t="inlineStr"/>
      <c r="U469" t="inlineStr"/>
      <c r="V469" t="inlineStr"/>
    </row>
    <row r="470">
      <c r="A470" t="inlineStr"/>
      <c r="B470" t="inlineStr">
        <is>
          <t>N</t>
        </is>
      </c>
      <c r="C470" t="inlineStr">
        <is>
          <t>Price_BOM_LCS_Imp_0744</t>
        </is>
      </c>
      <c r="D470" t="inlineStr"/>
      <c r="E470" t="inlineStr">
        <is>
          <t>:60951-LCS:60951-4P-20HP-LCSE:60951-4P-25HP-LCSE:</t>
        </is>
      </c>
      <c r="F470" s="126" t="inlineStr">
        <is>
          <t>XA</t>
        </is>
      </c>
      <c r="G470" t="inlineStr">
        <is>
          <t>ImpMatl_SS_AISI-304</t>
        </is>
      </c>
      <c r="H470" s="43" t="inlineStr">
        <is>
          <t>Stainless Steel, AISI-304</t>
        </is>
      </c>
      <c r="I470" s="43" t="inlineStr">
        <is>
          <t>H304</t>
        </is>
      </c>
      <c r="J470" s="43" t="inlineStr">
        <is>
          <t>Stainless Steel, AISI-303</t>
        </is>
      </c>
      <c r="K470" s="43" t="inlineStr">
        <is>
          <t>Stainless Steel, AISI 316</t>
        </is>
      </c>
      <c r="L470" s="43" t="inlineStr">
        <is>
          <t>Coating_Scotchkote134_interior</t>
        </is>
      </c>
      <c r="M470" s="75" t="inlineStr">
        <is>
          <t>RTF</t>
        </is>
      </c>
      <c r="N470" s="75" t="inlineStr"/>
      <c r="O470" t="inlineStr">
        <is>
          <t>A101994</t>
        </is>
      </c>
      <c r="P470" t="inlineStr">
        <is>
          <t>LT250</t>
        </is>
      </c>
      <c r="Q470" t="n">
        <v>126</v>
      </c>
      <c r="R470" t="inlineStr"/>
      <c r="S470" t="inlineStr"/>
      <c r="T470" t="inlineStr"/>
      <c r="U470" t="inlineStr"/>
      <c r="V470" t="inlineStr"/>
    </row>
    <row r="471">
      <c r="A471" t="inlineStr"/>
      <c r="B471" t="inlineStr">
        <is>
          <t>N</t>
        </is>
      </c>
      <c r="C471" t="inlineStr">
        <is>
          <t>Price_BOM_LCS_Imp_0746</t>
        </is>
      </c>
      <c r="D471" t="inlineStr"/>
      <c r="E471" t="inlineStr">
        <is>
          <t>:60951-LCS:60951-4P-20HP-LCSE:60951-4P-25HP-LCSE:</t>
        </is>
      </c>
      <c r="F471" s="126" t="inlineStr">
        <is>
          <t>XA</t>
        </is>
      </c>
      <c r="G471" t="inlineStr">
        <is>
          <t>ImpMatl_NiAl-Bronze_ASTM-B148_C95400</t>
        </is>
      </c>
      <c r="H471" s="43" t="inlineStr">
        <is>
          <t>Nickel Aluminum Bronze ASTM B148 UNS C95400</t>
        </is>
      </c>
      <c r="I471" s="43" t="inlineStr">
        <is>
          <t>B22</t>
        </is>
      </c>
      <c r="J471" s="43" t="inlineStr">
        <is>
          <t>Stainless Steel, AISI-303</t>
        </is>
      </c>
      <c r="K471" s="43" t="inlineStr">
        <is>
          <t>Steel, Cold Drawn C1018</t>
        </is>
      </c>
      <c r="L471" s="43" t="inlineStr">
        <is>
          <t>Coating_Scotchkote134_interior_exterior</t>
        </is>
      </c>
      <c r="M471" s="1" t="inlineStr">
        <is>
          <t>97780968</t>
        </is>
      </c>
      <c r="N471" s="43" t="inlineStr"/>
      <c r="O471" t="inlineStr">
        <is>
          <t>A102257</t>
        </is>
      </c>
      <c r="P471" t="inlineStr">
        <is>
          <t>LT250</t>
        </is>
      </c>
      <c r="Q471" t="inlineStr"/>
      <c r="R471" t="inlineStr"/>
      <c r="S471" t="inlineStr"/>
      <c r="T471" t="inlineStr"/>
      <c r="U471" t="inlineStr"/>
      <c r="V471" t="inlineStr"/>
    </row>
    <row r="472">
      <c r="A472" t="inlineStr"/>
      <c r="B472" t="inlineStr">
        <is>
          <t>N</t>
        </is>
      </c>
      <c r="C472" t="inlineStr">
        <is>
          <t>Price_BOM_LCS_Imp_0747</t>
        </is>
      </c>
      <c r="D472" t="inlineStr"/>
      <c r="E472" t="inlineStr">
        <is>
          <t>:60951-LCS:60951-4P-20HP-LCSE:60951-4P-25HP-LCSE:</t>
        </is>
      </c>
      <c r="F472" s="126" t="inlineStr">
        <is>
          <t>XA</t>
        </is>
      </c>
      <c r="G472" s="2" t="inlineStr">
        <is>
          <t>ImpMatl_SS_AISI-304</t>
        </is>
      </c>
      <c r="H472" s="43" t="inlineStr">
        <is>
          <t>Stainless Steel, AISI-304</t>
        </is>
      </c>
      <c r="I472" s="43" t="inlineStr">
        <is>
          <t>H304</t>
        </is>
      </c>
      <c r="J472" s="43" t="inlineStr">
        <is>
          <t>Stainless Steel, AISI-303</t>
        </is>
      </c>
      <c r="K472" s="43" t="inlineStr">
        <is>
          <t>Stainless Steel, AISI 316</t>
        </is>
      </c>
      <c r="L472" s="43" t="inlineStr">
        <is>
          <t>Coating_Scotchkote134_interior_exterior</t>
        </is>
      </c>
      <c r="M472" s="1" t="inlineStr">
        <is>
          <t>RTF</t>
        </is>
      </c>
      <c r="N472" s="43" t="inlineStr"/>
      <c r="O472" t="inlineStr">
        <is>
          <t>A101994</t>
        </is>
      </c>
      <c r="P472" t="inlineStr">
        <is>
          <t>LT250</t>
        </is>
      </c>
      <c r="Q472" s="43" t="n">
        <v>126</v>
      </c>
      <c r="R472" t="inlineStr"/>
      <c r="S472" t="inlineStr"/>
      <c r="T472" t="inlineStr"/>
      <c r="U472" t="inlineStr"/>
      <c r="V472" t="inlineStr"/>
    </row>
    <row r="473">
      <c r="A473" t="inlineStr"/>
      <c r="B473" t="inlineStr">
        <is>
          <t>N</t>
        </is>
      </c>
      <c r="C473" t="inlineStr">
        <is>
          <t>Price_BOM_LCS_Imp_0749</t>
        </is>
      </c>
      <c r="D473" t="inlineStr"/>
      <c r="E473" t="inlineStr">
        <is>
          <t>:60951-LCS:60951-4P-20HP-LCSE:60951-4P-25HP-LCSE:</t>
        </is>
      </c>
      <c r="F473" s="126" t="inlineStr">
        <is>
          <t>XA</t>
        </is>
      </c>
      <c r="G473" t="inlineStr">
        <is>
          <t>ImpMatl_NiAl-Bronze_ASTM-B148_C95400</t>
        </is>
      </c>
      <c r="H473" s="43" t="inlineStr">
        <is>
          <t>Nickel Aluminum Bronze ASTM B148 UNS C95400</t>
        </is>
      </c>
      <c r="I473" s="43" t="inlineStr">
        <is>
          <t>B22</t>
        </is>
      </c>
      <c r="J473" s="43" t="inlineStr">
        <is>
          <t>Stainless Steel, AISI-303</t>
        </is>
      </c>
      <c r="K473" s="43" t="inlineStr">
        <is>
          <t>Steel, Cold Drawn C1018</t>
        </is>
      </c>
      <c r="L473" s="43" t="inlineStr">
        <is>
          <t>Coating_Special</t>
        </is>
      </c>
      <c r="M473" s="1" t="inlineStr">
        <is>
          <t>97780968</t>
        </is>
      </c>
      <c r="N473" s="43" t="inlineStr"/>
      <c r="O473" t="inlineStr">
        <is>
          <t>A102257</t>
        </is>
      </c>
      <c r="P473" t="inlineStr">
        <is>
          <t>LT250</t>
        </is>
      </c>
      <c r="Q473" t="inlineStr"/>
      <c r="R473" t="inlineStr"/>
      <c r="S473" t="inlineStr"/>
      <c r="T473" t="inlineStr"/>
      <c r="U473" t="inlineStr"/>
      <c r="V473" t="inlineStr"/>
    </row>
    <row r="474">
      <c r="A474" t="inlineStr"/>
      <c r="B474" t="inlineStr">
        <is>
          <t>N</t>
        </is>
      </c>
      <c r="C474" t="inlineStr">
        <is>
          <t>Price_BOM_LCS_Imp_0750</t>
        </is>
      </c>
      <c r="D474" t="inlineStr"/>
      <c r="E474" t="inlineStr">
        <is>
          <t>:60951-LCS:60951-4P-20HP-LCSE:60951-4P-25HP-LCSE:</t>
        </is>
      </c>
      <c r="F474" s="126" t="inlineStr">
        <is>
          <t>XA</t>
        </is>
      </c>
      <c r="G474" s="2" t="inlineStr">
        <is>
          <t>ImpMatl_SS_AISI-304</t>
        </is>
      </c>
      <c r="H474" s="43" t="inlineStr">
        <is>
          <t>Stainless Steel, AISI-304</t>
        </is>
      </c>
      <c r="I474" s="43" t="inlineStr">
        <is>
          <t>H304</t>
        </is>
      </c>
      <c r="J474" s="43" t="inlineStr">
        <is>
          <t>Stainless Steel, AISI-303</t>
        </is>
      </c>
      <c r="K474" s="43" t="inlineStr">
        <is>
          <t>Stainless Steel, AISI 316</t>
        </is>
      </c>
      <c r="L474" s="43" t="inlineStr">
        <is>
          <t>Coating_Special</t>
        </is>
      </c>
      <c r="M474" s="1" t="inlineStr">
        <is>
          <t>RTF</t>
        </is>
      </c>
      <c r="N474" s="43" t="inlineStr"/>
      <c r="O474" t="inlineStr">
        <is>
          <t>A101999</t>
        </is>
      </c>
      <c r="P474" t="inlineStr">
        <is>
          <t>LT250</t>
        </is>
      </c>
      <c r="Q474" s="43" t="n">
        <v>126</v>
      </c>
      <c r="R474" t="inlineStr"/>
      <c r="S474" t="inlineStr"/>
      <c r="T474" t="inlineStr"/>
      <c r="U474" t="inlineStr"/>
      <c r="V474" t="inlineStr"/>
    </row>
    <row r="475">
      <c r="A475" t="inlineStr"/>
      <c r="B475" t="inlineStr">
        <is>
          <t>N</t>
        </is>
      </c>
      <c r="C475" t="inlineStr">
        <is>
          <t>Price_BOM_LCS_Imp_0752</t>
        </is>
      </c>
      <c r="D475" t="inlineStr"/>
      <c r="E475" t="inlineStr">
        <is>
          <t>:60123-LCS:</t>
        </is>
      </c>
      <c r="F475" s="126" t="inlineStr">
        <is>
          <t>XA</t>
        </is>
      </c>
      <c r="G475" t="inlineStr">
        <is>
          <t>ImpMatl_SS_AISI-304</t>
        </is>
      </c>
      <c r="H475" s="43" t="inlineStr">
        <is>
          <t>Stainless Steel, AISI-304</t>
        </is>
      </c>
      <c r="I475" s="43" t="inlineStr">
        <is>
          <t>H304</t>
        </is>
      </c>
      <c r="J475" s="43" t="inlineStr">
        <is>
          <t>Stainless Steel, AISI-303</t>
        </is>
      </c>
      <c r="K475" s="43" t="inlineStr">
        <is>
          <t>Stainless Steel, AISI 316</t>
        </is>
      </c>
      <c r="L475" s="43" t="inlineStr">
        <is>
          <t>Coating_Standard</t>
        </is>
      </c>
      <c r="M475" s="75" t="inlineStr">
        <is>
          <t>98876177</t>
        </is>
      </c>
      <c r="N475" s="75" t="inlineStr">
        <is>
          <t>IMP,L,60123,XA,H304</t>
        </is>
      </c>
      <c r="O475" t="inlineStr">
        <is>
          <t>A102001</t>
        </is>
      </c>
      <c r="P475" t="inlineStr">
        <is>
          <t>LT027</t>
        </is>
      </c>
      <c r="Q475" t="n">
        <v>0</v>
      </c>
      <c r="R475" t="inlineStr"/>
      <c r="S475" t="inlineStr"/>
      <c r="T475" t="inlineStr"/>
      <c r="U475" t="inlineStr"/>
      <c r="V475" t="inlineStr"/>
    </row>
    <row r="476">
      <c r="A476" t="inlineStr"/>
      <c r="B476" t="inlineStr">
        <is>
          <t>N</t>
        </is>
      </c>
      <c r="C476" t="inlineStr">
        <is>
          <t>Price_BOM_LCS_Imp_0753</t>
        </is>
      </c>
      <c r="D476" t="inlineStr"/>
      <c r="E476" t="inlineStr">
        <is>
          <t>:60123-LCS:</t>
        </is>
      </c>
      <c r="F476" s="126" t="inlineStr">
        <is>
          <t>XA</t>
        </is>
      </c>
      <c r="G476" s="2" t="inlineStr">
        <is>
          <t>ImpMatl_NiAl-Bronze_ASTM-B148_C95400</t>
        </is>
      </c>
      <c r="H476" s="43" t="inlineStr">
        <is>
          <t>Nickel Aluminum Bronze ASTM B148 UNS C95400</t>
        </is>
      </c>
      <c r="I476" s="43" t="inlineStr">
        <is>
          <t>B22</t>
        </is>
      </c>
      <c r="J476" s="43" t="inlineStr">
        <is>
          <t>Stainless Steel, AISI-303</t>
        </is>
      </c>
      <c r="K476" s="43" t="inlineStr">
        <is>
          <t>Steel, Cold Drawn C1018</t>
        </is>
      </c>
      <c r="L476" s="43" t="inlineStr">
        <is>
          <t>Coating_Standard</t>
        </is>
      </c>
      <c r="M476" s="43" t="inlineStr">
        <is>
          <t>97780969</t>
        </is>
      </c>
      <c r="N476" s="43" t="inlineStr"/>
      <c r="O476" t="inlineStr">
        <is>
          <t>A102258</t>
        </is>
      </c>
      <c r="P476" t="inlineStr">
        <is>
          <t>LT250</t>
        </is>
      </c>
      <c r="Q476" s="43" t="inlineStr"/>
      <c r="R476" t="inlineStr"/>
      <c r="S476" t="inlineStr"/>
      <c r="T476" t="inlineStr"/>
      <c r="U476" t="inlineStr"/>
      <c r="V476" t="inlineStr"/>
    </row>
    <row r="477">
      <c r="A477" t="inlineStr"/>
      <c r="B477" t="inlineStr">
        <is>
          <t>N</t>
        </is>
      </c>
      <c r="C477" t="inlineStr">
        <is>
          <t>Price_BOM_LCS_Imp_0755</t>
        </is>
      </c>
      <c r="D477" t="inlineStr"/>
      <c r="E477" t="inlineStr">
        <is>
          <t>:60123-LCS:</t>
        </is>
      </c>
      <c r="F477" s="126" t="inlineStr">
        <is>
          <t>XA</t>
        </is>
      </c>
      <c r="G477" t="inlineStr">
        <is>
          <t>ImpMatl_NiAl-Bronze_ASTM-B148_C95400</t>
        </is>
      </c>
      <c r="H477" s="43" t="inlineStr">
        <is>
          <t>Nickel Aluminum Bronze ASTM B148 UNS C95400</t>
        </is>
      </c>
      <c r="I477" s="43" t="inlineStr">
        <is>
          <t>B22</t>
        </is>
      </c>
      <c r="J477" s="43" t="inlineStr">
        <is>
          <t>Stainless Steel, AISI-303</t>
        </is>
      </c>
      <c r="K477" s="43" t="inlineStr">
        <is>
          <t>Steel, Cold Drawn C1018</t>
        </is>
      </c>
      <c r="L477" s="43" t="inlineStr">
        <is>
          <t>Coating_Scotchkote134_interior_exterior_IncludeImpeller</t>
        </is>
      </c>
      <c r="M477" s="75" t="inlineStr">
        <is>
          <t>RTF</t>
        </is>
      </c>
      <c r="N477" s="75" t="inlineStr"/>
      <c r="O477" t="inlineStr">
        <is>
          <t>A102258</t>
        </is>
      </c>
      <c r="P477" t="inlineStr">
        <is>
          <t>LT250</t>
        </is>
      </c>
      <c r="Q477" t="inlineStr"/>
      <c r="R477" t="inlineStr"/>
      <c r="S477" t="inlineStr"/>
      <c r="T477" t="inlineStr"/>
      <c r="U477" t="inlineStr"/>
      <c r="V477" t="inlineStr"/>
    </row>
    <row r="478">
      <c r="A478" t="inlineStr"/>
      <c r="B478" t="inlineStr">
        <is>
          <t>N</t>
        </is>
      </c>
      <c r="C478" t="inlineStr">
        <is>
          <t>Price_BOM_LCS_Imp_0756</t>
        </is>
      </c>
      <c r="D478" t="inlineStr"/>
      <c r="E478" t="inlineStr">
        <is>
          <t>:60123-LCS:</t>
        </is>
      </c>
      <c r="F478" s="126" t="inlineStr">
        <is>
          <t>XA</t>
        </is>
      </c>
      <c r="G478" s="2" t="inlineStr">
        <is>
          <t>ImpMatl_SS_AISI-304</t>
        </is>
      </c>
      <c r="H478" s="43" t="inlineStr">
        <is>
          <t>Stainless Steel, AISI-304</t>
        </is>
      </c>
      <c r="I478" s="43" t="inlineStr">
        <is>
          <t>H304</t>
        </is>
      </c>
      <c r="J478" s="43" t="inlineStr">
        <is>
          <t>Stainless Steel, AISI-303</t>
        </is>
      </c>
      <c r="K478" s="43" t="inlineStr">
        <is>
          <t>Stainless Steel, AISI 316</t>
        </is>
      </c>
      <c r="L478" s="43" t="inlineStr">
        <is>
          <t>Coating_Scotchkote134_interior_exterior_IncludeImpeller</t>
        </is>
      </c>
      <c r="M478" s="43" t="inlineStr">
        <is>
          <t>RTF</t>
        </is>
      </c>
      <c r="N478" s="43" t="inlineStr"/>
      <c r="O478" t="inlineStr">
        <is>
          <t>A102001</t>
        </is>
      </c>
      <c r="P478" t="inlineStr">
        <is>
          <t>LT250</t>
        </is>
      </c>
      <c r="Q478" s="43" t="inlineStr"/>
      <c r="R478" t="inlineStr"/>
      <c r="S478" t="inlineStr"/>
      <c r="T478" t="inlineStr"/>
      <c r="U478" t="inlineStr"/>
      <c r="V478" t="inlineStr"/>
    </row>
    <row r="479">
      <c r="A479" t="inlineStr"/>
      <c r="B479" t="inlineStr">
        <is>
          <t>N</t>
        </is>
      </c>
      <c r="C479" t="inlineStr">
        <is>
          <t>Price_BOM_LCS_Imp_0758</t>
        </is>
      </c>
      <c r="D479" t="inlineStr"/>
      <c r="E479" t="inlineStr">
        <is>
          <t>:60123-LCS:</t>
        </is>
      </c>
      <c r="F479" s="126" t="inlineStr">
        <is>
          <t>XA</t>
        </is>
      </c>
      <c r="G479" t="inlineStr">
        <is>
          <t>ImpMatl_NiAl-Bronze_ASTM-B148_C95400</t>
        </is>
      </c>
      <c r="H479" s="43" t="inlineStr">
        <is>
          <t>Nickel Aluminum Bronze ASTM B148 UNS C95400</t>
        </is>
      </c>
      <c r="I479" s="43" t="inlineStr">
        <is>
          <t>B22</t>
        </is>
      </c>
      <c r="J479" s="43" t="inlineStr">
        <is>
          <t>Stainless Steel, AISI-303</t>
        </is>
      </c>
      <c r="K479" s="43" t="inlineStr">
        <is>
          <t>Steel, Cold Drawn C1018</t>
        </is>
      </c>
      <c r="L479" s="43" t="inlineStr">
        <is>
          <t>Coating_Scotchkote134_interior_IncludeImpeller</t>
        </is>
      </c>
      <c r="M479" s="75" t="inlineStr">
        <is>
          <t>RTF</t>
        </is>
      </c>
      <c r="N479" s="75" t="inlineStr"/>
      <c r="O479" t="inlineStr">
        <is>
          <t>A102258</t>
        </is>
      </c>
      <c r="P479" t="inlineStr">
        <is>
          <t>LT250</t>
        </is>
      </c>
      <c r="Q479" t="inlineStr"/>
      <c r="R479" t="inlineStr"/>
      <c r="S479" t="inlineStr"/>
      <c r="T479" t="inlineStr"/>
      <c r="U479" t="inlineStr"/>
      <c r="V479" t="inlineStr"/>
    </row>
    <row r="480">
      <c r="A480" t="inlineStr"/>
      <c r="B480" t="inlineStr">
        <is>
          <t>N</t>
        </is>
      </c>
      <c r="C480" t="inlineStr">
        <is>
          <t>Price_BOM_LCS_Imp_0759</t>
        </is>
      </c>
      <c r="D480" t="inlineStr"/>
      <c r="E480" t="inlineStr">
        <is>
          <t>:60123-LCS:</t>
        </is>
      </c>
      <c r="F480" s="126" t="inlineStr">
        <is>
          <t>XA</t>
        </is>
      </c>
      <c r="G480" s="2" t="inlineStr">
        <is>
          <t>ImpMatl_SS_AISI-304</t>
        </is>
      </c>
      <c r="H480" s="43" t="inlineStr">
        <is>
          <t>Stainless Steel, AISI-304</t>
        </is>
      </c>
      <c r="I480" s="43" t="inlineStr">
        <is>
          <t>H304</t>
        </is>
      </c>
      <c r="J480" s="43" t="inlineStr">
        <is>
          <t>Stainless Steel, AISI-303</t>
        </is>
      </c>
      <c r="K480" s="43" t="inlineStr">
        <is>
          <t>Stainless Steel, AISI 316</t>
        </is>
      </c>
      <c r="L480" s="43" t="inlineStr">
        <is>
          <t>Coating_Scotchkote134_interior_IncludeImpeller</t>
        </is>
      </c>
      <c r="M480" s="43" t="inlineStr">
        <is>
          <t>RTF</t>
        </is>
      </c>
      <c r="N480" s="43" t="inlineStr"/>
      <c r="O480" t="inlineStr">
        <is>
          <t>A102001</t>
        </is>
      </c>
      <c r="P480" t="inlineStr">
        <is>
          <t>LT250</t>
        </is>
      </c>
      <c r="Q480" s="43" t="inlineStr"/>
      <c r="R480" t="inlineStr"/>
      <c r="S480" t="inlineStr"/>
      <c r="T480" t="inlineStr"/>
      <c r="U480" t="inlineStr"/>
      <c r="V480" t="inlineStr"/>
    </row>
    <row r="481">
      <c r="A481" t="inlineStr"/>
      <c r="B481" t="inlineStr">
        <is>
          <t>N</t>
        </is>
      </c>
      <c r="C481" t="inlineStr">
        <is>
          <t>Price_BOM_LCS_Imp_0761</t>
        </is>
      </c>
      <c r="D481" t="inlineStr"/>
      <c r="E481" t="inlineStr">
        <is>
          <t>:60123-LCS:</t>
        </is>
      </c>
      <c r="F481" s="126" t="inlineStr">
        <is>
          <t>XA</t>
        </is>
      </c>
      <c r="G481" s="2" t="inlineStr">
        <is>
          <t>ImpMatl_NiAl-Bronze_ASTM-B148_C95400</t>
        </is>
      </c>
      <c r="H481" s="43" t="inlineStr">
        <is>
          <t>Nickel Aluminum Bronze ASTM B148 UNS C95400</t>
        </is>
      </c>
      <c r="I481" s="43" t="inlineStr">
        <is>
          <t>B22</t>
        </is>
      </c>
      <c r="J481" s="43" t="inlineStr">
        <is>
          <t>Stainless Steel, AISI-303</t>
        </is>
      </c>
      <c r="K481" s="43" t="inlineStr">
        <is>
          <t>Steel, Cold Drawn C1018</t>
        </is>
      </c>
      <c r="L481" s="43" t="inlineStr">
        <is>
          <t>Coating_Scotchkote134_interior</t>
        </is>
      </c>
      <c r="M481" s="105" t="inlineStr">
        <is>
          <t>97780969</t>
        </is>
      </c>
      <c r="N481" s="43" t="inlineStr"/>
      <c r="O481" t="inlineStr">
        <is>
          <t>A102258</t>
        </is>
      </c>
      <c r="P481" s="43" t="inlineStr">
        <is>
          <t>LT250</t>
        </is>
      </c>
      <c r="Q481" s="43" t="inlineStr"/>
      <c r="R481" t="inlineStr"/>
      <c r="S481" t="inlineStr"/>
      <c r="T481" t="inlineStr"/>
      <c r="U481" t="inlineStr"/>
      <c r="V481" t="inlineStr"/>
    </row>
    <row r="482">
      <c r="A482" t="inlineStr"/>
      <c r="B482" t="inlineStr">
        <is>
          <t>N</t>
        </is>
      </c>
      <c r="C482" t="inlineStr">
        <is>
          <t>Price_BOM_LCS_Imp_0762</t>
        </is>
      </c>
      <c r="D482" t="inlineStr"/>
      <c r="E482" t="inlineStr">
        <is>
          <t>:60123-LCS:</t>
        </is>
      </c>
      <c r="F482" s="126" t="inlineStr">
        <is>
          <t>XA</t>
        </is>
      </c>
      <c r="G482" t="inlineStr">
        <is>
          <t>ImpMatl_SS_AISI-304</t>
        </is>
      </c>
      <c r="H482" s="43" t="inlineStr">
        <is>
          <t>Stainless Steel, AISI-304</t>
        </is>
      </c>
      <c r="I482" s="43" t="inlineStr">
        <is>
          <t>H304</t>
        </is>
      </c>
      <c r="J482" s="43" t="inlineStr">
        <is>
          <t>Stainless Steel, AISI-303</t>
        </is>
      </c>
      <c r="K482" s="43" t="inlineStr">
        <is>
          <t>Stainless Steel, AISI 316</t>
        </is>
      </c>
      <c r="L482" s="43" t="inlineStr">
        <is>
          <t>Coating_Scotchkote134_interior</t>
        </is>
      </c>
      <c r="M482" s="75" t="inlineStr">
        <is>
          <t>RTF</t>
        </is>
      </c>
      <c r="N482" s="75" t="inlineStr"/>
      <c r="O482" t="inlineStr">
        <is>
          <t>A102001</t>
        </is>
      </c>
      <c r="P482" t="inlineStr">
        <is>
          <t>LT250</t>
        </is>
      </c>
      <c r="Q482" t="n">
        <v>126</v>
      </c>
      <c r="R482" t="inlineStr"/>
      <c r="S482" t="inlineStr"/>
      <c r="T482" t="inlineStr"/>
      <c r="U482" t="inlineStr"/>
      <c r="V482" t="inlineStr"/>
    </row>
    <row r="483">
      <c r="A483" t="inlineStr"/>
      <c r="B483" t="inlineStr">
        <is>
          <t>N</t>
        </is>
      </c>
      <c r="C483" t="inlineStr">
        <is>
          <t>Price_BOM_LCS_Imp_0764</t>
        </is>
      </c>
      <c r="D483" t="inlineStr"/>
      <c r="E483" t="inlineStr">
        <is>
          <t>:60123-LCS:</t>
        </is>
      </c>
      <c r="F483" s="126" t="inlineStr">
        <is>
          <t>XA</t>
        </is>
      </c>
      <c r="G483" t="inlineStr">
        <is>
          <t>ImpMatl_NiAl-Bronze_ASTM-B148_C95400</t>
        </is>
      </c>
      <c r="H483" s="43" t="inlineStr">
        <is>
          <t>Nickel Aluminum Bronze ASTM B148 UNS C95400</t>
        </is>
      </c>
      <c r="I483" s="43" t="inlineStr">
        <is>
          <t>B22</t>
        </is>
      </c>
      <c r="J483" s="43" t="inlineStr">
        <is>
          <t>Stainless Steel, AISI-303</t>
        </is>
      </c>
      <c r="K483" s="43" t="inlineStr">
        <is>
          <t>Steel, Cold Drawn C1018</t>
        </is>
      </c>
      <c r="L483" s="43" t="inlineStr">
        <is>
          <t>Coating_Scotchkote134_interior_exterior</t>
        </is>
      </c>
      <c r="M483" s="1" t="inlineStr">
        <is>
          <t>97780969</t>
        </is>
      </c>
      <c r="N483" s="43" t="inlineStr"/>
      <c r="O483" t="inlineStr">
        <is>
          <t>A102258</t>
        </is>
      </c>
      <c r="P483" t="inlineStr">
        <is>
          <t>LT250</t>
        </is>
      </c>
      <c r="Q483" t="inlineStr"/>
      <c r="R483" t="inlineStr"/>
      <c r="S483" t="inlineStr"/>
      <c r="T483" t="inlineStr"/>
      <c r="U483" t="inlineStr"/>
      <c r="V483" t="inlineStr"/>
    </row>
    <row r="484">
      <c r="A484" t="inlineStr"/>
      <c r="B484" t="inlineStr">
        <is>
          <t>N</t>
        </is>
      </c>
      <c r="C484" t="inlineStr">
        <is>
          <t>Price_BOM_LCS_Imp_0765</t>
        </is>
      </c>
      <c r="D484" t="inlineStr"/>
      <c r="E484" t="inlineStr">
        <is>
          <t>:60123-LCS:</t>
        </is>
      </c>
      <c r="F484" s="126" t="inlineStr">
        <is>
          <t>XA</t>
        </is>
      </c>
      <c r="G484" s="2" t="inlineStr">
        <is>
          <t>ImpMatl_SS_AISI-304</t>
        </is>
      </c>
      <c r="H484" s="43" t="inlineStr">
        <is>
          <t>Stainless Steel, AISI-304</t>
        </is>
      </c>
      <c r="I484" s="43" t="inlineStr">
        <is>
          <t>H304</t>
        </is>
      </c>
      <c r="J484" s="43" t="inlineStr">
        <is>
          <t>Stainless Steel, AISI-303</t>
        </is>
      </c>
      <c r="K484" s="43" t="inlineStr">
        <is>
          <t>Stainless Steel, AISI 316</t>
        </is>
      </c>
      <c r="L484" s="43" t="inlineStr">
        <is>
          <t>Coating_Scotchkote134_interior_exterior</t>
        </is>
      </c>
      <c r="M484" s="1" t="inlineStr">
        <is>
          <t>RTF</t>
        </is>
      </c>
      <c r="N484" s="43" t="inlineStr"/>
      <c r="O484" t="inlineStr">
        <is>
          <t>A102001</t>
        </is>
      </c>
      <c r="P484" t="inlineStr">
        <is>
          <t>LT250</t>
        </is>
      </c>
      <c r="Q484" s="43" t="n">
        <v>126</v>
      </c>
      <c r="R484" t="inlineStr"/>
      <c r="S484" t="inlineStr"/>
      <c r="T484" t="inlineStr"/>
      <c r="U484" t="inlineStr"/>
      <c r="V484" t="inlineStr"/>
    </row>
    <row r="485">
      <c r="A485" t="inlineStr"/>
      <c r="B485" t="inlineStr">
        <is>
          <t>N</t>
        </is>
      </c>
      <c r="C485" t="inlineStr">
        <is>
          <t>Price_BOM_LCS_Imp_0767</t>
        </is>
      </c>
      <c r="D485" t="inlineStr"/>
      <c r="E485" t="inlineStr">
        <is>
          <t>:60123-LCS:</t>
        </is>
      </c>
      <c r="F485" s="126" t="inlineStr">
        <is>
          <t>XA</t>
        </is>
      </c>
      <c r="G485" t="inlineStr">
        <is>
          <t>ImpMatl_NiAl-Bronze_ASTM-B148_C95400</t>
        </is>
      </c>
      <c r="H485" s="43" t="inlineStr">
        <is>
          <t>Nickel Aluminum Bronze ASTM B148 UNS C95400</t>
        </is>
      </c>
      <c r="I485" s="43" t="inlineStr">
        <is>
          <t>B22</t>
        </is>
      </c>
      <c r="J485" s="43" t="inlineStr">
        <is>
          <t>Stainless Steel, AISI-303</t>
        </is>
      </c>
      <c r="K485" s="43" t="inlineStr">
        <is>
          <t>Steel, Cold Drawn C1018</t>
        </is>
      </c>
      <c r="L485" s="43" t="inlineStr">
        <is>
          <t>Coating_Special</t>
        </is>
      </c>
      <c r="M485" s="1" t="inlineStr">
        <is>
          <t>97780969</t>
        </is>
      </c>
      <c r="N485" s="43" t="inlineStr"/>
      <c r="O485" t="inlineStr">
        <is>
          <t>A102258</t>
        </is>
      </c>
      <c r="P485" t="inlineStr">
        <is>
          <t>LT250</t>
        </is>
      </c>
      <c r="Q485" t="inlineStr"/>
      <c r="R485" t="inlineStr"/>
      <c r="S485" t="inlineStr"/>
      <c r="T485" t="inlineStr"/>
      <c r="U485" t="inlineStr"/>
      <c r="V485" t="inlineStr"/>
    </row>
    <row r="486">
      <c r="A486" t="inlineStr"/>
      <c r="B486" t="inlineStr">
        <is>
          <t>N</t>
        </is>
      </c>
      <c r="C486" t="inlineStr">
        <is>
          <t>Price_BOM_LCS_Imp_0768</t>
        </is>
      </c>
      <c r="D486" t="inlineStr"/>
      <c r="E486" t="inlineStr">
        <is>
          <t>:60123-LCS:</t>
        </is>
      </c>
      <c r="F486" s="126" t="inlineStr">
        <is>
          <t>XA</t>
        </is>
      </c>
      <c r="G486" s="2" t="inlineStr">
        <is>
          <t>ImpMatl_SS_AISI-304</t>
        </is>
      </c>
      <c r="H486" s="43" t="inlineStr">
        <is>
          <t>Stainless Steel, AISI-304</t>
        </is>
      </c>
      <c r="I486" s="43" t="inlineStr">
        <is>
          <t>H304</t>
        </is>
      </c>
      <c r="J486" s="43" t="inlineStr">
        <is>
          <t>Stainless Steel, AISI-303</t>
        </is>
      </c>
      <c r="K486" s="43" t="inlineStr">
        <is>
          <t>Stainless Steel, AISI 316</t>
        </is>
      </c>
      <c r="L486" s="43" t="inlineStr">
        <is>
          <t>Coating_Special</t>
        </is>
      </c>
      <c r="M486" s="1" t="inlineStr">
        <is>
          <t>RTF</t>
        </is>
      </c>
      <c r="N486" s="43" t="inlineStr"/>
      <c r="O486" t="inlineStr">
        <is>
          <t>A102006</t>
        </is>
      </c>
      <c r="P486" t="inlineStr">
        <is>
          <t>LT250</t>
        </is>
      </c>
      <c r="Q486" s="43" t="n">
        <v>126</v>
      </c>
      <c r="R486" t="inlineStr"/>
      <c r="S486" t="inlineStr"/>
      <c r="T486" t="inlineStr"/>
      <c r="U486" t="inlineStr"/>
      <c r="V486" t="inlineStr"/>
    </row>
    <row r="487">
      <c r="A487" t="inlineStr"/>
      <c r="B487" t="inlineStr">
        <is>
          <t>N</t>
        </is>
      </c>
      <c r="C487" t="inlineStr">
        <is>
          <t>Price_BOM_LCS_Imp_0770</t>
        </is>
      </c>
      <c r="D487" t="inlineStr"/>
      <c r="E487" t="inlineStr">
        <is>
          <t>:60123-LCS:</t>
        </is>
      </c>
      <c r="F487" s="126" t="inlineStr">
        <is>
          <t>X5</t>
        </is>
      </c>
      <c r="G487" t="inlineStr">
        <is>
          <t>ImpMatl_SS_AISI-304</t>
        </is>
      </c>
      <c r="H487" s="43" t="inlineStr">
        <is>
          <t>Stainless Steel, AISI-304</t>
        </is>
      </c>
      <c r="I487" s="43" t="inlineStr">
        <is>
          <t>H304</t>
        </is>
      </c>
      <c r="J487" s="43" t="inlineStr">
        <is>
          <t>Anodized Steel</t>
        </is>
      </c>
      <c r="K487" s="43" t="inlineStr">
        <is>
          <t>Stainless Steel, AISI 316</t>
        </is>
      </c>
      <c r="L487" s="43" t="inlineStr">
        <is>
          <t>Coating_Standard</t>
        </is>
      </c>
      <c r="M487" s="75" t="inlineStr">
        <is>
          <t>98876179</t>
        </is>
      </c>
      <c r="N487" s="75" t="inlineStr">
        <is>
          <t>IMP,L,60123,X5,H304</t>
        </is>
      </c>
      <c r="O487" t="inlineStr">
        <is>
          <t>A102008</t>
        </is>
      </c>
      <c r="P487" t="inlineStr">
        <is>
          <t>LT027</t>
        </is>
      </c>
      <c r="Q487" t="n">
        <v>0</v>
      </c>
      <c r="R487" t="inlineStr"/>
      <c r="S487" t="inlineStr"/>
      <c r="T487" t="inlineStr"/>
      <c r="U487" t="inlineStr"/>
      <c r="V487" t="inlineStr"/>
    </row>
    <row r="488">
      <c r="A488" t="inlineStr"/>
      <c r="B488" t="inlineStr">
        <is>
          <t>N</t>
        </is>
      </c>
      <c r="C488" t="inlineStr">
        <is>
          <t>Price_BOM_LCS_Imp_0774</t>
        </is>
      </c>
      <c r="D488" t="inlineStr"/>
      <c r="E488" t="inlineStr">
        <is>
          <t>:60123-LCS:</t>
        </is>
      </c>
      <c r="F488" s="126" t="inlineStr">
        <is>
          <t>X5</t>
        </is>
      </c>
      <c r="G488" s="2" t="inlineStr">
        <is>
          <t>ImpMatl_SS_AISI-304</t>
        </is>
      </c>
      <c r="H488" s="43" t="inlineStr">
        <is>
          <t>Stainless Steel, AISI-304</t>
        </is>
      </c>
      <c r="I488" s="43" t="inlineStr">
        <is>
          <t>H304</t>
        </is>
      </c>
      <c r="J488" s="43" t="inlineStr">
        <is>
          <t>Anodized Steel</t>
        </is>
      </c>
      <c r="K488" s="43" t="inlineStr">
        <is>
          <t>Stainless Steel, AISI 316</t>
        </is>
      </c>
      <c r="L488" s="43" t="inlineStr">
        <is>
          <t>Coating_Scotchkote134_interior_exterior_IncludeImpeller</t>
        </is>
      </c>
      <c r="M488" s="43" t="inlineStr">
        <is>
          <t>RTF</t>
        </is>
      </c>
      <c r="N488" s="43" t="inlineStr"/>
      <c r="O488" t="inlineStr">
        <is>
          <t>A102008</t>
        </is>
      </c>
      <c r="P488" t="inlineStr">
        <is>
          <t>LT250</t>
        </is>
      </c>
      <c r="Q488" s="43" t="inlineStr"/>
      <c r="R488" t="inlineStr"/>
      <c r="S488" t="inlineStr"/>
      <c r="T488" t="inlineStr"/>
      <c r="U488" t="inlineStr"/>
      <c r="V488" t="inlineStr"/>
    </row>
    <row r="489">
      <c r="A489" t="inlineStr"/>
      <c r="B489" t="inlineStr">
        <is>
          <t>N</t>
        </is>
      </c>
      <c r="C489" t="inlineStr">
        <is>
          <t>Price_BOM_LCS_Imp_0777</t>
        </is>
      </c>
      <c r="D489" t="inlineStr"/>
      <c r="E489" t="inlineStr">
        <is>
          <t>:60123-LCS:</t>
        </is>
      </c>
      <c r="F489" s="126" t="inlineStr">
        <is>
          <t>X5</t>
        </is>
      </c>
      <c r="G489" t="inlineStr">
        <is>
          <t>ImpMatl_SS_AISI-304</t>
        </is>
      </c>
      <c r="H489" s="43" t="inlineStr">
        <is>
          <t>Stainless Steel, AISI-304</t>
        </is>
      </c>
      <c r="I489" s="43" t="inlineStr">
        <is>
          <t>H304</t>
        </is>
      </c>
      <c r="J489" s="43" t="inlineStr">
        <is>
          <t>Anodized Steel</t>
        </is>
      </c>
      <c r="K489" s="43" t="inlineStr">
        <is>
          <t>Stainless Steel, AISI 316</t>
        </is>
      </c>
      <c r="L489" s="43" t="inlineStr">
        <is>
          <t>Coating_Scotchkote134_interior_IncludeImpeller</t>
        </is>
      </c>
      <c r="M489" s="75" t="inlineStr">
        <is>
          <t>RTF</t>
        </is>
      </c>
      <c r="N489" s="75" t="inlineStr"/>
      <c r="O489" t="inlineStr">
        <is>
          <t>A102008</t>
        </is>
      </c>
      <c r="P489" t="inlineStr">
        <is>
          <t>LT250</t>
        </is>
      </c>
      <c r="Q489" t="inlineStr"/>
      <c r="R489" t="inlineStr"/>
      <c r="S489" t="inlineStr"/>
      <c r="T489" t="inlineStr"/>
      <c r="U489" t="inlineStr"/>
      <c r="V489" t="inlineStr"/>
    </row>
    <row r="490">
      <c r="A490" t="inlineStr"/>
      <c r="B490" t="inlineStr">
        <is>
          <t>N</t>
        </is>
      </c>
      <c r="C490" t="inlineStr">
        <is>
          <t>Price_BOM_LCS_Imp_0780</t>
        </is>
      </c>
      <c r="D490" t="inlineStr"/>
      <c r="E490" t="inlineStr">
        <is>
          <t>:60123-LCS:</t>
        </is>
      </c>
      <c r="F490" s="126" t="inlineStr">
        <is>
          <t>X5</t>
        </is>
      </c>
      <c r="G490" s="2" t="inlineStr">
        <is>
          <t>ImpMatl_SS_AISI-304</t>
        </is>
      </c>
      <c r="H490" s="43" t="inlineStr">
        <is>
          <t>Stainless Steel, AISI-304</t>
        </is>
      </c>
      <c r="I490" s="43" t="inlineStr">
        <is>
          <t>H304</t>
        </is>
      </c>
      <c r="J490" s="43" t="inlineStr">
        <is>
          <t>Anodized Steel</t>
        </is>
      </c>
      <c r="K490" s="43" t="inlineStr">
        <is>
          <t>Stainless Steel, AISI 316</t>
        </is>
      </c>
      <c r="L490" s="43" t="inlineStr">
        <is>
          <t>Coating_Scotchkote134_interior</t>
        </is>
      </c>
      <c r="M490" s="43" t="inlineStr">
        <is>
          <t>RTF</t>
        </is>
      </c>
      <c r="N490" s="43" t="inlineStr"/>
      <c r="O490" t="inlineStr">
        <is>
          <t>A102008</t>
        </is>
      </c>
      <c r="P490" t="inlineStr">
        <is>
          <t>LT250</t>
        </is>
      </c>
      <c r="Q490" s="43" t="n">
        <v>126</v>
      </c>
      <c r="R490" t="inlineStr"/>
      <c r="S490" t="inlineStr"/>
      <c r="T490" t="inlineStr"/>
      <c r="U490" t="inlineStr"/>
      <c r="V490" t="inlineStr"/>
    </row>
    <row r="491">
      <c r="A491" t="inlineStr"/>
      <c r="B491" t="inlineStr">
        <is>
          <t>N</t>
        </is>
      </c>
      <c r="C491" t="inlineStr">
        <is>
          <t>Price_BOM_LCS_Imp_0783</t>
        </is>
      </c>
      <c r="D491" t="inlineStr"/>
      <c r="E491" t="inlineStr">
        <is>
          <t>:60123-LCS:</t>
        </is>
      </c>
      <c r="F491" s="126" t="inlineStr">
        <is>
          <t>X5</t>
        </is>
      </c>
      <c r="G491" t="inlineStr">
        <is>
          <t>ImpMatl_SS_AISI-304</t>
        </is>
      </c>
      <c r="H491" s="43" t="inlineStr">
        <is>
          <t>Stainless Steel, AISI-304</t>
        </is>
      </c>
      <c r="I491" s="43" t="inlineStr">
        <is>
          <t>H304</t>
        </is>
      </c>
      <c r="J491" s="43" t="inlineStr">
        <is>
          <t>Anodized Steel</t>
        </is>
      </c>
      <c r="K491" s="43" t="inlineStr">
        <is>
          <t>Stainless Steel, AISI 316</t>
        </is>
      </c>
      <c r="L491" s="43" t="inlineStr">
        <is>
          <t>Coating_Scotchkote134_interior_exterior</t>
        </is>
      </c>
      <c r="M491" s="75" t="inlineStr">
        <is>
          <t>RTF</t>
        </is>
      </c>
      <c r="N491" s="75" t="inlineStr"/>
      <c r="O491" t="inlineStr">
        <is>
          <t>A102008</t>
        </is>
      </c>
      <c r="P491" t="inlineStr">
        <is>
          <t>LT250</t>
        </is>
      </c>
      <c r="Q491" t="n">
        <v>126</v>
      </c>
      <c r="R491" t="inlineStr"/>
      <c r="S491" t="inlineStr"/>
      <c r="T491" t="inlineStr"/>
      <c r="U491" t="inlineStr"/>
      <c r="V491" t="inlineStr"/>
    </row>
    <row r="492">
      <c r="A492" t="inlineStr"/>
      <c r="B492" t="inlineStr">
        <is>
          <t>N</t>
        </is>
      </c>
      <c r="C492" t="inlineStr">
        <is>
          <t>Price_BOM_LCS_Imp_0786</t>
        </is>
      </c>
      <c r="D492" t="inlineStr"/>
      <c r="E492" t="inlineStr">
        <is>
          <t>:60123-LCS:</t>
        </is>
      </c>
      <c r="F492" s="126" t="inlineStr">
        <is>
          <t>X5</t>
        </is>
      </c>
      <c r="G492" s="2" t="inlineStr">
        <is>
          <t>ImpMatl_SS_AISI-304</t>
        </is>
      </c>
      <c r="H492" s="43" t="inlineStr">
        <is>
          <t>Stainless Steel, AISI-304</t>
        </is>
      </c>
      <c r="I492" s="43" t="inlineStr">
        <is>
          <t>H304</t>
        </is>
      </c>
      <c r="J492" s="43" t="inlineStr">
        <is>
          <t>Anodized Steel</t>
        </is>
      </c>
      <c r="K492" s="43" t="inlineStr">
        <is>
          <t>Stainless Steel, AISI 316</t>
        </is>
      </c>
      <c r="L492" s="43" t="inlineStr">
        <is>
          <t>Coating_Special</t>
        </is>
      </c>
      <c r="M492" s="43" t="inlineStr">
        <is>
          <t>RTF</t>
        </is>
      </c>
      <c r="N492" s="43" t="inlineStr"/>
      <c r="O492" t="inlineStr">
        <is>
          <t>A102013</t>
        </is>
      </c>
      <c r="P492" t="inlineStr">
        <is>
          <t>LT250</t>
        </is>
      </c>
      <c r="Q492" s="43" t="n">
        <v>126</v>
      </c>
      <c r="R492" t="inlineStr"/>
      <c r="S492" t="inlineStr"/>
      <c r="T492" t="inlineStr"/>
      <c r="U492" t="inlineStr"/>
      <c r="V492" t="inlineStr"/>
    </row>
    <row r="493">
      <c r="A493" t="inlineStr"/>
      <c r="B493" t="inlineStr">
        <is>
          <t>N</t>
        </is>
      </c>
      <c r="C493" t="inlineStr">
        <is>
          <t>Price_BOM_LCS_Imp_0788</t>
        </is>
      </c>
      <c r="D493" t="inlineStr"/>
      <c r="E493" t="inlineStr">
        <is>
          <t>:60157-LCS:</t>
        </is>
      </c>
      <c r="F493" s="126" t="inlineStr">
        <is>
          <t>X5</t>
        </is>
      </c>
      <c r="G493" s="2" t="inlineStr">
        <is>
          <t>ImpMatl_SS_AISI-304</t>
        </is>
      </c>
      <c r="H493" s="43" t="inlineStr">
        <is>
          <t>Stainless Steel, AISI-304</t>
        </is>
      </c>
      <c r="I493" s="43" t="inlineStr">
        <is>
          <t>H304</t>
        </is>
      </c>
      <c r="J493" s="43" t="inlineStr">
        <is>
          <t>Anodized Steel</t>
        </is>
      </c>
      <c r="K493" s="43" t="inlineStr">
        <is>
          <t>Stainless Steel, AISI 316</t>
        </is>
      </c>
      <c r="L493" s="43" t="inlineStr">
        <is>
          <t>Coating_Standard</t>
        </is>
      </c>
      <c r="M493" s="43" t="inlineStr">
        <is>
          <t>98876180</t>
        </is>
      </c>
      <c r="N493" s="43" t="inlineStr"/>
      <c r="O493" t="inlineStr">
        <is>
          <t>A102015</t>
        </is>
      </c>
      <c r="P493" s="43" t="inlineStr">
        <is>
          <t>LT027</t>
        </is>
      </c>
      <c r="Q493" s="43" t="n">
        <v>0</v>
      </c>
      <c r="R493" t="inlineStr"/>
      <c r="S493" t="inlineStr"/>
      <c r="T493" t="inlineStr"/>
      <c r="U493" t="inlineStr"/>
      <c r="V493" t="inlineStr"/>
    </row>
    <row r="494">
      <c r="A494" t="inlineStr"/>
      <c r="B494" t="inlineStr">
        <is>
          <t>N</t>
        </is>
      </c>
      <c r="C494" t="inlineStr">
        <is>
          <t>Price_BOM_LCS_Imp_0789</t>
        </is>
      </c>
      <c r="D494" t="inlineStr"/>
      <c r="E494" t="inlineStr">
        <is>
          <t>:60157-LCS:</t>
        </is>
      </c>
      <c r="F494" s="126" t="inlineStr">
        <is>
          <t>X5</t>
        </is>
      </c>
      <c r="G494" t="inlineStr">
        <is>
          <t>ImpMatl_NiAl-Bronze_ASTM-B148_C95400</t>
        </is>
      </c>
      <c r="H494" s="43" t="inlineStr">
        <is>
          <t>Nickel Aluminum Bronze ASTM B148 UNS C95400</t>
        </is>
      </c>
      <c r="I494" s="43" t="inlineStr">
        <is>
          <t>B22</t>
        </is>
      </c>
      <c r="J494" s="43" t="inlineStr">
        <is>
          <t>Anodized Steel</t>
        </is>
      </c>
      <c r="K494" s="43" t="inlineStr">
        <is>
          <t>Steel, Cold Drawn C1018</t>
        </is>
      </c>
      <c r="L494" s="43" t="inlineStr">
        <is>
          <t>Coating_Standard</t>
        </is>
      </c>
      <c r="M494" s="75" t="inlineStr">
        <is>
          <t>RTF</t>
        </is>
      </c>
      <c r="N494" s="75" t="inlineStr"/>
      <c r="O494" t="inlineStr">
        <is>
          <t>A102260</t>
        </is>
      </c>
      <c r="P494" t="inlineStr">
        <is>
          <t>LT250</t>
        </is>
      </c>
      <c r="Q494" t="inlineStr"/>
      <c r="R494" t="inlineStr"/>
      <c r="S494" t="inlineStr"/>
      <c r="T494" t="inlineStr"/>
      <c r="U494" t="inlineStr"/>
      <c r="V494" t="inlineStr"/>
    </row>
    <row r="495">
      <c r="A495" t="inlineStr"/>
      <c r="B495" t="inlineStr">
        <is>
          <t>N</t>
        </is>
      </c>
      <c r="C495" t="inlineStr">
        <is>
          <t>Price_BOM_LCS_Imp_0791</t>
        </is>
      </c>
      <c r="D495" t="inlineStr"/>
      <c r="E495" t="inlineStr">
        <is>
          <t>:60157-LCS:</t>
        </is>
      </c>
      <c r="F495" s="126" t="inlineStr">
        <is>
          <t>X5</t>
        </is>
      </c>
      <c r="G495" t="inlineStr">
        <is>
          <t>ImpMatl_NiAl-Bronze_ASTM-B148_C95400</t>
        </is>
      </c>
      <c r="H495" s="43" t="inlineStr">
        <is>
          <t>Nickel Aluminum Bronze ASTM B148 UNS C95400</t>
        </is>
      </c>
      <c r="I495" s="43" t="inlineStr">
        <is>
          <t>B22</t>
        </is>
      </c>
      <c r="J495" s="43" t="inlineStr">
        <is>
          <t>Anodized Steel</t>
        </is>
      </c>
      <c r="K495" s="43" t="inlineStr">
        <is>
          <t>Steel, Cold Drawn C1018</t>
        </is>
      </c>
      <c r="L495" s="43" t="inlineStr">
        <is>
          <t>Coating_Scotchkote134_interior_exterior_IncludeImpeller</t>
        </is>
      </c>
      <c r="M495" s="1" t="inlineStr">
        <is>
          <t>RTF</t>
        </is>
      </c>
      <c r="N495" s="43" t="inlineStr"/>
      <c r="O495" t="inlineStr">
        <is>
          <t>A102260</t>
        </is>
      </c>
      <c r="P495" t="inlineStr">
        <is>
          <t>LT250</t>
        </is>
      </c>
      <c r="Q495" t="inlineStr"/>
      <c r="R495" t="inlineStr"/>
      <c r="S495" t="inlineStr"/>
      <c r="T495" t="inlineStr"/>
      <c r="U495" t="inlineStr"/>
      <c r="V495" t="inlineStr"/>
    </row>
    <row r="496">
      <c r="A496" t="inlineStr"/>
      <c r="B496" t="inlineStr">
        <is>
          <t>N</t>
        </is>
      </c>
      <c r="C496" t="inlineStr">
        <is>
          <t>Price_BOM_LCS_Imp_0792</t>
        </is>
      </c>
      <c r="D496" t="inlineStr"/>
      <c r="E496" t="inlineStr">
        <is>
          <t>:60157-LCS:</t>
        </is>
      </c>
      <c r="F496" s="126" t="inlineStr">
        <is>
          <t>X5</t>
        </is>
      </c>
      <c r="G496" s="2" t="inlineStr">
        <is>
          <t>ImpMatl_SS_AISI-304</t>
        </is>
      </c>
      <c r="H496" s="43" t="inlineStr">
        <is>
          <t>Stainless Steel, AISI-304</t>
        </is>
      </c>
      <c r="I496" s="43" t="inlineStr">
        <is>
          <t>H304</t>
        </is>
      </c>
      <c r="J496" s="43" t="inlineStr">
        <is>
          <t>Anodized Steel</t>
        </is>
      </c>
      <c r="K496" s="43" t="inlineStr">
        <is>
          <t>Stainless Steel, AISI 316</t>
        </is>
      </c>
      <c r="L496" s="43" t="inlineStr">
        <is>
          <t>Coating_Scotchkote134_interior_exterior_IncludeImpeller</t>
        </is>
      </c>
      <c r="M496" s="1" t="inlineStr">
        <is>
          <t>RTF</t>
        </is>
      </c>
      <c r="N496" s="43" t="inlineStr"/>
      <c r="O496" t="inlineStr">
        <is>
          <t>A102015</t>
        </is>
      </c>
      <c r="P496" t="inlineStr">
        <is>
          <t>LT250</t>
        </is>
      </c>
      <c r="Q496" s="43" t="inlineStr"/>
      <c r="R496" t="inlineStr"/>
      <c r="S496" t="inlineStr"/>
      <c r="T496" t="inlineStr"/>
      <c r="U496" t="inlineStr"/>
      <c r="V496" t="inlineStr"/>
    </row>
    <row r="497">
      <c r="A497" t="inlineStr"/>
      <c r="B497" t="inlineStr">
        <is>
          <t>N</t>
        </is>
      </c>
      <c r="C497" t="inlineStr">
        <is>
          <t>Price_BOM_LCS_Imp_0794</t>
        </is>
      </c>
      <c r="D497" t="inlineStr"/>
      <c r="E497" t="inlineStr">
        <is>
          <t>:60157-LCS:</t>
        </is>
      </c>
      <c r="F497" s="126" t="inlineStr">
        <is>
          <t>X5</t>
        </is>
      </c>
      <c r="G497" t="inlineStr">
        <is>
          <t>ImpMatl_NiAl-Bronze_ASTM-B148_C95400</t>
        </is>
      </c>
      <c r="H497" s="43" t="inlineStr">
        <is>
          <t>Nickel Aluminum Bronze ASTM B148 UNS C95400</t>
        </is>
      </c>
      <c r="I497" s="43" t="inlineStr">
        <is>
          <t>B22</t>
        </is>
      </c>
      <c r="J497" s="43" t="inlineStr">
        <is>
          <t>Anodized Steel</t>
        </is>
      </c>
      <c r="K497" s="43" t="inlineStr">
        <is>
          <t>Steel, Cold Drawn C1018</t>
        </is>
      </c>
      <c r="L497" s="43" t="inlineStr">
        <is>
          <t>Coating_Scotchkote134_interior_IncludeImpeller</t>
        </is>
      </c>
      <c r="M497" s="1" t="inlineStr">
        <is>
          <t>RTF</t>
        </is>
      </c>
      <c r="N497" s="43" t="inlineStr"/>
      <c r="O497" t="inlineStr">
        <is>
          <t>A102260</t>
        </is>
      </c>
      <c r="P497" t="inlineStr">
        <is>
          <t>LT250</t>
        </is>
      </c>
      <c r="Q497" t="inlineStr"/>
      <c r="R497" t="inlineStr"/>
      <c r="S497" t="inlineStr"/>
      <c r="T497" t="inlineStr"/>
      <c r="U497" t="inlineStr"/>
      <c r="V497" t="inlineStr"/>
    </row>
    <row r="498">
      <c r="A498" t="inlineStr"/>
      <c r="B498" t="inlineStr">
        <is>
          <t>N</t>
        </is>
      </c>
      <c r="C498" t="inlineStr">
        <is>
          <t>Price_BOM_LCS_Imp_0795</t>
        </is>
      </c>
      <c r="D498" t="inlineStr"/>
      <c r="E498" t="inlineStr">
        <is>
          <t>:60157-LCS:</t>
        </is>
      </c>
      <c r="F498" s="126" t="inlineStr">
        <is>
          <t>X5</t>
        </is>
      </c>
      <c r="G498" s="2" t="inlineStr">
        <is>
          <t>ImpMatl_SS_AISI-304</t>
        </is>
      </c>
      <c r="H498" s="43" t="inlineStr">
        <is>
          <t>Stainless Steel, AISI-304</t>
        </is>
      </c>
      <c r="I498" s="43" t="inlineStr">
        <is>
          <t>H304</t>
        </is>
      </c>
      <c r="J498" s="43" t="inlineStr">
        <is>
          <t>Anodized Steel</t>
        </is>
      </c>
      <c r="K498" s="43" t="inlineStr">
        <is>
          <t>Stainless Steel, AISI 316</t>
        </is>
      </c>
      <c r="L498" s="43" t="inlineStr">
        <is>
          <t>Coating_Scotchkote134_interior_IncludeImpeller</t>
        </is>
      </c>
      <c r="M498" s="1" t="inlineStr">
        <is>
          <t>RTF</t>
        </is>
      </c>
      <c r="N498" s="43" t="inlineStr"/>
      <c r="O498" t="inlineStr">
        <is>
          <t>A102015</t>
        </is>
      </c>
      <c r="P498" t="inlineStr">
        <is>
          <t>LT250</t>
        </is>
      </c>
      <c r="Q498" s="43" t="inlineStr"/>
      <c r="R498" t="inlineStr"/>
      <c r="S498" t="inlineStr"/>
      <c r="T498" t="inlineStr"/>
      <c r="U498" t="inlineStr"/>
      <c r="V498" t="inlineStr"/>
    </row>
    <row r="499">
      <c r="A499" t="inlineStr"/>
      <c r="B499" t="inlineStr">
        <is>
          <t>N</t>
        </is>
      </c>
      <c r="C499" t="inlineStr">
        <is>
          <t>Price_BOM_LCS_Imp_0797</t>
        </is>
      </c>
      <c r="D499" t="inlineStr"/>
      <c r="E499" t="inlineStr">
        <is>
          <t>:60157-LCS:</t>
        </is>
      </c>
      <c r="F499" s="126" t="inlineStr">
        <is>
          <t>X5</t>
        </is>
      </c>
      <c r="G499" t="inlineStr">
        <is>
          <t>ImpMatl_NiAl-Bronze_ASTM-B148_C95400</t>
        </is>
      </c>
      <c r="H499" s="43" t="inlineStr">
        <is>
          <t>Nickel Aluminum Bronze ASTM B148 UNS C95400</t>
        </is>
      </c>
      <c r="I499" s="43" t="inlineStr">
        <is>
          <t>B22</t>
        </is>
      </c>
      <c r="J499" s="43" t="inlineStr">
        <is>
          <t>Anodized Steel</t>
        </is>
      </c>
      <c r="K499" s="43" t="inlineStr">
        <is>
          <t>Steel, Cold Drawn C1018</t>
        </is>
      </c>
      <c r="L499" s="43" t="inlineStr">
        <is>
          <t>Coating_Scotchkote134_interior</t>
        </is>
      </c>
      <c r="M499" s="75" t="inlineStr">
        <is>
          <t>RTF</t>
        </is>
      </c>
      <c r="N499" s="75" t="inlineStr"/>
      <c r="O499" t="inlineStr">
        <is>
          <t>A102260</t>
        </is>
      </c>
      <c r="P499" t="inlineStr">
        <is>
          <t>LT250</t>
        </is>
      </c>
      <c r="Q499" t="inlineStr"/>
      <c r="R499" t="inlineStr"/>
      <c r="S499" t="inlineStr"/>
      <c r="T499" t="inlineStr"/>
      <c r="U499" t="inlineStr"/>
      <c r="V499" t="inlineStr"/>
    </row>
    <row r="500">
      <c r="A500" t="inlineStr"/>
      <c r="B500" t="inlineStr">
        <is>
          <t>N</t>
        </is>
      </c>
      <c r="C500" t="inlineStr">
        <is>
          <t>Price_BOM_LCS_Imp_0798</t>
        </is>
      </c>
      <c r="D500" t="inlineStr"/>
      <c r="E500" t="inlineStr">
        <is>
          <t>:60157-LCS:</t>
        </is>
      </c>
      <c r="F500" s="126" t="inlineStr">
        <is>
          <t>X5</t>
        </is>
      </c>
      <c r="G500" s="2" t="inlineStr">
        <is>
          <t>ImpMatl_SS_AISI-304</t>
        </is>
      </c>
      <c r="H500" s="43" t="inlineStr">
        <is>
          <t>Stainless Steel, AISI-304</t>
        </is>
      </c>
      <c r="I500" s="43" t="inlineStr">
        <is>
          <t>H304</t>
        </is>
      </c>
      <c r="J500" s="43" t="inlineStr">
        <is>
          <t>Anodized Steel</t>
        </is>
      </c>
      <c r="K500" s="43" t="inlineStr">
        <is>
          <t>Stainless Steel, AISI 316</t>
        </is>
      </c>
      <c r="L500" s="43" t="inlineStr">
        <is>
          <t>Coating_Scotchkote134_interior</t>
        </is>
      </c>
      <c r="M500" s="43" t="inlineStr">
        <is>
          <t>RTF</t>
        </is>
      </c>
      <c r="N500" s="43" t="inlineStr"/>
      <c r="O500" t="inlineStr">
        <is>
          <t>A102015</t>
        </is>
      </c>
      <c r="P500" t="inlineStr">
        <is>
          <t>LT250</t>
        </is>
      </c>
      <c r="Q500" s="43" t="n">
        <v>126</v>
      </c>
      <c r="R500" t="inlineStr"/>
      <c r="S500" t="inlineStr"/>
      <c r="T500" t="inlineStr"/>
      <c r="U500" t="inlineStr"/>
      <c r="V500" t="inlineStr"/>
    </row>
    <row r="501">
      <c r="A501" t="inlineStr"/>
      <c r="B501" t="inlineStr">
        <is>
          <t>N</t>
        </is>
      </c>
      <c r="C501" t="inlineStr">
        <is>
          <t>Price_BOM_LCS_Imp_0800</t>
        </is>
      </c>
      <c r="D501" t="inlineStr"/>
      <c r="E501" t="inlineStr">
        <is>
          <t>:60157-LCS:</t>
        </is>
      </c>
      <c r="F501" s="126" t="inlineStr">
        <is>
          <t>X5</t>
        </is>
      </c>
      <c r="G501" t="inlineStr">
        <is>
          <t>ImpMatl_NiAl-Bronze_ASTM-B148_C95400</t>
        </is>
      </c>
      <c r="H501" s="43" t="inlineStr">
        <is>
          <t>Nickel Aluminum Bronze ASTM B148 UNS C95400</t>
        </is>
      </c>
      <c r="I501" s="43" t="inlineStr">
        <is>
          <t>B22</t>
        </is>
      </c>
      <c r="J501" s="43" t="inlineStr">
        <is>
          <t>Anodized Steel</t>
        </is>
      </c>
      <c r="K501" s="43" t="inlineStr">
        <is>
          <t>Steel, Cold Drawn C1018</t>
        </is>
      </c>
      <c r="L501" s="43" t="inlineStr">
        <is>
          <t>Coating_Scotchkote134_interior_exterior</t>
        </is>
      </c>
      <c r="M501" s="75" t="inlineStr">
        <is>
          <t>RTF</t>
        </is>
      </c>
      <c r="N501" s="75" t="inlineStr"/>
      <c r="O501" t="inlineStr">
        <is>
          <t>A102260</t>
        </is>
      </c>
      <c r="P501" t="inlineStr">
        <is>
          <t>LT250</t>
        </is>
      </c>
      <c r="Q501" t="inlineStr"/>
      <c r="R501" t="inlineStr"/>
      <c r="S501" t="inlineStr"/>
      <c r="T501" t="inlineStr"/>
      <c r="U501" t="inlineStr"/>
      <c r="V501" t="inlineStr"/>
    </row>
    <row r="502">
      <c r="A502" t="inlineStr"/>
      <c r="B502" t="inlineStr">
        <is>
          <t>N</t>
        </is>
      </c>
      <c r="C502" t="inlineStr">
        <is>
          <t>Price_BOM_LCS_Imp_0801</t>
        </is>
      </c>
      <c r="D502" t="inlineStr"/>
      <c r="E502" t="inlineStr">
        <is>
          <t>:60157-LCS:</t>
        </is>
      </c>
      <c r="F502" s="126" t="inlineStr">
        <is>
          <t>X5</t>
        </is>
      </c>
      <c r="G502" s="2" t="inlineStr">
        <is>
          <t>ImpMatl_SS_AISI-304</t>
        </is>
      </c>
      <c r="H502" s="43" t="inlineStr">
        <is>
          <t>Stainless Steel, AISI-304</t>
        </is>
      </c>
      <c r="I502" s="43" t="inlineStr">
        <is>
          <t>H304</t>
        </is>
      </c>
      <c r="J502" s="43" t="inlineStr">
        <is>
          <t>Anodized Steel</t>
        </is>
      </c>
      <c r="K502" s="43" t="inlineStr">
        <is>
          <t>Stainless Steel, AISI 316</t>
        </is>
      </c>
      <c r="L502" s="43" t="inlineStr">
        <is>
          <t>Coating_Scotchkote134_interior_exterior</t>
        </is>
      </c>
      <c r="M502" s="43" t="inlineStr">
        <is>
          <t>RTF</t>
        </is>
      </c>
      <c r="N502" s="43" t="inlineStr"/>
      <c r="O502" t="inlineStr">
        <is>
          <t>A102015</t>
        </is>
      </c>
      <c r="P502" t="inlineStr">
        <is>
          <t>LT250</t>
        </is>
      </c>
      <c r="Q502" s="43" t="n">
        <v>126</v>
      </c>
      <c r="R502" t="inlineStr"/>
      <c r="S502" t="inlineStr"/>
      <c r="T502" t="inlineStr"/>
      <c r="U502" t="inlineStr"/>
      <c r="V502" t="inlineStr"/>
    </row>
    <row r="503">
      <c r="A503" t="inlineStr"/>
      <c r="B503" t="inlineStr">
        <is>
          <t>N</t>
        </is>
      </c>
      <c r="C503" t="inlineStr">
        <is>
          <t>Price_BOM_LCS_Imp_0803</t>
        </is>
      </c>
      <c r="D503" t="inlineStr"/>
      <c r="E503" t="inlineStr">
        <is>
          <t>:60157-LCS:</t>
        </is>
      </c>
      <c r="F503" s="126" t="inlineStr">
        <is>
          <t>X5</t>
        </is>
      </c>
      <c r="G503" t="inlineStr">
        <is>
          <t>ImpMatl_NiAl-Bronze_ASTM-B148_C95400</t>
        </is>
      </c>
      <c r="H503" s="43" t="inlineStr">
        <is>
          <t>Nickel Aluminum Bronze ASTM B148 UNS C95400</t>
        </is>
      </c>
      <c r="I503" s="43" t="inlineStr">
        <is>
          <t>B22</t>
        </is>
      </c>
      <c r="J503" s="43" t="inlineStr">
        <is>
          <t>Anodized Steel</t>
        </is>
      </c>
      <c r="K503" s="43" t="inlineStr">
        <is>
          <t>Steel, Cold Drawn C1018</t>
        </is>
      </c>
      <c r="L503" s="43" t="inlineStr">
        <is>
          <t>Coating_Special</t>
        </is>
      </c>
      <c r="M503" s="75" t="inlineStr">
        <is>
          <t>RTF</t>
        </is>
      </c>
      <c r="N503" s="75" t="inlineStr"/>
      <c r="O503" t="inlineStr">
        <is>
          <t>A102260</t>
        </is>
      </c>
      <c r="P503" t="inlineStr">
        <is>
          <t>LT250</t>
        </is>
      </c>
      <c r="Q503" t="inlineStr"/>
      <c r="R503" t="inlineStr"/>
      <c r="S503" t="inlineStr"/>
      <c r="T503" t="inlineStr"/>
      <c r="U503" t="inlineStr"/>
      <c r="V503" t="inlineStr"/>
    </row>
    <row r="504">
      <c r="A504" t="inlineStr"/>
      <c r="B504" t="inlineStr">
        <is>
          <t>N</t>
        </is>
      </c>
      <c r="C504" t="inlineStr">
        <is>
          <t>Price_BOM_LCS_Imp_0804</t>
        </is>
      </c>
      <c r="D504" t="inlineStr"/>
      <c r="E504" t="inlineStr">
        <is>
          <t>:60157-LCS:</t>
        </is>
      </c>
      <c r="F504" s="126" t="inlineStr">
        <is>
          <t>X5</t>
        </is>
      </c>
      <c r="G504" s="2" t="inlineStr">
        <is>
          <t>ImpMatl_SS_AISI-304</t>
        </is>
      </c>
      <c r="H504" s="43" t="inlineStr">
        <is>
          <t>Stainless Steel, AISI-304</t>
        </is>
      </c>
      <c r="I504" s="43" t="inlineStr">
        <is>
          <t>H304</t>
        </is>
      </c>
      <c r="J504" s="43" t="inlineStr">
        <is>
          <t>Anodized Steel</t>
        </is>
      </c>
      <c r="K504" s="43" t="inlineStr">
        <is>
          <t>Stainless Steel, AISI 316</t>
        </is>
      </c>
      <c r="L504" s="43" t="inlineStr">
        <is>
          <t>Coating_Special</t>
        </is>
      </c>
      <c r="M504" s="43" t="inlineStr">
        <is>
          <t>RTF</t>
        </is>
      </c>
      <c r="N504" s="43" t="inlineStr"/>
      <c r="O504" t="inlineStr">
        <is>
          <t>A102020</t>
        </is>
      </c>
      <c r="P504" t="inlineStr">
        <is>
          <t>LT250</t>
        </is>
      </c>
      <c r="Q504" s="43" t="n">
        <v>126</v>
      </c>
      <c r="R504" t="inlineStr"/>
      <c r="S504" t="inlineStr"/>
      <c r="T504" t="inlineStr"/>
      <c r="U504" t="inlineStr"/>
      <c r="V504" t="inlineStr"/>
    </row>
    <row r="505">
      <c r="A505" t="inlineStr"/>
      <c r="B505" t="inlineStr">
        <is>
          <t>N</t>
        </is>
      </c>
      <c r="C505" t="inlineStr">
        <is>
          <t>Price_BOM_LCS_Imp_0806</t>
        </is>
      </c>
      <c r="D505" t="inlineStr"/>
      <c r="E505" t="inlineStr">
        <is>
          <t>:80123-LCS:</t>
        </is>
      </c>
      <c r="F505" s="126" t="inlineStr">
        <is>
          <t>X5</t>
        </is>
      </c>
      <c r="G505" s="2" t="inlineStr">
        <is>
          <t>ImpMatl_SS_AISI-304</t>
        </is>
      </c>
      <c r="H505" s="43" t="inlineStr">
        <is>
          <t>Stainless Steel, AISI-304</t>
        </is>
      </c>
      <c r="I505" s="43" t="inlineStr">
        <is>
          <t>H304</t>
        </is>
      </c>
      <c r="J505" s="43" t="inlineStr">
        <is>
          <t>Anodized Steel</t>
        </is>
      </c>
      <c r="K505" s="43" t="inlineStr">
        <is>
          <t>Stainless Steel, AISI 316</t>
        </is>
      </c>
      <c r="L505" s="43" t="inlineStr">
        <is>
          <t>Coating_Standard</t>
        </is>
      </c>
      <c r="M505" s="105" t="inlineStr">
        <is>
          <t>98876192</t>
        </is>
      </c>
      <c r="N505" s="43" t="inlineStr">
        <is>
          <t>IMP,L,80123,X5,H304</t>
        </is>
      </c>
      <c r="O505" t="inlineStr">
        <is>
          <t>A102029</t>
        </is>
      </c>
      <c r="P505" s="43" t="inlineStr">
        <is>
          <t>LT027</t>
        </is>
      </c>
      <c r="Q505" s="43" t="n">
        <v>0</v>
      </c>
      <c r="R505" t="inlineStr"/>
      <c r="S505" t="inlineStr"/>
      <c r="T505" t="inlineStr"/>
      <c r="U505" t="inlineStr"/>
      <c r="V505" t="inlineStr"/>
    </row>
    <row r="506">
      <c r="A506" t="inlineStr"/>
      <c r="B506" t="inlineStr">
        <is>
          <t>N</t>
        </is>
      </c>
      <c r="C506" t="inlineStr">
        <is>
          <t>Price_BOM_LCS_Imp_0810</t>
        </is>
      </c>
      <c r="D506" t="inlineStr"/>
      <c r="E506" t="inlineStr">
        <is>
          <t>:80123-LCS:</t>
        </is>
      </c>
      <c r="F506" s="126" t="inlineStr">
        <is>
          <t>X5</t>
        </is>
      </c>
      <c r="G506" t="inlineStr">
        <is>
          <t>ImpMatl_SS_AISI-304</t>
        </is>
      </c>
      <c r="H506" s="43" t="inlineStr">
        <is>
          <t>Stainless Steel, AISI-304</t>
        </is>
      </c>
      <c r="I506" s="43" t="inlineStr">
        <is>
          <t>H304</t>
        </is>
      </c>
      <c r="J506" s="43" t="inlineStr">
        <is>
          <t>Anodized Steel</t>
        </is>
      </c>
      <c r="K506" s="43" t="inlineStr">
        <is>
          <t>Stainless Steel, AISI 316</t>
        </is>
      </c>
      <c r="L506" s="43" t="inlineStr">
        <is>
          <t>Coating_Scotchkote134_interior_exterior_IncludeImpeller</t>
        </is>
      </c>
      <c r="M506" s="75" t="inlineStr">
        <is>
          <t>RTF</t>
        </is>
      </c>
      <c r="N506" s="75" t="inlineStr"/>
      <c r="O506" t="inlineStr">
        <is>
          <t>A102029</t>
        </is>
      </c>
      <c r="P506" t="inlineStr">
        <is>
          <t>LT250</t>
        </is>
      </c>
      <c r="Q506" t="inlineStr"/>
      <c r="R506" t="inlineStr"/>
      <c r="S506" t="inlineStr"/>
      <c r="T506" t="inlineStr"/>
      <c r="U506" t="inlineStr"/>
      <c r="V506" t="inlineStr"/>
    </row>
    <row r="507">
      <c r="A507" t="inlineStr"/>
      <c r="B507" t="inlineStr">
        <is>
          <t>N</t>
        </is>
      </c>
      <c r="C507" t="inlineStr">
        <is>
          <t>Price_BOM_LCS_Imp_0813</t>
        </is>
      </c>
      <c r="D507" t="inlineStr"/>
      <c r="E507" t="inlineStr">
        <is>
          <t>:80123-LCS:</t>
        </is>
      </c>
      <c r="F507" s="126" t="inlineStr">
        <is>
          <t>X5</t>
        </is>
      </c>
      <c r="G507" t="inlineStr">
        <is>
          <t>ImpMatl_SS_AISI-304</t>
        </is>
      </c>
      <c r="H507" s="43" t="inlineStr">
        <is>
          <t>Stainless Steel, AISI-304</t>
        </is>
      </c>
      <c r="I507" s="43" t="inlineStr">
        <is>
          <t>H304</t>
        </is>
      </c>
      <c r="J507" s="43" t="inlineStr">
        <is>
          <t>Anodized Steel</t>
        </is>
      </c>
      <c r="K507" s="43" t="inlineStr">
        <is>
          <t>Stainless Steel, AISI 316</t>
        </is>
      </c>
      <c r="L507" s="43" t="inlineStr">
        <is>
          <t>Coating_Scotchkote134_interior_IncludeImpeller</t>
        </is>
      </c>
      <c r="M507" s="1" t="inlineStr">
        <is>
          <t>RTF</t>
        </is>
      </c>
      <c r="N507" s="43" t="inlineStr"/>
      <c r="O507" t="inlineStr">
        <is>
          <t>A102029</t>
        </is>
      </c>
      <c r="P507" t="inlineStr">
        <is>
          <t>LT250</t>
        </is>
      </c>
      <c r="Q507" t="inlineStr"/>
      <c r="R507" t="inlineStr"/>
      <c r="S507" t="inlineStr"/>
      <c r="T507" t="inlineStr"/>
      <c r="U507" t="inlineStr"/>
      <c r="V507" t="inlineStr"/>
    </row>
    <row r="508">
      <c r="A508" t="inlineStr"/>
      <c r="B508" t="inlineStr">
        <is>
          <t>N</t>
        </is>
      </c>
      <c r="C508" t="inlineStr">
        <is>
          <t>Price_BOM_LCS_Imp_0816</t>
        </is>
      </c>
      <c r="D508" t="inlineStr"/>
      <c r="E508" t="inlineStr">
        <is>
          <t>:80123-LCS:</t>
        </is>
      </c>
      <c r="F508" s="126" t="inlineStr">
        <is>
          <t>X5</t>
        </is>
      </c>
      <c r="G508" s="2" t="inlineStr">
        <is>
          <t>ImpMatl_SS_AISI-304</t>
        </is>
      </c>
      <c r="H508" s="43" t="inlineStr">
        <is>
          <t>Stainless Steel, AISI-304</t>
        </is>
      </c>
      <c r="I508" s="43" t="inlineStr">
        <is>
          <t>H304</t>
        </is>
      </c>
      <c r="J508" s="43" t="inlineStr">
        <is>
          <t>Anodized Steel</t>
        </is>
      </c>
      <c r="K508" s="43" t="inlineStr">
        <is>
          <t>Stainless Steel, AISI 316</t>
        </is>
      </c>
      <c r="L508" s="43" t="inlineStr">
        <is>
          <t>Coating_Scotchkote134_interior</t>
        </is>
      </c>
      <c r="M508" s="1" t="inlineStr">
        <is>
          <t>RTF</t>
        </is>
      </c>
      <c r="N508" s="43" t="inlineStr"/>
      <c r="O508" t="inlineStr">
        <is>
          <t>A102029</t>
        </is>
      </c>
      <c r="P508" t="inlineStr">
        <is>
          <t>LT250</t>
        </is>
      </c>
      <c r="Q508" s="43" t="n">
        <v>126</v>
      </c>
      <c r="R508" t="inlineStr"/>
      <c r="S508" t="inlineStr"/>
      <c r="T508" t="inlineStr"/>
      <c r="U508" t="inlineStr"/>
      <c r="V508" t="inlineStr"/>
    </row>
    <row r="509">
      <c r="A509" t="inlineStr"/>
      <c r="B509" t="inlineStr">
        <is>
          <t>N</t>
        </is>
      </c>
      <c r="C509" t="inlineStr">
        <is>
          <t>Price_BOM_LCS_Imp_0819</t>
        </is>
      </c>
      <c r="D509" t="inlineStr"/>
      <c r="E509" t="inlineStr">
        <is>
          <t>:80123-LCS:</t>
        </is>
      </c>
      <c r="F509" s="126" t="inlineStr">
        <is>
          <t>X5</t>
        </is>
      </c>
      <c r="G509" t="inlineStr">
        <is>
          <t>ImpMatl_SS_AISI-304</t>
        </is>
      </c>
      <c r="H509" s="43" t="inlineStr">
        <is>
          <t>Stainless Steel, AISI-304</t>
        </is>
      </c>
      <c r="I509" s="43" t="inlineStr">
        <is>
          <t>H304</t>
        </is>
      </c>
      <c r="J509" s="43" t="inlineStr">
        <is>
          <t>Anodized Steel</t>
        </is>
      </c>
      <c r="K509" s="43" t="inlineStr">
        <is>
          <t>Stainless Steel, AISI 316</t>
        </is>
      </c>
      <c r="L509" s="43" t="inlineStr">
        <is>
          <t>Coating_Scotchkote134_interior_exterior</t>
        </is>
      </c>
      <c r="M509" s="1" t="inlineStr">
        <is>
          <t>RTF</t>
        </is>
      </c>
      <c r="N509" s="43" t="inlineStr"/>
      <c r="O509" t="inlineStr">
        <is>
          <t>A102029</t>
        </is>
      </c>
      <c r="P509" t="inlineStr">
        <is>
          <t>LT250</t>
        </is>
      </c>
      <c r="Q509" t="n">
        <v>126</v>
      </c>
      <c r="R509" t="inlineStr"/>
      <c r="S509" t="inlineStr"/>
      <c r="T509" t="inlineStr"/>
      <c r="U509" t="inlineStr"/>
      <c r="V509" t="inlineStr"/>
    </row>
    <row r="510">
      <c r="A510" t="inlineStr"/>
      <c r="B510" t="inlineStr">
        <is>
          <t>N</t>
        </is>
      </c>
      <c r="C510" t="inlineStr">
        <is>
          <t>Price_BOM_LCS_Imp_0822</t>
        </is>
      </c>
      <c r="D510" t="inlineStr"/>
      <c r="E510" t="inlineStr">
        <is>
          <t>:80123-LCS:</t>
        </is>
      </c>
      <c r="F510" s="126" t="inlineStr">
        <is>
          <t>X5</t>
        </is>
      </c>
      <c r="G510" s="2" t="inlineStr">
        <is>
          <t>ImpMatl_SS_AISI-304</t>
        </is>
      </c>
      <c r="H510" s="43" t="inlineStr">
        <is>
          <t>Stainless Steel, AISI-304</t>
        </is>
      </c>
      <c r="I510" s="43" t="inlineStr">
        <is>
          <t>H304</t>
        </is>
      </c>
      <c r="J510" s="43" t="inlineStr">
        <is>
          <t>Anodized Steel</t>
        </is>
      </c>
      <c r="K510" s="43" t="inlineStr">
        <is>
          <t>Stainless Steel, AISI 316</t>
        </is>
      </c>
      <c r="L510" s="43" t="inlineStr">
        <is>
          <t>Coating_Special</t>
        </is>
      </c>
      <c r="M510" s="1" t="inlineStr">
        <is>
          <t>RTF</t>
        </is>
      </c>
      <c r="N510" s="43" t="inlineStr"/>
      <c r="O510" t="inlineStr">
        <is>
          <t>A102034</t>
        </is>
      </c>
      <c r="P510" t="inlineStr">
        <is>
          <t>LT250</t>
        </is>
      </c>
      <c r="Q510" s="43" t="n">
        <v>126</v>
      </c>
      <c r="R510" t="inlineStr"/>
      <c r="S510" t="inlineStr"/>
      <c r="T510" t="inlineStr"/>
      <c r="U510" t="inlineStr"/>
      <c r="V510" t="inlineStr"/>
    </row>
    <row r="511">
      <c r="A511" t="inlineStr"/>
      <c r="B511" t="inlineStr">
        <is>
          <t>N</t>
        </is>
      </c>
      <c r="C511" t="inlineStr">
        <is>
          <t>Price_BOM_LCS_Imp_0823</t>
        </is>
      </c>
      <c r="D511" t="inlineStr"/>
      <c r="E511" t="inlineStr">
        <is>
          <t>:12709-LCS:12709-2P-10HP-LCSE:12709-2P-15HP-LCSE:12709-2P-5HP-LCSE:12709-2P-7.5HP-LCSE:</t>
        </is>
      </c>
      <c r="F511" s="126" t="inlineStr">
        <is>
          <t>X3</t>
        </is>
      </c>
      <c r="G511" t="inlineStr">
        <is>
          <t>ImpMatl_SS_AISI-304</t>
        </is>
      </c>
      <c r="H511" s="43" t="inlineStr">
        <is>
          <t>Stainless Steel, AISI-304</t>
        </is>
      </c>
      <c r="I511" s="43" t="inlineStr">
        <is>
          <t>H304</t>
        </is>
      </c>
      <c r="J511" s="43" t="inlineStr">
        <is>
          <t>Stainless Steel, AISI-303</t>
        </is>
      </c>
      <c r="K511" s="43" t="inlineStr">
        <is>
          <t>Stainless Steel, AISI 316</t>
        </is>
      </c>
      <c r="L511" s="43" t="inlineStr">
        <is>
          <t>Coating_Standard</t>
        </is>
      </c>
      <c r="M511" s="75" t="inlineStr">
        <is>
          <t>98876017</t>
        </is>
      </c>
      <c r="N511" s="75" t="inlineStr">
        <is>
          <t>IMP,L,12709,X3,H304</t>
        </is>
      </c>
      <c r="O511" t="inlineStr">
        <is>
          <t>A101704</t>
        </is>
      </c>
      <c r="P511" t="inlineStr">
        <is>
          <t>LT027</t>
        </is>
      </c>
      <c r="Q511" t="n">
        <v>0</v>
      </c>
      <c r="R511" t="inlineStr"/>
      <c r="S511" t="inlineStr"/>
      <c r="T511" t="inlineStr"/>
      <c r="U511" t="inlineStr"/>
      <c r="V511" t="inlineStr"/>
    </row>
    <row r="512">
      <c r="A512" t="inlineStr"/>
      <c r="B512" t="inlineStr">
        <is>
          <t>N</t>
        </is>
      </c>
      <c r="C512" t="inlineStr">
        <is>
          <t>Price_BOM_LCS_Imp_0825</t>
        </is>
      </c>
      <c r="D512" t="inlineStr"/>
      <c r="E512" t="inlineStr">
        <is>
          <t>:3012A-LCS:</t>
        </is>
      </c>
      <c r="F512" s="126" t="inlineStr">
        <is>
          <t>XA</t>
        </is>
      </c>
      <c r="G512" s="2" t="inlineStr">
        <is>
          <t>ImpMatl_SS_AISI-304</t>
        </is>
      </c>
      <c r="H512" s="43" t="inlineStr">
        <is>
          <t>Stainless Steel, AISI-304</t>
        </is>
      </c>
      <c r="I512" s="43" t="inlineStr">
        <is>
          <t>H304</t>
        </is>
      </c>
      <c r="J512" s="43" t="inlineStr">
        <is>
          <t>Stainless Steel, AISI-303</t>
        </is>
      </c>
      <c r="K512" s="43" t="inlineStr">
        <is>
          <t>Stainless Steel, AISI 316</t>
        </is>
      </c>
      <c r="L512" s="43" t="inlineStr">
        <is>
          <t>Coating_Standard</t>
        </is>
      </c>
      <c r="M512" s="43" t="inlineStr">
        <is>
          <t>98876157</t>
        </is>
      </c>
      <c r="N512" s="43" t="inlineStr">
        <is>
          <t>IMP,L,30127,XA,H304</t>
        </is>
      </c>
      <c r="O512" t="inlineStr">
        <is>
          <t>A101946</t>
        </is>
      </c>
      <c r="P512" t="inlineStr">
        <is>
          <t>LT027</t>
        </is>
      </c>
      <c r="Q512" s="43" t="n">
        <v>0</v>
      </c>
      <c r="R512" t="inlineStr"/>
      <c r="S512" t="inlineStr"/>
      <c r="T512" t="inlineStr"/>
      <c r="U512" t="inlineStr"/>
      <c r="V512" t="inlineStr"/>
    </row>
    <row r="513">
      <c r="A513" t="inlineStr"/>
      <c r="B513" t="inlineStr">
        <is>
          <t>N</t>
        </is>
      </c>
      <c r="C513" t="inlineStr">
        <is>
          <t>Price_BOM_LCS_Imp_0826</t>
        </is>
      </c>
      <c r="D513" t="inlineStr"/>
      <c r="E513" t="inlineStr">
        <is>
          <t>:40129-LCS:</t>
        </is>
      </c>
      <c r="F513" s="126" t="inlineStr">
        <is>
          <t>XA</t>
        </is>
      </c>
      <c r="G513" t="inlineStr">
        <is>
          <t>ImpMatl_SS_AISI-304</t>
        </is>
      </c>
      <c r="H513" s="43" t="inlineStr">
        <is>
          <t>Stainless Steel, AISI-304</t>
        </is>
      </c>
      <c r="I513" s="43" t="inlineStr">
        <is>
          <t>H304</t>
        </is>
      </c>
      <c r="J513" s="43" t="inlineStr">
        <is>
          <t>Stainless Steel, AISI-303</t>
        </is>
      </c>
      <c r="K513" s="43" t="inlineStr">
        <is>
          <t>Stainless Steel, AISI 316</t>
        </is>
      </c>
      <c r="L513" s="43" t="inlineStr">
        <is>
          <t>Coating_Standard</t>
        </is>
      </c>
      <c r="M513" s="75" t="inlineStr">
        <is>
          <t>99891980</t>
        </is>
      </c>
      <c r="N513" s="75" t="inlineStr"/>
      <c r="O513" t="inlineStr">
        <is>
          <t>A101938</t>
        </is>
      </c>
      <c r="P513" t="inlineStr">
        <is>
          <t>LT027</t>
        </is>
      </c>
      <c r="Q513" t="inlineStr"/>
      <c r="R513" t="inlineStr"/>
      <c r="S513" t="inlineStr"/>
      <c r="T513" t="inlineStr"/>
      <c r="U513" t="inlineStr"/>
      <c r="V513" t="inlineStr"/>
    </row>
    <row r="514">
      <c r="A514" t="inlineStr"/>
      <c r="B514" t="inlineStr">
        <is>
          <t>N</t>
        </is>
      </c>
      <c r="C514" t="inlineStr">
        <is>
          <t>Price_BOM_LCS_Imp_0827</t>
        </is>
      </c>
      <c r="D514" t="inlineStr"/>
      <c r="E514" t="inlineStr">
        <is>
          <t>:40129-LCS:</t>
        </is>
      </c>
      <c r="F514" s="126" t="inlineStr">
        <is>
          <t>XA</t>
        </is>
      </c>
      <c r="G514" s="2" t="inlineStr">
        <is>
          <t>ImpMatl_NiAl-Bronze_ASTM-B148_C95400</t>
        </is>
      </c>
      <c r="H514" s="43" t="inlineStr">
        <is>
          <t>Nickel Aluminum Bronze ASTM B148 UNS C95400</t>
        </is>
      </c>
      <c r="I514" s="43" t="inlineStr">
        <is>
          <t>B22</t>
        </is>
      </c>
      <c r="J514" s="43" t="inlineStr">
        <is>
          <t>Stainless Steel, AISI-303</t>
        </is>
      </c>
      <c r="K514" s="43" t="inlineStr">
        <is>
          <t>Steel, Cold Drawn C1018</t>
        </is>
      </c>
      <c r="L514" s="43" t="inlineStr">
        <is>
          <t>Coating_Standard</t>
        </is>
      </c>
      <c r="M514" s="43" t="inlineStr">
        <is>
          <t>99891979</t>
        </is>
      </c>
      <c r="N514" s="43" t="inlineStr"/>
      <c r="O514" t="inlineStr">
        <is>
          <t>A102249</t>
        </is>
      </c>
      <c r="P514" t="inlineStr">
        <is>
          <t>LT250</t>
        </is>
      </c>
      <c r="Q514" s="43" t="inlineStr"/>
      <c r="R514" t="inlineStr"/>
      <c r="S514" t="inlineStr"/>
      <c r="T514" t="inlineStr"/>
      <c r="U514" t="inlineStr"/>
      <c r="V514" t="inlineStr"/>
    </row>
    <row r="515">
      <c r="A515" t="inlineStr"/>
      <c r="B515" t="inlineStr">
        <is>
          <t>N</t>
        </is>
      </c>
      <c r="C515" t="inlineStr">
        <is>
          <t>Price_BOM_LCS_Imp_0828</t>
        </is>
      </c>
      <c r="D515" t="inlineStr"/>
      <c r="E515" t="inlineStr">
        <is>
          <t>:40129-LCS:</t>
        </is>
      </c>
      <c r="F515" s="126" t="inlineStr">
        <is>
          <t>XA</t>
        </is>
      </c>
      <c r="G515" t="inlineStr">
        <is>
          <t>ImpMatl_NiAl-Bronze_ASTM-B148_C95400</t>
        </is>
      </c>
      <c r="H515" s="43" t="inlineStr">
        <is>
          <t>Nickel Aluminum Bronze ASTM B148 UNS C95400</t>
        </is>
      </c>
      <c r="I515" s="43" t="inlineStr">
        <is>
          <t>B22</t>
        </is>
      </c>
      <c r="J515" s="43" t="inlineStr">
        <is>
          <t>Stainless Steel, AISI-303</t>
        </is>
      </c>
      <c r="K515" s="43" t="inlineStr">
        <is>
          <t>Steel, Cold Drawn C1018</t>
        </is>
      </c>
      <c r="L515" s="43" t="inlineStr">
        <is>
          <t>Coating_Scotchkote134_interior</t>
        </is>
      </c>
      <c r="M515" s="75" t="inlineStr">
        <is>
          <t>99891979</t>
        </is>
      </c>
      <c r="N515" s="75" t="inlineStr"/>
      <c r="O515" t="inlineStr">
        <is>
          <t>A102249</t>
        </is>
      </c>
      <c r="P515" t="inlineStr">
        <is>
          <t>LT250</t>
        </is>
      </c>
      <c r="Q515" t="inlineStr"/>
      <c r="R515" t="inlineStr"/>
      <c r="S515" t="inlineStr"/>
      <c r="T515" t="inlineStr"/>
      <c r="U515" t="inlineStr"/>
      <c r="V515" t="inlineStr"/>
    </row>
    <row r="516">
      <c r="A516" t="inlineStr"/>
      <c r="B516" t="inlineStr">
        <is>
          <t>N</t>
        </is>
      </c>
      <c r="C516" t="inlineStr">
        <is>
          <t>Price_BOM_LCS_Imp_0829</t>
        </is>
      </c>
      <c r="D516" t="inlineStr"/>
      <c r="E516" t="inlineStr">
        <is>
          <t>:40129-LCS:</t>
        </is>
      </c>
      <c r="F516" s="126" t="inlineStr">
        <is>
          <t>XA</t>
        </is>
      </c>
      <c r="G516" s="2" t="inlineStr">
        <is>
          <t>ImpMatl_NiAl-Bronze_ASTM-B148_C95400</t>
        </is>
      </c>
      <c r="H516" s="43" t="inlineStr">
        <is>
          <t>Nickel Aluminum Bronze ASTM B148 UNS C95400</t>
        </is>
      </c>
      <c r="I516" s="43" t="inlineStr">
        <is>
          <t>B22</t>
        </is>
      </c>
      <c r="J516" s="43" t="inlineStr">
        <is>
          <t>Stainless Steel, AISI-303</t>
        </is>
      </c>
      <c r="K516" s="43" t="inlineStr">
        <is>
          <t>Steel, Cold Drawn C1018</t>
        </is>
      </c>
      <c r="L516" s="43" t="inlineStr">
        <is>
          <t>Coating_Scotchkote134_interior_exterior</t>
        </is>
      </c>
      <c r="M516" s="43" t="inlineStr">
        <is>
          <t>99891979</t>
        </is>
      </c>
      <c r="N516" s="43" t="inlineStr"/>
      <c r="O516" t="inlineStr">
        <is>
          <t>A102249</t>
        </is>
      </c>
      <c r="P516" t="inlineStr">
        <is>
          <t>LT250</t>
        </is>
      </c>
      <c r="Q516" s="43" t="inlineStr"/>
      <c r="R516" t="inlineStr"/>
      <c r="S516" t="inlineStr"/>
      <c r="T516" t="inlineStr"/>
      <c r="U516" t="inlineStr"/>
      <c r="V516" t="inlineStr"/>
    </row>
    <row r="517">
      <c r="A517" t="inlineStr"/>
      <c r="B517" t="inlineStr">
        <is>
          <t>N</t>
        </is>
      </c>
      <c r="C517" t="inlineStr">
        <is>
          <t>Price_BOM_LCS_Imp_0830</t>
        </is>
      </c>
      <c r="D517" t="inlineStr"/>
      <c r="E517" t="inlineStr">
        <is>
          <t>:40129-LCS:</t>
        </is>
      </c>
      <c r="F517" s="126" t="inlineStr">
        <is>
          <t>XA</t>
        </is>
      </c>
      <c r="G517" s="2" t="inlineStr">
        <is>
          <t>ImpMatl_NiAl-Bronze_ASTM-B148_C95400</t>
        </is>
      </c>
      <c r="H517" s="43" t="inlineStr">
        <is>
          <t>Nickel Aluminum Bronze ASTM B148 UNS C95400</t>
        </is>
      </c>
      <c r="I517" s="43" t="inlineStr">
        <is>
          <t>B22</t>
        </is>
      </c>
      <c r="J517" s="43" t="inlineStr">
        <is>
          <t>Stainless Steel, AISI-303</t>
        </is>
      </c>
      <c r="K517" s="43" t="inlineStr">
        <is>
          <t>Steel, Cold Drawn C1018</t>
        </is>
      </c>
      <c r="L517" s="43" t="inlineStr">
        <is>
          <t>Coating_Special</t>
        </is>
      </c>
      <c r="M517" s="105" t="inlineStr">
        <is>
          <t>99891979</t>
        </is>
      </c>
      <c r="N517" s="43" t="inlineStr"/>
      <c r="O517" t="inlineStr">
        <is>
          <t>A102249</t>
        </is>
      </c>
      <c r="P517" s="43" t="inlineStr">
        <is>
          <t>LT250</t>
        </is>
      </c>
      <c r="Q517" s="43" t="inlineStr"/>
      <c r="R517" t="inlineStr"/>
      <c r="S517" t="inlineStr"/>
      <c r="T517" t="inlineStr"/>
      <c r="U517" t="inlineStr"/>
      <c r="V517" t="inlineStr"/>
    </row>
    <row r="518">
      <c r="A518" s="142" t="inlineStr">
        <is>
          <t>[END]</t>
        </is>
      </c>
      <c r="B518" t="inlineStr"/>
      <c r="C518" t="inlineStr"/>
      <c r="D518" t="inlineStr"/>
      <c r="E518" t="inlineStr"/>
      <c r="F518" t="inlineStr"/>
      <c r="G518" t="inlineStr"/>
      <c r="H518" t="inlineStr"/>
      <c r="I518" t="inlineStr"/>
      <c r="J518" t="inlineStr"/>
      <c r="K518" t="inlineStr"/>
      <c r="L518" t="inlineStr"/>
      <c r="M518" t="inlineStr"/>
      <c r="N518" t="inlineStr"/>
      <c r="O518" t="inlineStr"/>
      <c r="P518" t="inlineStr"/>
      <c r="Q518" t="inlineStr"/>
      <c r="R518" t="inlineStr"/>
      <c r="S518" t="inlineStr"/>
      <c r="T518" t="inlineStr"/>
      <c r="U518" t="inlineStr"/>
      <c r="V518" t="inlineStr"/>
    </row>
    <row r="519">
      <c r="A519" s="143" t="inlineStr"/>
      <c r="B519" s="143" t="inlineStr"/>
      <c r="C519" s="143" t="inlineStr">
        <is>
          <t xml:space="preserve">10-11-2022  per </t>
        </is>
      </c>
      <c r="D519" s="143" t="inlineStr"/>
      <c r="E519" s="143" t="inlineStr"/>
      <c r="F519" s="143" t="inlineStr"/>
      <c r="G519" s="143" t="inlineStr"/>
      <c r="H519" s="143" t="inlineStr"/>
      <c r="I519" s="143" t="inlineStr"/>
      <c r="J519" s="143" t="inlineStr"/>
      <c r="K519" s="143" t="inlineStr"/>
      <c r="L519" s="143" t="inlineStr"/>
      <c r="M519" s="143" t="inlineStr"/>
      <c r="N519" s="143" t="inlineStr"/>
      <c r="O519" s="143" t="inlineStr"/>
      <c r="P519" s="143" t="inlineStr"/>
      <c r="Q519" s="143" t="inlineStr"/>
      <c r="R519" s="143" t="inlineStr"/>
      <c r="S519" s="143" t="inlineStr"/>
      <c r="T519" s="143" t="inlineStr"/>
      <c r="U519" s="143" t="inlineStr"/>
      <c r="V519" s="143" t="inlineStr"/>
      <c r="W519" s="143" t="n"/>
      <c r="X519" s="143" t="n"/>
      <c r="Y519" s="143" t="n"/>
      <c r="Z519" s="143" t="n"/>
      <c r="AA519" s="143" t="n"/>
      <c r="AB519" s="143" t="n"/>
      <c r="AC519" s="143" t="n"/>
      <c r="AD519" s="143" t="n"/>
      <c r="AE519" s="143" t="n"/>
      <c r="AF519" s="143" t="n"/>
      <c r="AG519" s="143" t="n"/>
      <c r="AH519" s="143" t="n"/>
      <c r="AI519" s="143" t="n"/>
      <c r="AJ519" s="143" t="n"/>
      <c r="AK519" s="143" t="n"/>
      <c r="AL519" s="143" t="n"/>
      <c r="AM519" s="143" t="n"/>
      <c r="AN519" s="143" t="n"/>
    </row>
    <row r="520">
      <c r="A520" t="inlineStr"/>
      <c r="B520" t="inlineStr">
        <is>
          <t>N</t>
        </is>
      </c>
      <c r="C520" t="inlineStr">
        <is>
          <t>Price_BOM_LCS_Imp_0003</t>
        </is>
      </c>
      <c r="D520" t="inlineStr"/>
      <c r="E520" t="inlineStr">
        <is>
          <t>:10707-LCS:10707-2P-10HP-LCSE:10707-2P-15HP-LCSE:10707-2P-3HP-LCSE:10707-2P-5HP-LCSE:10707-2P-7.5HP-LCSE:</t>
        </is>
      </c>
      <c r="F520" t="inlineStr">
        <is>
          <t>X3</t>
        </is>
      </c>
      <c r="G520" t="inlineStr">
        <is>
          <t>ImpMatl_NiAl-Bronze_ASTM-B148_C95400</t>
        </is>
      </c>
      <c r="H520" t="inlineStr">
        <is>
          <t>Nickel Aluminum Bronze ASTM B148 UNS C95400</t>
        </is>
      </c>
      <c r="I520" t="inlineStr">
        <is>
          <t>B22</t>
        </is>
      </c>
      <c r="J520" t="inlineStr">
        <is>
          <t>Stainless Steel, AISI-303</t>
        </is>
      </c>
      <c r="K520" t="inlineStr">
        <is>
          <t>Steel, Cold Drawn C1018</t>
        </is>
      </c>
      <c r="L520" t="inlineStr">
        <is>
          <t>Coating_Standard</t>
        </is>
      </c>
      <c r="M520" t="inlineStr">
        <is>
          <t>97775274</t>
        </is>
      </c>
      <c r="N520" t="inlineStr"/>
      <c r="O520" t="inlineStr">
        <is>
          <t>A102211</t>
        </is>
      </c>
      <c r="P520" t="inlineStr">
        <is>
          <t>LT250</t>
        </is>
      </c>
      <c r="Q520" t="inlineStr"/>
      <c r="R520" t="inlineStr"/>
      <c r="S520" t="inlineStr"/>
      <c r="T520" t="inlineStr"/>
      <c r="U520" t="inlineStr"/>
      <c r="V520" t="inlineStr"/>
    </row>
    <row r="521">
      <c r="A521" t="inlineStr"/>
      <c r="B521" t="inlineStr">
        <is>
          <t>N</t>
        </is>
      </c>
      <c r="C521" t="inlineStr">
        <is>
          <t>Price_BOM_LCS_Imp_0005</t>
        </is>
      </c>
      <c r="D521" t="inlineStr"/>
      <c r="E521" t="inlineStr">
        <is>
          <t>:10707-LCS:10707-2P-10HP-LCSE:10707-2P-15HP-LCSE:10707-2P-3HP-LCSE:10707-2P-5HP-LCSE:10707-2P-7.5HP-LCSE:</t>
        </is>
      </c>
      <c r="F521" t="inlineStr">
        <is>
          <t>X3</t>
        </is>
      </c>
      <c r="G521" t="inlineStr">
        <is>
          <t>ImpMatl_NiAl-Bronze_ASTM-B148_C95400</t>
        </is>
      </c>
      <c r="H521" t="inlineStr">
        <is>
          <t>Nickel Aluminum Bronze ASTM B148 UNS C95400</t>
        </is>
      </c>
      <c r="I521" t="inlineStr">
        <is>
          <t>B22</t>
        </is>
      </c>
      <c r="J521" t="inlineStr">
        <is>
          <t>Stainless Steel, AISI-303</t>
        </is>
      </c>
      <c r="K521" t="inlineStr">
        <is>
          <t>Steel, Cold Drawn C1018</t>
        </is>
      </c>
      <c r="L521" t="inlineStr">
        <is>
          <t>Coating_Scotchkote134_interior_exterior_IncludeImpeller</t>
        </is>
      </c>
      <c r="M521" t="inlineStr">
        <is>
          <t>RTF</t>
        </is>
      </c>
      <c r="N521" t="inlineStr"/>
      <c r="O521" t="inlineStr">
        <is>
          <t>A102211</t>
        </is>
      </c>
      <c r="P521" t="inlineStr">
        <is>
          <t>LT250</t>
        </is>
      </c>
      <c r="Q521" t="inlineStr"/>
      <c r="R521" t="inlineStr"/>
      <c r="S521" t="inlineStr"/>
      <c r="T521" t="inlineStr"/>
      <c r="U521" t="inlineStr"/>
      <c r="V521" t="inlineStr"/>
    </row>
    <row r="522">
      <c r="A522" t="inlineStr"/>
      <c r="B522" t="inlineStr">
        <is>
          <t>N</t>
        </is>
      </c>
      <c r="C522" t="inlineStr">
        <is>
          <t>Price_BOM_LCS_Imp_0008</t>
        </is>
      </c>
      <c r="D522" t="inlineStr"/>
      <c r="E522" t="inlineStr">
        <is>
          <t>:10707-LCS:10707-2P-10HP-LCSE:10707-2P-15HP-LCSE:10707-2P-3HP-LCSE:10707-2P-5HP-LCSE:10707-2P-7.5HP-LCSE:</t>
        </is>
      </c>
      <c r="F522" t="inlineStr">
        <is>
          <t>X3</t>
        </is>
      </c>
      <c r="G522" t="inlineStr">
        <is>
          <t>ImpMatl_NiAl-Bronze_ASTM-B148_C95400</t>
        </is>
      </c>
      <c r="H522" t="inlineStr">
        <is>
          <t>Nickel Aluminum Bronze ASTM B148 UNS C95400</t>
        </is>
      </c>
      <c r="I522" t="inlineStr">
        <is>
          <t>B22</t>
        </is>
      </c>
      <c r="J522" t="inlineStr">
        <is>
          <t>Stainless Steel, AISI-303</t>
        </is>
      </c>
      <c r="K522" t="inlineStr">
        <is>
          <t>Steel, Cold Drawn C1018</t>
        </is>
      </c>
      <c r="L522" t="inlineStr">
        <is>
          <t>Coating_Scotchkote134_interior_IncludeImpeller</t>
        </is>
      </c>
      <c r="M522" t="inlineStr">
        <is>
          <t>RTF</t>
        </is>
      </c>
      <c r="N522" t="inlineStr"/>
      <c r="O522" t="inlineStr">
        <is>
          <t>A102211</t>
        </is>
      </c>
      <c r="P522" t="inlineStr">
        <is>
          <t>LT250</t>
        </is>
      </c>
      <c r="Q522" t="inlineStr"/>
      <c r="R522" t="inlineStr"/>
      <c r="S522" t="inlineStr"/>
      <c r="T522" t="inlineStr"/>
      <c r="U522" t="inlineStr"/>
      <c r="V522" t="inlineStr"/>
    </row>
    <row r="523">
      <c r="A523" t="inlineStr"/>
      <c r="B523" t="inlineStr">
        <is>
          <t>N</t>
        </is>
      </c>
      <c r="C523" t="inlineStr">
        <is>
          <t>Price_BOM_LCS_Imp_0011</t>
        </is>
      </c>
      <c r="D523" t="inlineStr"/>
      <c r="E523" t="inlineStr">
        <is>
          <t>:10707-LCS:10707-2P-10HP-LCSE:10707-2P-15HP-LCSE:10707-2P-3HP-LCSE:10707-2P-5HP-LCSE:10707-2P-7.5HP-LCSE:</t>
        </is>
      </c>
      <c r="F523" t="inlineStr">
        <is>
          <t>X3</t>
        </is>
      </c>
      <c r="G523" t="inlineStr">
        <is>
          <t>ImpMatl_NiAl-Bronze_ASTM-B148_C95400</t>
        </is>
      </c>
      <c r="H523" t="inlineStr">
        <is>
          <t>Nickel Aluminum Bronze ASTM B148 UNS C95400</t>
        </is>
      </c>
      <c r="I523" t="inlineStr">
        <is>
          <t>B22</t>
        </is>
      </c>
      <c r="J523" t="inlineStr">
        <is>
          <t>Stainless Steel, AISI-303</t>
        </is>
      </c>
      <c r="K523" t="inlineStr">
        <is>
          <t>Steel, Cold Drawn C1018</t>
        </is>
      </c>
      <c r="L523" t="inlineStr">
        <is>
          <t>Coating_Scotchkote134_interior</t>
        </is>
      </c>
      <c r="M523" t="inlineStr">
        <is>
          <t>97775274</t>
        </is>
      </c>
      <c r="N523" t="inlineStr"/>
      <c r="O523" t="inlineStr">
        <is>
          <t>A102211</t>
        </is>
      </c>
      <c r="P523" t="inlineStr">
        <is>
          <t>LT250</t>
        </is>
      </c>
      <c r="Q523" t="inlineStr"/>
      <c r="R523" t="inlineStr"/>
      <c r="S523" t="inlineStr"/>
      <c r="T523" t="inlineStr"/>
      <c r="U523" t="inlineStr"/>
      <c r="V523" t="inlineStr"/>
    </row>
    <row r="524">
      <c r="A524" t="inlineStr"/>
      <c r="B524" t="inlineStr">
        <is>
          <t>N</t>
        </is>
      </c>
      <c r="C524" t="inlineStr">
        <is>
          <t>Price_BOM_LCS_Imp_0014</t>
        </is>
      </c>
      <c r="D524" t="inlineStr"/>
      <c r="E524" t="inlineStr">
        <is>
          <t>:10707-LCS:10707-2P-10HP-LCSE:10707-2P-15HP-LCSE:10707-2P-3HP-LCSE:10707-2P-5HP-LCSE:10707-2P-7.5HP-LCSE:</t>
        </is>
      </c>
      <c r="F524" t="inlineStr">
        <is>
          <t>X3</t>
        </is>
      </c>
      <c r="G524" t="inlineStr">
        <is>
          <t>ImpMatl_NiAl-Bronze_ASTM-B148_C95400</t>
        </is>
      </c>
      <c r="H524" t="inlineStr">
        <is>
          <t>Nickel Aluminum Bronze ASTM B148 UNS C95400</t>
        </is>
      </c>
      <c r="I524" t="inlineStr">
        <is>
          <t>B22</t>
        </is>
      </c>
      <c r="J524" t="inlineStr">
        <is>
          <t>Stainless Steel, AISI-303</t>
        </is>
      </c>
      <c r="K524" t="inlineStr">
        <is>
          <t>Steel, Cold Drawn C1018</t>
        </is>
      </c>
      <c r="L524" t="inlineStr">
        <is>
          <t>Coating_Scotchkote134_interior_exterior</t>
        </is>
      </c>
      <c r="M524" t="inlineStr">
        <is>
          <t>97775274</t>
        </is>
      </c>
      <c r="N524" t="inlineStr"/>
      <c r="O524" t="inlineStr">
        <is>
          <t>A102211</t>
        </is>
      </c>
      <c r="P524" t="inlineStr">
        <is>
          <t>LT250</t>
        </is>
      </c>
      <c r="Q524" t="inlineStr"/>
      <c r="R524" t="inlineStr"/>
      <c r="S524" t="inlineStr"/>
      <c r="T524" t="inlineStr"/>
      <c r="U524" t="inlineStr"/>
      <c r="V524" t="inlineStr"/>
    </row>
    <row r="525">
      <c r="A525" t="inlineStr"/>
      <c r="B525" t="inlineStr">
        <is>
          <t>N</t>
        </is>
      </c>
      <c r="C525" t="inlineStr">
        <is>
          <t>Price_BOM_LCS_Imp_0017</t>
        </is>
      </c>
      <c r="D525" t="inlineStr"/>
      <c r="E525" t="inlineStr">
        <is>
          <t>:10707-LCS:10707-2P-10HP-LCSE:10707-2P-15HP-LCSE:10707-2P-3HP-LCSE:10707-2P-5HP-LCSE:10707-2P-7.5HP-LCSE:</t>
        </is>
      </c>
      <c r="F525" t="inlineStr">
        <is>
          <t>X3</t>
        </is>
      </c>
      <c r="G525" t="inlineStr">
        <is>
          <t>ImpMatl_NiAl-Bronze_ASTM-B148_C95400</t>
        </is>
      </c>
      <c r="H525" t="inlineStr">
        <is>
          <t>Nickel Aluminum Bronze ASTM B148 UNS C95400</t>
        </is>
      </c>
      <c r="I525" t="inlineStr">
        <is>
          <t>B22</t>
        </is>
      </c>
      <c r="J525" t="inlineStr">
        <is>
          <t>Stainless Steel, AISI-303</t>
        </is>
      </c>
      <c r="K525" t="inlineStr">
        <is>
          <t>Steel, Cold Drawn C1018</t>
        </is>
      </c>
      <c r="L525" t="inlineStr">
        <is>
          <t>Coating_Special</t>
        </is>
      </c>
      <c r="M525" t="inlineStr">
        <is>
          <t>97775274</t>
        </is>
      </c>
      <c r="N525" t="inlineStr"/>
      <c r="O525" t="inlineStr">
        <is>
          <t>A102211</t>
        </is>
      </c>
      <c r="P525" t="inlineStr">
        <is>
          <t>LT250</t>
        </is>
      </c>
      <c r="Q525" t="inlineStr"/>
      <c r="R525" t="inlineStr"/>
      <c r="S525" t="inlineStr"/>
      <c r="T525" t="inlineStr"/>
      <c r="U525" t="inlineStr"/>
      <c r="V525" t="inlineStr"/>
    </row>
    <row r="526">
      <c r="A526" t="inlineStr"/>
      <c r="B526" t="inlineStr">
        <is>
          <t>N</t>
        </is>
      </c>
      <c r="C526" t="inlineStr">
        <is>
          <t>Price_BOM_LCS_Imp_0020</t>
        </is>
      </c>
      <c r="D526" t="inlineStr"/>
      <c r="E526" t="inlineStr">
        <is>
          <t>:12709-LCS:12709-2P-10HP-LCSE:12709-2P-15HP-LCSE:12709-2P-5HP-LCSE:12709-2P-7.5HP-LCSE:</t>
        </is>
      </c>
      <c r="F526" t="inlineStr">
        <is>
          <t>X3</t>
        </is>
      </c>
      <c r="G526" t="inlineStr">
        <is>
          <t>ImpMatl_NiAl-Bronze_ASTM-B148_C95400</t>
        </is>
      </c>
      <c r="H526" t="inlineStr">
        <is>
          <t>Nickel Aluminum Bronze ASTM B148 UNS C95400</t>
        </is>
      </c>
      <c r="I526" t="inlineStr">
        <is>
          <t>B22</t>
        </is>
      </c>
      <c r="J526" t="inlineStr">
        <is>
          <t>Stainless Steel, AISI-303</t>
        </is>
      </c>
      <c r="K526" t="inlineStr">
        <is>
          <t>Steel, Cold Drawn C1018</t>
        </is>
      </c>
      <c r="L526" t="inlineStr">
        <is>
          <t>Coating_Standard</t>
        </is>
      </c>
      <c r="M526" t="inlineStr">
        <is>
          <t>97775277</t>
        </is>
      </c>
      <c r="N526" t="inlineStr"/>
      <c r="O526" t="inlineStr">
        <is>
          <t>A102214</t>
        </is>
      </c>
      <c r="P526" t="inlineStr">
        <is>
          <t>LT250</t>
        </is>
      </c>
      <c r="Q526" t="inlineStr"/>
      <c r="R526" t="inlineStr"/>
      <c r="S526" t="inlineStr"/>
      <c r="T526" t="inlineStr"/>
      <c r="U526" t="inlineStr"/>
      <c r="V526" t="inlineStr"/>
    </row>
    <row r="527">
      <c r="A527" t="inlineStr"/>
      <c r="B527" t="inlineStr">
        <is>
          <t>N</t>
        </is>
      </c>
      <c r="C527" t="inlineStr">
        <is>
          <t>Price_BOM_LCS_Imp_0022</t>
        </is>
      </c>
      <c r="D527" t="inlineStr"/>
      <c r="E527" t="inlineStr">
        <is>
          <t>:12709-LCS:12709-2P-10HP-LCSE:12709-2P-15HP-LCSE:12709-2P-5HP-LCSE:12709-2P-7.5HP-LCSE:</t>
        </is>
      </c>
      <c r="F527" t="inlineStr">
        <is>
          <t>X3</t>
        </is>
      </c>
      <c r="G527" t="inlineStr">
        <is>
          <t>ImpMatl_NiAl-Bronze_ASTM-B148_C95400</t>
        </is>
      </c>
      <c r="H527" t="inlineStr">
        <is>
          <t>Nickel Aluminum Bronze ASTM B148 UNS C95400</t>
        </is>
      </c>
      <c r="I527" t="inlineStr">
        <is>
          <t>B22</t>
        </is>
      </c>
      <c r="J527" t="inlineStr">
        <is>
          <t>Stainless Steel, AISI-303</t>
        </is>
      </c>
      <c r="K527" t="inlineStr">
        <is>
          <t>Steel, Cold Drawn C1018</t>
        </is>
      </c>
      <c r="L527" t="inlineStr">
        <is>
          <t>Coating_Scotchkote134_interior_exterior_IncludeImpeller</t>
        </is>
      </c>
      <c r="M527" t="inlineStr">
        <is>
          <t>RTF</t>
        </is>
      </c>
      <c r="N527" t="inlineStr"/>
      <c r="O527" t="inlineStr">
        <is>
          <t>A102214</t>
        </is>
      </c>
      <c r="P527" t="inlineStr">
        <is>
          <t>LT250</t>
        </is>
      </c>
      <c r="Q527" t="inlineStr"/>
      <c r="R527" t="inlineStr"/>
      <c r="S527" t="inlineStr"/>
      <c r="T527" t="inlineStr"/>
      <c r="U527" t="inlineStr"/>
      <c r="V527" t="inlineStr"/>
    </row>
    <row r="528">
      <c r="A528" t="inlineStr"/>
      <c r="B528" t="inlineStr">
        <is>
          <t>N</t>
        </is>
      </c>
      <c r="C528" t="inlineStr">
        <is>
          <t>Price_BOM_LCS_Imp_0024</t>
        </is>
      </c>
      <c r="D528" t="inlineStr"/>
      <c r="E528" t="inlineStr">
        <is>
          <t>:12709-LCS:12709-2P-10HP-LCSE:12709-2P-15HP-LCSE:12709-2P-5HP-LCSE:12709-2P-7.5HP-LCSE:</t>
        </is>
      </c>
      <c r="F528" t="inlineStr">
        <is>
          <t>X3</t>
        </is>
      </c>
      <c r="G528" t="inlineStr">
        <is>
          <t>ImpMatl_NiAl-Bronze_ASTM-B148_C95400</t>
        </is>
      </c>
      <c r="H528" t="inlineStr">
        <is>
          <t>Nickel Aluminum Bronze ASTM B148 UNS C95400</t>
        </is>
      </c>
      <c r="I528" t="inlineStr">
        <is>
          <t>B22</t>
        </is>
      </c>
      <c r="J528" t="inlineStr">
        <is>
          <t>Stainless Steel, AISI-303</t>
        </is>
      </c>
      <c r="K528" t="inlineStr">
        <is>
          <t>Steel, Cold Drawn C1018</t>
        </is>
      </c>
      <c r="L528" t="inlineStr">
        <is>
          <t>Coating_Scotchkote134_interior_IncludeImpeller</t>
        </is>
      </c>
      <c r="M528" t="inlineStr">
        <is>
          <t>RTF</t>
        </is>
      </c>
      <c r="N528" t="inlineStr"/>
      <c r="O528" t="inlineStr">
        <is>
          <t>A102214</t>
        </is>
      </c>
      <c r="P528" t="inlineStr">
        <is>
          <t>LT250</t>
        </is>
      </c>
      <c r="Q528" t="inlineStr"/>
      <c r="R528" t="inlineStr"/>
      <c r="S528" t="inlineStr"/>
      <c r="T528" t="inlineStr"/>
      <c r="U528" t="inlineStr"/>
      <c r="V528" t="inlineStr"/>
    </row>
    <row r="529">
      <c r="A529" t="inlineStr"/>
      <c r="B529" t="inlineStr">
        <is>
          <t>N</t>
        </is>
      </c>
      <c r="C529" t="inlineStr">
        <is>
          <t>Price_BOM_LCS_Imp_0026</t>
        </is>
      </c>
      <c r="D529" t="inlineStr"/>
      <c r="E529" t="inlineStr">
        <is>
          <t>:12709-LCS:12709-2P-10HP-LCSE:12709-2P-15HP-LCSE:12709-2P-5HP-LCSE:12709-2P-7.5HP-LCSE:</t>
        </is>
      </c>
      <c r="F529" t="inlineStr">
        <is>
          <t>X3</t>
        </is>
      </c>
      <c r="G529" t="inlineStr">
        <is>
          <t>ImpMatl_NiAl-Bronze_ASTM-B148_C95400</t>
        </is>
      </c>
      <c r="H529" t="inlineStr">
        <is>
          <t>Nickel Aluminum Bronze ASTM B148 UNS C95400</t>
        </is>
      </c>
      <c r="I529" t="inlineStr">
        <is>
          <t>B22</t>
        </is>
      </c>
      <c r="J529" t="inlineStr">
        <is>
          <t>Stainless Steel, AISI-303</t>
        </is>
      </c>
      <c r="K529" t="inlineStr">
        <is>
          <t>Steel, Cold Drawn C1018</t>
        </is>
      </c>
      <c r="L529" t="inlineStr">
        <is>
          <t>Coating_Scotchkote134_interior</t>
        </is>
      </c>
      <c r="M529" t="inlineStr">
        <is>
          <t>97775277</t>
        </is>
      </c>
      <c r="N529" t="inlineStr"/>
      <c r="O529" t="inlineStr">
        <is>
          <t>A102214</t>
        </is>
      </c>
      <c r="P529" t="inlineStr">
        <is>
          <t>LT250</t>
        </is>
      </c>
      <c r="Q529" t="inlineStr"/>
      <c r="R529" t="inlineStr"/>
      <c r="S529" t="inlineStr"/>
      <c r="T529" t="inlineStr"/>
      <c r="U529" t="inlineStr"/>
      <c r="V529" t="inlineStr"/>
    </row>
    <row r="530">
      <c r="A530" t="inlineStr"/>
      <c r="B530" t="inlineStr">
        <is>
          <t>N</t>
        </is>
      </c>
      <c r="C530" t="inlineStr">
        <is>
          <t>Price_BOM_LCS_Imp_0028</t>
        </is>
      </c>
      <c r="D530" t="inlineStr"/>
      <c r="E530" t="inlineStr">
        <is>
          <t>:12709-LCS:12709-2P-10HP-LCSE:12709-2P-15HP-LCSE:12709-2P-5HP-LCSE:12709-2P-7.5HP-LCSE:</t>
        </is>
      </c>
      <c r="F530" t="inlineStr">
        <is>
          <t>X3</t>
        </is>
      </c>
      <c r="G530" t="inlineStr">
        <is>
          <t>ImpMatl_NiAl-Bronze_ASTM-B148_C95400</t>
        </is>
      </c>
      <c r="H530" t="inlineStr">
        <is>
          <t>Nickel Aluminum Bronze ASTM B148 UNS C95400</t>
        </is>
      </c>
      <c r="I530" t="inlineStr">
        <is>
          <t>B22</t>
        </is>
      </c>
      <c r="J530" t="inlineStr">
        <is>
          <t>Stainless Steel, AISI-303</t>
        </is>
      </c>
      <c r="K530" t="inlineStr">
        <is>
          <t>Steel, Cold Drawn C1018</t>
        </is>
      </c>
      <c r="L530" t="inlineStr">
        <is>
          <t>Coating_Scotchkote134_interior_exterior</t>
        </is>
      </c>
      <c r="M530" t="inlineStr">
        <is>
          <t>97775277</t>
        </is>
      </c>
      <c r="N530" t="inlineStr"/>
      <c r="O530" t="inlineStr">
        <is>
          <t>A102214</t>
        </is>
      </c>
      <c r="P530" t="inlineStr">
        <is>
          <t>LT250</t>
        </is>
      </c>
      <c r="Q530" t="inlineStr"/>
      <c r="R530" t="inlineStr"/>
      <c r="S530" t="inlineStr"/>
      <c r="T530" t="inlineStr"/>
      <c r="U530" t="inlineStr"/>
      <c r="V530" t="inlineStr"/>
    </row>
    <row r="531">
      <c r="A531" t="inlineStr"/>
      <c r="B531" t="inlineStr">
        <is>
          <t>N</t>
        </is>
      </c>
      <c r="C531" t="inlineStr">
        <is>
          <t>Price_BOM_LCS_Imp_0030</t>
        </is>
      </c>
      <c r="D531" t="inlineStr"/>
      <c r="E531" t="inlineStr">
        <is>
          <t>:12709-LCS:12709-2P-10HP-LCSE:12709-2P-15HP-LCSE:12709-2P-5HP-LCSE:12709-2P-7.5HP-LCSE:</t>
        </is>
      </c>
      <c r="F531" t="inlineStr">
        <is>
          <t>X3</t>
        </is>
      </c>
      <c r="G531" t="inlineStr">
        <is>
          <t>ImpMatl_NiAl-Bronze_ASTM-B148_C95400</t>
        </is>
      </c>
      <c r="H531" t="inlineStr">
        <is>
          <t>Nickel Aluminum Bronze ASTM B148 UNS C95400</t>
        </is>
      </c>
      <c r="I531" t="inlineStr">
        <is>
          <t>B22</t>
        </is>
      </c>
      <c r="J531" t="inlineStr">
        <is>
          <t>Stainless Steel, AISI-303</t>
        </is>
      </c>
      <c r="K531" t="inlineStr">
        <is>
          <t>Steel, Cold Drawn C1018</t>
        </is>
      </c>
      <c r="L531" t="inlineStr">
        <is>
          <t>Coating_Special</t>
        </is>
      </c>
      <c r="M531" t="inlineStr">
        <is>
          <t>97775277</t>
        </is>
      </c>
      <c r="N531" t="inlineStr"/>
      <c r="O531" t="inlineStr">
        <is>
          <t>A102214</t>
        </is>
      </c>
      <c r="P531" t="inlineStr">
        <is>
          <t>LT250</t>
        </is>
      </c>
      <c r="Q531" t="inlineStr"/>
      <c r="R531" t="inlineStr"/>
      <c r="S531" t="inlineStr"/>
      <c r="T531" t="inlineStr"/>
      <c r="U531" t="inlineStr"/>
      <c r="V531" t="inlineStr"/>
    </row>
    <row r="532">
      <c r="A532" t="inlineStr"/>
      <c r="B532" t="inlineStr">
        <is>
          <t>N</t>
        </is>
      </c>
      <c r="C532" t="inlineStr">
        <is>
          <t>Price_BOM_LCS_Imp_0267</t>
        </is>
      </c>
      <c r="D532" t="inlineStr"/>
      <c r="E532" t="inlineStr">
        <is>
          <t>:25707-LCS:25707-4P-3HP-LCSE:25707-4P-5HP-LCSE:25707-2P-7.5HP-LCSE:25707-2P-10HP-LCSE:</t>
        </is>
      </c>
      <c r="F532" t="inlineStr">
        <is>
          <t>X3</t>
        </is>
      </c>
      <c r="G532" t="inlineStr">
        <is>
          <t>ImpMatl_NiAl-Bronze_ASTM-B148_C95400</t>
        </is>
      </c>
      <c r="H532" t="inlineStr">
        <is>
          <t>Nickel Aluminum Bronze ASTM B148 UNS C95400</t>
        </is>
      </c>
      <c r="I532" t="inlineStr">
        <is>
          <t>B22</t>
        </is>
      </c>
      <c r="J532" t="inlineStr">
        <is>
          <t>Stainless Steel, AISI-303</t>
        </is>
      </c>
      <c r="K532" t="inlineStr">
        <is>
          <t>Steel, Cold Drawn C1018</t>
        </is>
      </c>
      <c r="L532" t="inlineStr">
        <is>
          <t>Coating_Standard</t>
        </is>
      </c>
      <c r="M532" t="inlineStr">
        <is>
          <t>97778033</t>
        </is>
      </c>
      <c r="N532" t="inlineStr"/>
      <c r="O532" t="inlineStr">
        <is>
          <t>A102230</t>
        </is>
      </c>
      <c r="P532" t="inlineStr">
        <is>
          <t>LT250</t>
        </is>
      </c>
      <c r="Q532" t="inlineStr"/>
      <c r="R532" t="inlineStr"/>
      <c r="S532" t="inlineStr"/>
      <c r="T532" t="inlineStr"/>
      <c r="U532" t="inlineStr"/>
      <c r="V532" t="inlineStr"/>
    </row>
    <row r="533">
      <c r="A533" t="inlineStr"/>
      <c r="B533" t="inlineStr">
        <is>
          <t>N</t>
        </is>
      </c>
      <c r="C533" t="inlineStr">
        <is>
          <t>Price_BOM_LCS_Imp_0269</t>
        </is>
      </c>
      <c r="D533" t="inlineStr"/>
      <c r="E533" t="inlineStr">
        <is>
          <t>:25707-LCS:25707-4P-3HP-LCSE:25707-4P-5HP-LCSE:25707-2P-7.5HP-LCSE:25707-2P-10HP-LCSE:</t>
        </is>
      </c>
      <c r="F533" t="inlineStr">
        <is>
          <t>X3</t>
        </is>
      </c>
      <c r="G533" t="inlineStr">
        <is>
          <t>ImpMatl_NiAl-Bronze_ASTM-B148_C95400</t>
        </is>
      </c>
      <c r="H533" t="inlineStr">
        <is>
          <t>Nickel Aluminum Bronze ASTM B148 UNS C95400</t>
        </is>
      </c>
      <c r="I533" t="inlineStr">
        <is>
          <t>B22</t>
        </is>
      </c>
      <c r="J533" t="inlineStr">
        <is>
          <t>Stainless Steel, AISI-303</t>
        </is>
      </c>
      <c r="K533" t="inlineStr">
        <is>
          <t>Steel, Cold Drawn C1018</t>
        </is>
      </c>
      <c r="L533" t="inlineStr">
        <is>
          <t>Coating_Scotchkote134_interior_exterior_IncludeImpeller</t>
        </is>
      </c>
      <c r="M533" t="inlineStr">
        <is>
          <t>RTF</t>
        </is>
      </c>
      <c r="N533" t="inlineStr"/>
      <c r="O533" t="inlineStr">
        <is>
          <t>A102230</t>
        </is>
      </c>
      <c r="P533" t="inlineStr">
        <is>
          <t>LT250</t>
        </is>
      </c>
      <c r="Q533" t="inlineStr"/>
      <c r="R533" t="inlineStr"/>
      <c r="S533" t="inlineStr"/>
      <c r="T533" t="inlineStr"/>
      <c r="U533" t="inlineStr"/>
      <c r="V533" t="inlineStr"/>
    </row>
    <row r="534">
      <c r="A534" t="inlineStr"/>
      <c r="B534" t="inlineStr">
        <is>
          <t>N</t>
        </is>
      </c>
      <c r="C534" t="inlineStr">
        <is>
          <t>Price_BOM_LCS_Imp_0272</t>
        </is>
      </c>
      <c r="D534" t="inlineStr"/>
      <c r="E534" t="inlineStr">
        <is>
          <t>:25707-LCS:25707-4P-3HP-LCSE:25707-4P-5HP-LCSE:25707-2P-7.5HP-LCSE:25707-2P-10HP-LCSE:</t>
        </is>
      </c>
      <c r="F534" t="inlineStr">
        <is>
          <t>X3</t>
        </is>
      </c>
      <c r="G534" t="inlineStr">
        <is>
          <t>ImpMatl_NiAl-Bronze_ASTM-B148_C95400</t>
        </is>
      </c>
      <c r="H534" t="inlineStr">
        <is>
          <t>Nickel Aluminum Bronze ASTM B148 UNS C95400</t>
        </is>
      </c>
      <c r="I534" t="inlineStr">
        <is>
          <t>B22</t>
        </is>
      </c>
      <c r="J534" t="inlineStr">
        <is>
          <t>Stainless Steel, AISI-303</t>
        </is>
      </c>
      <c r="K534" t="inlineStr">
        <is>
          <t>Steel, Cold Drawn C1018</t>
        </is>
      </c>
      <c r="L534" t="inlineStr">
        <is>
          <t>Coating_Scotchkote134_interior_IncludeImpeller</t>
        </is>
      </c>
      <c r="M534" t="inlineStr">
        <is>
          <t>RTF</t>
        </is>
      </c>
      <c r="N534" t="inlineStr"/>
      <c r="O534" t="inlineStr">
        <is>
          <t>A102230</t>
        </is>
      </c>
      <c r="P534" t="inlineStr">
        <is>
          <t>LT250</t>
        </is>
      </c>
      <c r="Q534" t="inlineStr"/>
      <c r="R534" t="inlineStr"/>
      <c r="S534" t="inlineStr"/>
      <c r="T534" t="inlineStr"/>
      <c r="U534" t="inlineStr"/>
      <c r="V534" t="inlineStr"/>
    </row>
    <row r="535">
      <c r="A535" t="inlineStr"/>
      <c r="B535" t="inlineStr">
        <is>
          <t>N</t>
        </is>
      </c>
      <c r="C535" t="inlineStr">
        <is>
          <t>Price_BOM_LCS_Imp_0275</t>
        </is>
      </c>
      <c r="D535" t="inlineStr"/>
      <c r="E535" t="inlineStr">
        <is>
          <t>:25707-LCS:25707-4P-3HP-LCSE:25707-4P-5HP-LCSE:25707-2P-7.5HP-LCSE:25707-2P-10HP-LCSE:</t>
        </is>
      </c>
      <c r="F535" t="inlineStr">
        <is>
          <t>X3</t>
        </is>
      </c>
      <c r="G535" t="inlineStr">
        <is>
          <t>ImpMatl_NiAl-Bronze_ASTM-B148_C95400</t>
        </is>
      </c>
      <c r="H535" t="inlineStr">
        <is>
          <t>Nickel Aluminum Bronze ASTM B148 UNS C95400</t>
        </is>
      </c>
      <c r="I535" t="inlineStr">
        <is>
          <t>B22</t>
        </is>
      </c>
      <c r="J535" t="inlineStr">
        <is>
          <t>Stainless Steel, AISI-303</t>
        </is>
      </c>
      <c r="K535" t="inlineStr">
        <is>
          <t>Steel, Cold Drawn C1018</t>
        </is>
      </c>
      <c r="L535" t="inlineStr">
        <is>
          <t>Coating_Scotchkote134_interior</t>
        </is>
      </c>
      <c r="M535" t="inlineStr">
        <is>
          <t>97778033</t>
        </is>
      </c>
      <c r="N535" t="inlineStr"/>
      <c r="O535" t="inlineStr">
        <is>
          <t>A102230</t>
        </is>
      </c>
      <c r="P535" t="inlineStr">
        <is>
          <t>LT250</t>
        </is>
      </c>
      <c r="Q535" t="inlineStr"/>
      <c r="R535" t="inlineStr"/>
      <c r="S535" t="inlineStr"/>
      <c r="T535" t="inlineStr"/>
      <c r="U535" t="inlineStr"/>
      <c r="V535" t="inlineStr"/>
    </row>
    <row r="536">
      <c r="A536" t="inlineStr"/>
      <c r="B536" t="inlineStr">
        <is>
          <t>N</t>
        </is>
      </c>
      <c r="C536" t="inlineStr">
        <is>
          <t>Price_BOM_LCS_Imp_0278</t>
        </is>
      </c>
      <c r="D536" t="inlineStr"/>
      <c r="E536" t="inlineStr">
        <is>
          <t>:25707-LCS:25707-4P-3HP-LCSE:25707-4P-5HP-LCSE:25707-2P-7.5HP-LCSE:25707-2P-10HP-LCSE:</t>
        </is>
      </c>
      <c r="F536" t="inlineStr">
        <is>
          <t>X3</t>
        </is>
      </c>
      <c r="G536" t="inlineStr">
        <is>
          <t>ImpMatl_NiAl-Bronze_ASTM-B148_C95400</t>
        </is>
      </c>
      <c r="H536" t="inlineStr">
        <is>
          <t>Nickel Aluminum Bronze ASTM B148 UNS C95400</t>
        </is>
      </c>
      <c r="I536" t="inlineStr">
        <is>
          <t>B22</t>
        </is>
      </c>
      <c r="J536" t="inlineStr">
        <is>
          <t>Stainless Steel, AISI-303</t>
        </is>
      </c>
      <c r="K536" t="inlineStr">
        <is>
          <t>Steel, Cold Drawn C1018</t>
        </is>
      </c>
      <c r="L536" t="inlineStr">
        <is>
          <t>Coating_Scotchkote134_interior_exterior</t>
        </is>
      </c>
      <c r="M536" t="inlineStr">
        <is>
          <t>97778033</t>
        </is>
      </c>
      <c r="N536" t="inlineStr"/>
      <c r="O536" t="inlineStr">
        <is>
          <t>A102230</t>
        </is>
      </c>
      <c r="P536" t="inlineStr">
        <is>
          <t>LT250</t>
        </is>
      </c>
      <c r="Q536" t="inlineStr"/>
      <c r="R536" t="inlineStr"/>
      <c r="S536" t="inlineStr"/>
      <c r="T536" t="inlineStr"/>
      <c r="U536" t="inlineStr"/>
      <c r="V536" t="inlineStr"/>
    </row>
    <row r="537">
      <c r="A537" t="inlineStr"/>
      <c r="B537" t="inlineStr">
        <is>
          <t>N</t>
        </is>
      </c>
      <c r="C537" t="inlineStr">
        <is>
          <t>Price_BOM_LCS_Imp_0281</t>
        </is>
      </c>
      <c r="D537" t="inlineStr"/>
      <c r="E537" t="inlineStr">
        <is>
          <t>:25707-LCS:25707-4P-3HP-LCSE:25707-4P-5HP-LCSE:25707-2P-7.5HP-LCSE:25707-2P-10HP-LCSE:</t>
        </is>
      </c>
      <c r="F537" t="inlineStr">
        <is>
          <t>X3</t>
        </is>
      </c>
      <c r="G537" t="inlineStr">
        <is>
          <t>ImpMatl_NiAl-Bronze_ASTM-B148_C95400</t>
        </is>
      </c>
      <c r="H537" t="inlineStr">
        <is>
          <t>Nickel Aluminum Bronze ASTM B148 UNS C95400</t>
        </is>
      </c>
      <c r="I537" t="inlineStr">
        <is>
          <t>B22</t>
        </is>
      </c>
      <c r="J537" t="inlineStr">
        <is>
          <t>Stainless Steel, AISI-303</t>
        </is>
      </c>
      <c r="K537" t="inlineStr">
        <is>
          <t>Steel, Cold Drawn C1018</t>
        </is>
      </c>
      <c r="L537" t="inlineStr">
        <is>
          <t>Coating_Special</t>
        </is>
      </c>
      <c r="M537" t="inlineStr">
        <is>
          <t>97778033</t>
        </is>
      </c>
      <c r="N537" t="inlineStr"/>
      <c r="O537" t="inlineStr">
        <is>
          <t>A102230</t>
        </is>
      </c>
      <c r="P537" t="inlineStr">
        <is>
          <t>LT250</t>
        </is>
      </c>
      <c r="Q537" t="inlineStr"/>
      <c r="R537" t="inlineStr"/>
      <c r="S537" t="inlineStr"/>
      <c r="T537" t="inlineStr"/>
      <c r="U537" t="inlineStr"/>
      <c r="V537" t="inlineStr"/>
    </row>
    <row r="538">
      <c r="A538" t="inlineStr"/>
      <c r="B538" t="inlineStr">
        <is>
          <t>N</t>
        </is>
      </c>
      <c r="C538" t="inlineStr">
        <is>
          <t>Price_BOM_LCS_Imp_0375</t>
        </is>
      </c>
      <c r="D538" t="inlineStr"/>
      <c r="E538" t="inlineStr">
        <is>
          <t>:30707-LCS:30707-4P-3HP-LCSE:30707-4P-5HP-LCSE:30707-4P-7.5HP-LCSE:30707-2P-10HP-LCSE:</t>
        </is>
      </c>
      <c r="F538" t="inlineStr">
        <is>
          <t>X3</t>
        </is>
      </c>
      <c r="G538" t="inlineStr">
        <is>
          <t>ImpMatl_NiAl-Bronze_ASTM-B148_C95400</t>
        </is>
      </c>
      <c r="H538" t="inlineStr">
        <is>
          <t>Nickel Aluminum Bronze ASTM B148 UNS C95400</t>
        </is>
      </c>
      <c r="I538" t="inlineStr">
        <is>
          <t>B22</t>
        </is>
      </c>
      <c r="J538" t="inlineStr">
        <is>
          <t>Stainless Steel, AISI-303</t>
        </is>
      </c>
      <c r="K538" t="inlineStr">
        <is>
          <t>Steel, Cold Drawn C1018</t>
        </is>
      </c>
      <c r="L538" t="inlineStr">
        <is>
          <t>Coating_Standard</t>
        </is>
      </c>
      <c r="M538" t="inlineStr">
        <is>
          <t>97778039</t>
        </is>
      </c>
      <c r="N538" t="inlineStr"/>
      <c r="O538" t="inlineStr">
        <is>
          <t>A102237</t>
        </is>
      </c>
      <c r="P538" t="inlineStr">
        <is>
          <t>LT250</t>
        </is>
      </c>
      <c r="Q538" t="inlineStr"/>
      <c r="R538" t="inlineStr"/>
      <c r="S538" t="inlineStr"/>
      <c r="T538" t="inlineStr"/>
      <c r="U538" t="inlineStr"/>
      <c r="V538" t="inlineStr"/>
    </row>
    <row r="539">
      <c r="A539" t="inlineStr"/>
      <c r="B539" t="inlineStr">
        <is>
          <t>N</t>
        </is>
      </c>
      <c r="C539" t="inlineStr">
        <is>
          <t>Price_BOM_LCS_Imp_0377</t>
        </is>
      </c>
      <c r="D539" t="inlineStr"/>
      <c r="E539" t="inlineStr">
        <is>
          <t>:30707-LCS:30707-4P-3HP-LCSE:30707-4P-5HP-LCSE:30707-4P-7.5HP-LCSE:30707-2P-10HP-LCSE:</t>
        </is>
      </c>
      <c r="F539" t="inlineStr">
        <is>
          <t>X3</t>
        </is>
      </c>
      <c r="G539" t="inlineStr">
        <is>
          <t>ImpMatl_NiAl-Bronze_ASTM-B148_C95400</t>
        </is>
      </c>
      <c r="H539" t="inlineStr">
        <is>
          <t>Nickel Aluminum Bronze ASTM B148 UNS C95400</t>
        </is>
      </c>
      <c r="I539" t="inlineStr">
        <is>
          <t>B22</t>
        </is>
      </c>
      <c r="J539" t="inlineStr">
        <is>
          <t>Stainless Steel, AISI-303</t>
        </is>
      </c>
      <c r="K539" t="inlineStr">
        <is>
          <t>Steel, Cold Drawn C1018</t>
        </is>
      </c>
      <c r="L539" t="inlineStr">
        <is>
          <t>Coating_Scotchkote134_interior_exterior_IncludeImpeller</t>
        </is>
      </c>
      <c r="M539" t="inlineStr">
        <is>
          <t>RTF</t>
        </is>
      </c>
      <c r="N539" t="inlineStr"/>
      <c r="O539" t="inlineStr">
        <is>
          <t>A102237</t>
        </is>
      </c>
      <c r="P539" t="inlineStr">
        <is>
          <t>LT250</t>
        </is>
      </c>
      <c r="Q539" t="inlineStr"/>
      <c r="R539" t="inlineStr"/>
      <c r="S539" t="inlineStr"/>
      <c r="T539" t="inlineStr"/>
      <c r="U539" t="inlineStr"/>
      <c r="V539" t="inlineStr"/>
    </row>
    <row r="540">
      <c r="A540" t="inlineStr"/>
      <c r="B540" t="inlineStr">
        <is>
          <t>N</t>
        </is>
      </c>
      <c r="C540" t="inlineStr">
        <is>
          <t>Price_BOM_LCS_Imp_0380</t>
        </is>
      </c>
      <c r="D540" t="inlineStr"/>
      <c r="E540" t="inlineStr">
        <is>
          <t>:30707-LCS:30707-4P-3HP-LCSE:30707-4P-5HP-LCSE:30707-4P-7.5HP-LCSE:30707-2P-10HP-LCSE:</t>
        </is>
      </c>
      <c r="F540" t="inlineStr">
        <is>
          <t>X3</t>
        </is>
      </c>
      <c r="G540" t="inlineStr">
        <is>
          <t>ImpMatl_NiAl-Bronze_ASTM-B148_C95400</t>
        </is>
      </c>
      <c r="H540" t="inlineStr">
        <is>
          <t>Nickel Aluminum Bronze ASTM B148 UNS C95400</t>
        </is>
      </c>
      <c r="I540" t="inlineStr">
        <is>
          <t>B22</t>
        </is>
      </c>
      <c r="J540" t="inlineStr">
        <is>
          <t>Stainless Steel, AISI-303</t>
        </is>
      </c>
      <c r="K540" t="inlineStr">
        <is>
          <t>Steel, Cold Drawn C1018</t>
        </is>
      </c>
      <c r="L540" t="inlineStr">
        <is>
          <t>Coating_Scotchkote134_interior_IncludeImpeller</t>
        </is>
      </c>
      <c r="M540" t="inlineStr">
        <is>
          <t>RTF</t>
        </is>
      </c>
      <c r="N540" t="inlineStr"/>
      <c r="O540" t="inlineStr">
        <is>
          <t>A102237</t>
        </is>
      </c>
      <c r="P540" t="inlineStr">
        <is>
          <t>LT250</t>
        </is>
      </c>
      <c r="Q540" t="inlineStr"/>
      <c r="R540" t="inlineStr"/>
      <c r="S540" t="inlineStr"/>
      <c r="T540" t="inlineStr"/>
      <c r="U540" t="inlineStr"/>
      <c r="V540" t="inlineStr"/>
    </row>
    <row r="541">
      <c r="A541" t="inlineStr"/>
      <c r="B541" t="inlineStr">
        <is>
          <t>N</t>
        </is>
      </c>
      <c r="C541" t="inlineStr">
        <is>
          <t>Price_BOM_LCS_Imp_0383</t>
        </is>
      </c>
      <c r="D541" t="inlineStr"/>
      <c r="E541" t="inlineStr">
        <is>
          <t>:30707-LCS:30707-4P-3HP-LCSE:30707-4P-5HP-LCSE:30707-4P-7.5HP-LCSE:30707-2P-10HP-LCSE:</t>
        </is>
      </c>
      <c r="F541" t="inlineStr">
        <is>
          <t>X3</t>
        </is>
      </c>
      <c r="G541" t="inlineStr">
        <is>
          <t>ImpMatl_NiAl-Bronze_ASTM-B148_C95400</t>
        </is>
      </c>
      <c r="H541" t="inlineStr">
        <is>
          <t>Nickel Aluminum Bronze ASTM B148 UNS C95400</t>
        </is>
      </c>
      <c r="I541" t="inlineStr">
        <is>
          <t>B22</t>
        </is>
      </c>
      <c r="J541" t="inlineStr">
        <is>
          <t>Stainless Steel, AISI-303</t>
        </is>
      </c>
      <c r="K541" t="inlineStr">
        <is>
          <t>Steel, Cold Drawn C1018</t>
        </is>
      </c>
      <c r="L541" t="inlineStr">
        <is>
          <t>Coating_Scotchkote134_interior</t>
        </is>
      </c>
      <c r="M541" t="inlineStr">
        <is>
          <t>97778039</t>
        </is>
      </c>
      <c r="N541" t="inlineStr"/>
      <c r="O541" t="inlineStr">
        <is>
          <t>A102237</t>
        </is>
      </c>
      <c r="P541" t="inlineStr">
        <is>
          <t>LT250</t>
        </is>
      </c>
      <c r="Q541" t="inlineStr"/>
      <c r="R541" t="inlineStr"/>
      <c r="S541" t="inlineStr"/>
      <c r="T541" t="inlineStr"/>
      <c r="U541" t="inlineStr"/>
      <c r="V541" t="inlineStr"/>
    </row>
    <row r="542">
      <c r="A542" t="inlineStr"/>
      <c r="B542" t="inlineStr">
        <is>
          <t>N</t>
        </is>
      </c>
      <c r="C542" t="inlineStr">
        <is>
          <t>Price_BOM_LCS_Imp_0386</t>
        </is>
      </c>
      <c r="D542" t="inlineStr"/>
      <c r="E542" t="inlineStr">
        <is>
          <t>:30707-LCS:30707-4P-3HP-LCSE:30707-4P-5HP-LCSE:30707-4P-7.5HP-LCSE:30707-2P-10HP-LCSE:</t>
        </is>
      </c>
      <c r="F542" t="inlineStr">
        <is>
          <t>X3</t>
        </is>
      </c>
      <c r="G542" t="inlineStr">
        <is>
          <t>ImpMatl_NiAl-Bronze_ASTM-B148_C95400</t>
        </is>
      </c>
      <c r="H542" t="inlineStr">
        <is>
          <t>Nickel Aluminum Bronze ASTM B148 UNS C95400</t>
        </is>
      </c>
      <c r="I542" t="inlineStr">
        <is>
          <t>B22</t>
        </is>
      </c>
      <c r="J542" t="inlineStr">
        <is>
          <t>Stainless Steel, AISI-303</t>
        </is>
      </c>
      <c r="K542" t="inlineStr">
        <is>
          <t>Steel, Cold Drawn C1018</t>
        </is>
      </c>
      <c r="L542" t="inlineStr">
        <is>
          <t>Coating_Scotchkote134_interior_exterior</t>
        </is>
      </c>
      <c r="M542" t="inlineStr">
        <is>
          <t>97778039</t>
        </is>
      </c>
      <c r="N542" t="inlineStr"/>
      <c r="O542" t="inlineStr">
        <is>
          <t>A102237</t>
        </is>
      </c>
      <c r="P542" t="inlineStr">
        <is>
          <t>LT250</t>
        </is>
      </c>
      <c r="Q542" t="inlineStr"/>
      <c r="R542" t="inlineStr"/>
      <c r="S542" t="inlineStr"/>
      <c r="T542" t="inlineStr"/>
      <c r="U542" t="inlineStr"/>
      <c r="V542" t="inlineStr"/>
    </row>
    <row r="543">
      <c r="A543" t="inlineStr"/>
      <c r="B543" t="inlineStr">
        <is>
          <t>N</t>
        </is>
      </c>
      <c r="C543" t="inlineStr">
        <is>
          <t>Price_BOM_LCS_Imp_0389</t>
        </is>
      </c>
      <c r="D543" t="inlineStr"/>
      <c r="E543" t="inlineStr">
        <is>
          <t>:30707-LCS:30707-4P-3HP-LCSE:30707-4P-5HP-LCSE:30707-4P-7.5HP-LCSE:30707-2P-10HP-LCSE:</t>
        </is>
      </c>
      <c r="F543" t="inlineStr">
        <is>
          <t>X3</t>
        </is>
      </c>
      <c r="G543" t="inlineStr">
        <is>
          <t>ImpMatl_NiAl-Bronze_ASTM-B148_C95400</t>
        </is>
      </c>
      <c r="H543" t="inlineStr">
        <is>
          <t>Nickel Aluminum Bronze ASTM B148 UNS C95400</t>
        </is>
      </c>
      <c r="I543" t="inlineStr">
        <is>
          <t>B22</t>
        </is>
      </c>
      <c r="J543" t="inlineStr">
        <is>
          <t>Stainless Steel, AISI-303</t>
        </is>
      </c>
      <c r="K543" t="inlineStr">
        <is>
          <t>Steel, Cold Drawn C1018</t>
        </is>
      </c>
      <c r="L543" t="inlineStr">
        <is>
          <t>Coating_Special</t>
        </is>
      </c>
      <c r="M543" t="inlineStr">
        <is>
          <t>97778039</t>
        </is>
      </c>
      <c r="N543" t="inlineStr"/>
      <c r="O543" t="inlineStr">
        <is>
          <t>A102237</t>
        </is>
      </c>
      <c r="P543" t="inlineStr">
        <is>
          <t>LT250</t>
        </is>
      </c>
      <c r="Q543" t="inlineStr"/>
      <c r="R543" t="inlineStr"/>
      <c r="S543" t="inlineStr"/>
      <c r="T543" t="inlineStr"/>
      <c r="U543" t="inlineStr"/>
      <c r="V543" t="inlineStr"/>
    </row>
    <row r="544">
      <c r="A544" t="inlineStr"/>
      <c r="B544" t="inlineStr">
        <is>
          <t>N</t>
        </is>
      </c>
      <c r="C544" t="inlineStr">
        <is>
          <t>Price_BOM_LCS_Imp_0681</t>
        </is>
      </c>
      <c r="D544" t="inlineStr"/>
      <c r="E544" t="inlineStr">
        <is>
          <t>:50123-LCS:50123-4P-25HP-LCSE:</t>
        </is>
      </c>
      <c r="F544" t="inlineStr">
        <is>
          <t>XA</t>
        </is>
      </c>
      <c r="G544" t="inlineStr">
        <is>
          <t>ImpMatl_NiAl-Bronze_ASTM-B148_C95400</t>
        </is>
      </c>
      <c r="H544" t="inlineStr">
        <is>
          <t>Nickel Aluminum Bronze ASTM B148 UNS C95400</t>
        </is>
      </c>
      <c r="I544" t="inlineStr">
        <is>
          <t>B22</t>
        </is>
      </c>
      <c r="J544" t="inlineStr">
        <is>
          <t>Stainless Steel, AISI-303</t>
        </is>
      </c>
      <c r="K544" t="inlineStr">
        <is>
          <t>Steel, Cold Drawn C1018</t>
        </is>
      </c>
      <c r="L544" t="inlineStr">
        <is>
          <t>Coating_Standard</t>
        </is>
      </c>
      <c r="M544" t="inlineStr">
        <is>
          <t>96896891</t>
        </is>
      </c>
      <c r="N544" t="inlineStr"/>
      <c r="O544" t="inlineStr">
        <is>
          <t>A102254</t>
        </is>
      </c>
      <c r="P544" t="inlineStr">
        <is>
          <t>LT250</t>
        </is>
      </c>
      <c r="Q544" t="inlineStr"/>
      <c r="R544" t="inlineStr"/>
      <c r="S544" t="inlineStr"/>
      <c r="T544" t="inlineStr"/>
      <c r="U544" t="inlineStr"/>
      <c r="V544" t="inlineStr"/>
    </row>
    <row r="545">
      <c r="A545" t="inlineStr"/>
      <c r="B545" t="inlineStr">
        <is>
          <t>N</t>
        </is>
      </c>
      <c r="C545" t="inlineStr">
        <is>
          <t>Price_BOM_LCS_Imp_0683</t>
        </is>
      </c>
      <c r="D545" t="inlineStr"/>
      <c r="E545" t="inlineStr">
        <is>
          <t>:50123-LCS:50123-4P-25HP-LCSE:</t>
        </is>
      </c>
      <c r="F545" t="inlineStr">
        <is>
          <t>XA</t>
        </is>
      </c>
      <c r="G545" t="inlineStr">
        <is>
          <t>ImpMatl_NiAl-Bronze_ASTM-B148_C95400</t>
        </is>
      </c>
      <c r="H545" t="inlineStr">
        <is>
          <t>Nickel Aluminum Bronze ASTM B148 UNS C95400</t>
        </is>
      </c>
      <c r="I545" t="inlineStr">
        <is>
          <t>B22</t>
        </is>
      </c>
      <c r="J545" t="inlineStr">
        <is>
          <t>Stainless Steel, AISI-303</t>
        </is>
      </c>
      <c r="K545" t="inlineStr">
        <is>
          <t>Steel, Cold Drawn C1018</t>
        </is>
      </c>
      <c r="L545" t="inlineStr">
        <is>
          <t>Coating_Scotchkote134_interior_exterior_IncludeImpeller</t>
        </is>
      </c>
      <c r="M545" t="inlineStr">
        <is>
          <t>RTF</t>
        </is>
      </c>
      <c r="N545" t="inlineStr"/>
      <c r="O545" t="inlineStr">
        <is>
          <t>A102254</t>
        </is>
      </c>
      <c r="P545" t="inlineStr">
        <is>
          <t>LT250</t>
        </is>
      </c>
      <c r="Q545" t="inlineStr"/>
      <c r="R545" t="inlineStr"/>
      <c r="S545" t="inlineStr"/>
      <c r="T545" t="inlineStr"/>
      <c r="U545" t="inlineStr"/>
      <c r="V545" t="inlineStr"/>
    </row>
    <row r="546">
      <c r="A546" t="inlineStr"/>
      <c r="B546" t="inlineStr">
        <is>
          <t>N</t>
        </is>
      </c>
      <c r="C546" t="inlineStr">
        <is>
          <t>Price_BOM_LCS_Imp_0686</t>
        </is>
      </c>
      <c r="D546" t="inlineStr"/>
      <c r="E546" t="inlineStr">
        <is>
          <t>:50123-LCS:50123-4P-25HP-LCSE:</t>
        </is>
      </c>
      <c r="F546" t="inlineStr">
        <is>
          <t>XA</t>
        </is>
      </c>
      <c r="G546" t="inlineStr">
        <is>
          <t>ImpMatl_NiAl-Bronze_ASTM-B148_C95400</t>
        </is>
      </c>
      <c r="H546" t="inlineStr">
        <is>
          <t>Nickel Aluminum Bronze ASTM B148 UNS C95400</t>
        </is>
      </c>
      <c r="I546" t="inlineStr">
        <is>
          <t>B22</t>
        </is>
      </c>
      <c r="J546" t="inlineStr">
        <is>
          <t>Stainless Steel, AISI-303</t>
        </is>
      </c>
      <c r="K546" t="inlineStr">
        <is>
          <t>Steel, Cold Drawn C1018</t>
        </is>
      </c>
      <c r="L546" t="inlineStr">
        <is>
          <t>Coating_Scotchkote134_interior_IncludeImpeller</t>
        </is>
      </c>
      <c r="M546" t="inlineStr">
        <is>
          <t>RTF</t>
        </is>
      </c>
      <c r="N546" t="inlineStr"/>
      <c r="O546" t="inlineStr">
        <is>
          <t>A102254</t>
        </is>
      </c>
      <c r="P546" t="inlineStr">
        <is>
          <t>LT250</t>
        </is>
      </c>
      <c r="Q546" t="inlineStr"/>
      <c r="R546" t="inlineStr"/>
      <c r="S546" t="inlineStr"/>
      <c r="T546" t="inlineStr"/>
      <c r="U546" t="inlineStr"/>
      <c r="V546" t="inlineStr"/>
    </row>
    <row r="547">
      <c r="A547" t="inlineStr"/>
      <c r="B547" t="inlineStr">
        <is>
          <t>N</t>
        </is>
      </c>
      <c r="C547" t="inlineStr">
        <is>
          <t>Price_BOM_LCS_Imp_0689</t>
        </is>
      </c>
      <c r="D547" t="inlineStr"/>
      <c r="E547" t="inlineStr">
        <is>
          <t>:50123-LCS:50123-4P-25HP-LCSE:</t>
        </is>
      </c>
      <c r="F547" t="inlineStr">
        <is>
          <t>XA</t>
        </is>
      </c>
      <c r="G547" t="inlineStr">
        <is>
          <t>ImpMatl_NiAl-Bronze_ASTM-B148_C95400</t>
        </is>
      </c>
      <c r="H547" t="inlineStr">
        <is>
          <t>Nickel Aluminum Bronze ASTM B148 UNS C95400</t>
        </is>
      </c>
      <c r="I547" t="inlineStr">
        <is>
          <t>B22</t>
        </is>
      </c>
      <c r="J547" t="inlineStr">
        <is>
          <t>Stainless Steel, AISI-303</t>
        </is>
      </c>
      <c r="K547" t="inlineStr">
        <is>
          <t>Steel, Cold Drawn C1018</t>
        </is>
      </c>
      <c r="L547" t="inlineStr">
        <is>
          <t>Coating_Scotchkote134_interior</t>
        </is>
      </c>
      <c r="M547" t="inlineStr">
        <is>
          <t>96896891</t>
        </is>
      </c>
      <c r="N547" t="inlineStr"/>
      <c r="O547" t="inlineStr">
        <is>
          <t>A102254</t>
        </is>
      </c>
      <c r="P547" t="inlineStr">
        <is>
          <t>LT250</t>
        </is>
      </c>
      <c r="Q547" t="inlineStr"/>
      <c r="R547" t="inlineStr"/>
      <c r="S547" t="inlineStr"/>
      <c r="T547" t="inlineStr"/>
      <c r="U547" t="inlineStr"/>
      <c r="V547" t="inlineStr"/>
    </row>
    <row r="548">
      <c r="A548" t="inlineStr"/>
      <c r="B548" t="inlineStr">
        <is>
          <t>N</t>
        </is>
      </c>
      <c r="C548" t="inlineStr">
        <is>
          <t>Price_BOM_LCS_Imp_0692</t>
        </is>
      </c>
      <c r="D548" t="inlineStr"/>
      <c r="E548" t="inlineStr">
        <is>
          <t>:50123-LCS:50123-4P-25HP-LCSE:</t>
        </is>
      </c>
      <c r="F548" t="inlineStr">
        <is>
          <t>XA</t>
        </is>
      </c>
      <c r="G548" t="inlineStr">
        <is>
          <t>ImpMatl_NiAl-Bronze_ASTM-B148_C95400</t>
        </is>
      </c>
      <c r="H548" t="inlineStr">
        <is>
          <t>Nickel Aluminum Bronze ASTM B148 UNS C95400</t>
        </is>
      </c>
      <c r="I548" t="inlineStr">
        <is>
          <t>B22</t>
        </is>
      </c>
      <c r="J548" t="inlineStr">
        <is>
          <t>Stainless Steel, AISI-303</t>
        </is>
      </c>
      <c r="K548" t="inlineStr">
        <is>
          <t>Steel, Cold Drawn C1018</t>
        </is>
      </c>
      <c r="L548" t="inlineStr">
        <is>
          <t>Coating_Scotchkote134_interior_exterior</t>
        </is>
      </c>
      <c r="M548" t="inlineStr">
        <is>
          <t>96896891</t>
        </is>
      </c>
      <c r="N548" t="inlineStr"/>
      <c r="O548" t="inlineStr">
        <is>
          <t>A102254</t>
        </is>
      </c>
      <c r="P548" t="inlineStr">
        <is>
          <t>LT250</t>
        </is>
      </c>
      <c r="Q548" t="inlineStr"/>
      <c r="R548" t="inlineStr"/>
      <c r="S548" t="inlineStr"/>
      <c r="T548" t="inlineStr"/>
      <c r="U548" t="inlineStr"/>
      <c r="V548" t="inlineStr"/>
    </row>
    <row r="549">
      <c r="A549" t="inlineStr"/>
      <c r="B549" t="inlineStr">
        <is>
          <t>N</t>
        </is>
      </c>
      <c r="C549" t="inlineStr">
        <is>
          <t>Price_BOM_LCS_Imp_0695</t>
        </is>
      </c>
      <c r="D549" t="inlineStr"/>
      <c r="E549" t="inlineStr">
        <is>
          <t>:50123-LCS:50123-4P-25HP-LCSE:</t>
        </is>
      </c>
      <c r="F549" t="inlineStr">
        <is>
          <t>XA</t>
        </is>
      </c>
      <c r="G549" t="inlineStr">
        <is>
          <t>ImpMatl_NiAl-Bronze_ASTM-B148_C95400</t>
        </is>
      </c>
      <c r="H549" t="inlineStr">
        <is>
          <t>Nickel Aluminum Bronze ASTM B148 UNS C95400</t>
        </is>
      </c>
      <c r="I549" t="inlineStr">
        <is>
          <t>B22</t>
        </is>
      </c>
      <c r="J549" t="inlineStr">
        <is>
          <t>Stainless Steel, AISI-303</t>
        </is>
      </c>
      <c r="K549" t="inlineStr">
        <is>
          <t>Steel, Cold Drawn C1018</t>
        </is>
      </c>
      <c r="L549" t="inlineStr">
        <is>
          <t>Coating_Special</t>
        </is>
      </c>
      <c r="M549" t="inlineStr">
        <is>
          <t>96896891</t>
        </is>
      </c>
      <c r="N549" t="inlineStr"/>
      <c r="O549" t="inlineStr">
        <is>
          <t>A102254</t>
        </is>
      </c>
      <c r="P549" t="inlineStr">
        <is>
          <t>LT250</t>
        </is>
      </c>
      <c r="Q549" t="inlineStr"/>
      <c r="R549" t="inlineStr"/>
      <c r="S549" t="inlineStr"/>
      <c r="T549" t="inlineStr"/>
      <c r="U549" t="inlineStr"/>
      <c r="V549" t="inlineStr"/>
    </row>
    <row r="550">
      <c r="A550" t="inlineStr"/>
      <c r="B550" t="inlineStr">
        <is>
          <t>N</t>
        </is>
      </c>
      <c r="C550" t="inlineStr">
        <is>
          <t>Price_BOM_LCS_Imp_0771</t>
        </is>
      </c>
      <c r="D550" t="inlineStr"/>
      <c r="E550" t="inlineStr">
        <is>
          <t>:60123-LCS:</t>
        </is>
      </c>
      <c r="F550" t="inlineStr">
        <is>
          <t>X5</t>
        </is>
      </c>
      <c r="G550" t="inlineStr">
        <is>
          <t>ImpMatl_NiAl-Bronze_ASTM-B148_C95400</t>
        </is>
      </c>
      <c r="H550" t="inlineStr">
        <is>
          <t>Nickel Aluminum Bronze ASTM B148 UNS C95400</t>
        </is>
      </c>
      <c r="I550" t="inlineStr">
        <is>
          <t>B22</t>
        </is>
      </c>
      <c r="J550" t="inlineStr">
        <is>
          <t>Anodized Steel</t>
        </is>
      </c>
      <c r="K550" t="inlineStr">
        <is>
          <t>Steel, Cold Drawn C1018</t>
        </is>
      </c>
      <c r="L550" t="inlineStr">
        <is>
          <t>Coating_Standard</t>
        </is>
      </c>
      <c r="M550" t="inlineStr">
        <is>
          <t>97780970</t>
        </is>
      </c>
      <c r="N550" t="inlineStr"/>
      <c r="O550" t="inlineStr">
        <is>
          <t>A102259</t>
        </is>
      </c>
      <c r="P550" t="inlineStr">
        <is>
          <t>LT250</t>
        </is>
      </c>
      <c r="Q550" t="inlineStr"/>
      <c r="R550" t="inlineStr"/>
      <c r="S550" t="inlineStr"/>
      <c r="T550" t="inlineStr"/>
      <c r="U550" t="inlineStr"/>
      <c r="V550" t="inlineStr"/>
    </row>
    <row r="551">
      <c r="A551" t="inlineStr"/>
      <c r="B551" t="inlineStr">
        <is>
          <t>N</t>
        </is>
      </c>
      <c r="C551" t="inlineStr">
        <is>
          <t>Price_BOM_LCS_Imp_0773</t>
        </is>
      </c>
      <c r="D551" t="inlineStr"/>
      <c r="E551" t="inlineStr">
        <is>
          <t>:60123-LCS:</t>
        </is>
      </c>
      <c r="F551" t="inlineStr">
        <is>
          <t>X5</t>
        </is>
      </c>
      <c r="G551" t="inlineStr">
        <is>
          <t>ImpMatl_NiAl-Bronze_ASTM-B148_C95400</t>
        </is>
      </c>
      <c r="H551" t="inlineStr">
        <is>
          <t>Nickel Aluminum Bronze ASTM B148 UNS C95400</t>
        </is>
      </c>
      <c r="I551" t="inlineStr">
        <is>
          <t>B22</t>
        </is>
      </c>
      <c r="J551" t="inlineStr">
        <is>
          <t>Anodized Steel</t>
        </is>
      </c>
      <c r="K551" t="inlineStr">
        <is>
          <t>Steel, Cold Drawn C1018</t>
        </is>
      </c>
      <c r="L551" t="inlineStr">
        <is>
          <t>Coating_Scotchkote134_interior_exterior_IncludeImpeller</t>
        </is>
      </c>
      <c r="M551" t="inlineStr">
        <is>
          <t>RTF</t>
        </is>
      </c>
      <c r="N551" t="inlineStr"/>
      <c r="O551" t="inlineStr">
        <is>
          <t>A102259</t>
        </is>
      </c>
      <c r="P551" t="inlineStr">
        <is>
          <t>LT250</t>
        </is>
      </c>
      <c r="Q551" t="inlineStr"/>
      <c r="R551" t="inlineStr"/>
      <c r="S551" t="inlineStr"/>
      <c r="T551" t="inlineStr"/>
      <c r="U551" t="inlineStr"/>
      <c r="V551" t="inlineStr"/>
    </row>
    <row r="552">
      <c r="A552" t="inlineStr"/>
      <c r="B552" t="inlineStr">
        <is>
          <t>N</t>
        </is>
      </c>
      <c r="C552" t="inlineStr">
        <is>
          <t>Price_BOM_LCS_Imp_0776</t>
        </is>
      </c>
      <c r="D552" t="inlineStr"/>
      <c r="E552" t="inlineStr">
        <is>
          <t>:60123-LCS:</t>
        </is>
      </c>
      <c r="F552" t="inlineStr">
        <is>
          <t>X5</t>
        </is>
      </c>
      <c r="G552" t="inlineStr">
        <is>
          <t>ImpMatl_NiAl-Bronze_ASTM-B148_C95400</t>
        </is>
      </c>
      <c r="H552" t="inlineStr">
        <is>
          <t>Nickel Aluminum Bronze ASTM B148 UNS C95400</t>
        </is>
      </c>
      <c r="I552" t="inlineStr">
        <is>
          <t>B22</t>
        </is>
      </c>
      <c r="J552" t="inlineStr">
        <is>
          <t>Anodized Steel</t>
        </is>
      </c>
      <c r="K552" t="inlineStr">
        <is>
          <t>Steel, Cold Drawn C1018</t>
        </is>
      </c>
      <c r="L552" t="inlineStr">
        <is>
          <t>Coating_Scotchkote134_interior_IncludeImpeller</t>
        </is>
      </c>
      <c r="M552" t="inlineStr">
        <is>
          <t>RTF</t>
        </is>
      </c>
      <c r="N552" t="inlineStr"/>
      <c r="O552" t="inlineStr">
        <is>
          <t>A102259</t>
        </is>
      </c>
      <c r="P552" t="inlineStr">
        <is>
          <t>LT250</t>
        </is>
      </c>
      <c r="Q552" t="inlineStr"/>
      <c r="R552" t="inlineStr"/>
      <c r="S552" t="inlineStr"/>
      <c r="T552" t="inlineStr"/>
      <c r="U552" t="inlineStr"/>
      <c r="V552" t="inlineStr"/>
    </row>
    <row r="553">
      <c r="A553" t="inlineStr"/>
      <c r="B553" t="inlineStr">
        <is>
          <t>N</t>
        </is>
      </c>
      <c r="C553" t="inlineStr">
        <is>
          <t>Price_BOM_LCS_Imp_0779</t>
        </is>
      </c>
      <c r="D553" t="inlineStr"/>
      <c r="E553" t="inlineStr">
        <is>
          <t>:60123-LCS:</t>
        </is>
      </c>
      <c r="F553" t="inlineStr">
        <is>
          <t>X5</t>
        </is>
      </c>
      <c r="G553" t="inlineStr">
        <is>
          <t>ImpMatl_NiAl-Bronze_ASTM-B148_C95400</t>
        </is>
      </c>
      <c r="H553" t="inlineStr">
        <is>
          <t>Nickel Aluminum Bronze ASTM B148 UNS C95400</t>
        </is>
      </c>
      <c r="I553" t="inlineStr">
        <is>
          <t>B22</t>
        </is>
      </c>
      <c r="J553" t="inlineStr">
        <is>
          <t>Anodized Steel</t>
        </is>
      </c>
      <c r="K553" t="inlineStr">
        <is>
          <t>Steel, Cold Drawn C1018</t>
        </is>
      </c>
      <c r="L553" t="inlineStr">
        <is>
          <t>Coating_Scotchkote134_interior</t>
        </is>
      </c>
      <c r="M553" t="inlineStr">
        <is>
          <t>97780970</t>
        </is>
      </c>
      <c r="N553" t="inlineStr"/>
      <c r="O553" t="inlineStr">
        <is>
          <t>A102259</t>
        </is>
      </c>
      <c r="P553" t="inlineStr">
        <is>
          <t>LT250</t>
        </is>
      </c>
      <c r="Q553" t="inlineStr"/>
      <c r="R553" t="inlineStr"/>
      <c r="S553" t="inlineStr"/>
      <c r="T553" t="inlineStr"/>
      <c r="U553" t="inlineStr"/>
      <c r="V553" t="inlineStr"/>
    </row>
    <row r="554">
      <c r="A554" t="inlineStr"/>
      <c r="B554" t="inlineStr">
        <is>
          <t>N</t>
        </is>
      </c>
      <c r="C554" t="inlineStr">
        <is>
          <t>Price_BOM_LCS_Imp_0782</t>
        </is>
      </c>
      <c r="D554" t="inlineStr"/>
      <c r="E554" t="inlineStr">
        <is>
          <t>:60123-LCS:</t>
        </is>
      </c>
      <c r="F554" t="inlineStr">
        <is>
          <t>X5</t>
        </is>
      </c>
      <c r="G554" t="inlineStr">
        <is>
          <t>ImpMatl_NiAl-Bronze_ASTM-B148_C95400</t>
        </is>
      </c>
      <c r="H554" t="inlineStr">
        <is>
          <t>Nickel Aluminum Bronze ASTM B148 UNS C95400</t>
        </is>
      </c>
      <c r="I554" t="inlineStr">
        <is>
          <t>B22</t>
        </is>
      </c>
      <c r="J554" t="inlineStr">
        <is>
          <t>Anodized Steel</t>
        </is>
      </c>
      <c r="K554" t="inlineStr">
        <is>
          <t>Steel, Cold Drawn C1018</t>
        </is>
      </c>
      <c r="L554" t="inlineStr">
        <is>
          <t>Coating_Scotchkote134_interior_exterior</t>
        </is>
      </c>
      <c r="M554" t="inlineStr">
        <is>
          <t>97780970</t>
        </is>
      </c>
      <c r="N554" t="inlineStr"/>
      <c r="O554" t="inlineStr">
        <is>
          <t>A102259</t>
        </is>
      </c>
      <c r="P554" t="inlineStr">
        <is>
          <t>LT250</t>
        </is>
      </c>
      <c r="Q554" t="inlineStr"/>
      <c r="R554" t="inlineStr"/>
      <c r="S554" t="inlineStr"/>
      <c r="T554" t="inlineStr"/>
      <c r="U554" t="inlineStr"/>
      <c r="V554" t="inlineStr"/>
    </row>
    <row r="555">
      <c r="A555" t="inlineStr"/>
      <c r="B555" t="inlineStr">
        <is>
          <t>N</t>
        </is>
      </c>
      <c r="C555" t="inlineStr">
        <is>
          <t>Price_BOM_LCS_Imp_0785</t>
        </is>
      </c>
      <c r="D555" t="inlineStr"/>
      <c r="E555" t="inlineStr">
        <is>
          <t>:60123-LCS:</t>
        </is>
      </c>
      <c r="F555" t="inlineStr">
        <is>
          <t>X5</t>
        </is>
      </c>
      <c r="G555" t="inlineStr">
        <is>
          <t>ImpMatl_NiAl-Bronze_ASTM-B148_C95400</t>
        </is>
      </c>
      <c r="H555" t="inlineStr">
        <is>
          <t>Nickel Aluminum Bronze ASTM B148 UNS C95400</t>
        </is>
      </c>
      <c r="I555" t="inlineStr">
        <is>
          <t>B22</t>
        </is>
      </c>
      <c r="J555" t="inlineStr">
        <is>
          <t>Anodized Steel</t>
        </is>
      </c>
      <c r="K555" t="inlineStr">
        <is>
          <t>Steel, Cold Drawn C1018</t>
        </is>
      </c>
      <c r="L555" t="inlineStr">
        <is>
          <t>Coating_Special</t>
        </is>
      </c>
      <c r="M555" t="inlineStr">
        <is>
          <t>97780970</t>
        </is>
      </c>
      <c r="N555" t="inlineStr"/>
      <c r="O555" t="inlineStr">
        <is>
          <t>A102259</t>
        </is>
      </c>
      <c r="P555" t="inlineStr">
        <is>
          <t>LT250</t>
        </is>
      </c>
      <c r="Q555" t="inlineStr"/>
      <c r="R555" t="inlineStr"/>
      <c r="S555" t="inlineStr"/>
      <c r="T555" t="inlineStr"/>
      <c r="U555" t="inlineStr"/>
      <c r="V555" t="inlineStr"/>
    </row>
    <row r="556">
      <c r="A556" t="inlineStr"/>
      <c r="B556" t="inlineStr">
        <is>
          <t>N</t>
        </is>
      </c>
      <c r="C556" t="inlineStr">
        <is>
          <t>Price_BOM_LCS_Imp_0807</t>
        </is>
      </c>
      <c r="D556" t="inlineStr"/>
      <c r="E556" t="inlineStr">
        <is>
          <t>:80123-LCS:</t>
        </is>
      </c>
      <c r="F556" t="inlineStr">
        <is>
          <t>X5</t>
        </is>
      </c>
      <c r="G556" t="inlineStr">
        <is>
          <t>ImpMatl_NiAl-Bronze_ASTM-B148_C95400</t>
        </is>
      </c>
      <c r="H556" t="inlineStr">
        <is>
          <t>Nickel Aluminum Bronze ASTM B148 UNS C95400</t>
        </is>
      </c>
      <c r="I556" t="inlineStr">
        <is>
          <t>B22</t>
        </is>
      </c>
      <c r="J556" t="inlineStr">
        <is>
          <t>Anodized Steel</t>
        </is>
      </c>
      <c r="K556" t="inlineStr">
        <is>
          <t>Steel, Cold Drawn C1018</t>
        </is>
      </c>
      <c r="L556" t="inlineStr">
        <is>
          <t>Coating_Standard</t>
        </is>
      </c>
      <c r="M556" t="inlineStr">
        <is>
          <t>97780973</t>
        </is>
      </c>
      <c r="N556" t="inlineStr"/>
      <c r="O556" t="inlineStr">
        <is>
          <t>A102262</t>
        </is>
      </c>
      <c r="P556" t="inlineStr">
        <is>
          <t>LT250</t>
        </is>
      </c>
      <c r="Q556" t="inlineStr"/>
      <c r="R556" t="inlineStr"/>
      <c r="S556" t="inlineStr"/>
      <c r="T556" t="inlineStr"/>
      <c r="U556" t="inlineStr"/>
      <c r="V556" t="inlineStr"/>
    </row>
    <row r="557">
      <c r="A557" t="inlineStr"/>
      <c r="B557" t="inlineStr">
        <is>
          <t>N</t>
        </is>
      </c>
      <c r="C557" t="inlineStr">
        <is>
          <t>Price_BOM_LCS_Imp_0809</t>
        </is>
      </c>
      <c r="D557" t="inlineStr"/>
      <c r="E557" t="inlineStr">
        <is>
          <t>:80123-LCS:</t>
        </is>
      </c>
      <c r="F557" t="inlineStr">
        <is>
          <t>X5</t>
        </is>
      </c>
      <c r="G557" t="inlineStr">
        <is>
          <t>ImpMatl_NiAl-Bronze_ASTM-B148_C95400</t>
        </is>
      </c>
      <c r="H557" t="inlineStr">
        <is>
          <t>Nickel Aluminum Bronze ASTM B148 UNS C95400</t>
        </is>
      </c>
      <c r="I557" t="inlineStr">
        <is>
          <t>B22</t>
        </is>
      </c>
      <c r="J557" t="inlineStr">
        <is>
          <t>Anodized Steel</t>
        </is>
      </c>
      <c r="K557" t="inlineStr">
        <is>
          <t>Steel, Cold Drawn C1018</t>
        </is>
      </c>
      <c r="L557" t="inlineStr">
        <is>
          <t>Coating_Scotchkote134_interior_exterior_IncludeImpeller</t>
        </is>
      </c>
      <c r="M557" t="inlineStr">
        <is>
          <t>RTF</t>
        </is>
      </c>
      <c r="N557" t="inlineStr"/>
      <c r="O557" t="inlineStr">
        <is>
          <t>A102262</t>
        </is>
      </c>
      <c r="P557" t="inlineStr">
        <is>
          <t>LT250</t>
        </is>
      </c>
      <c r="Q557" t="inlineStr"/>
      <c r="R557" t="inlineStr"/>
      <c r="S557" t="inlineStr"/>
      <c r="T557" t="inlineStr"/>
      <c r="U557" t="inlineStr"/>
      <c r="V557" t="inlineStr"/>
    </row>
    <row r="558">
      <c r="A558" t="inlineStr"/>
      <c r="B558" t="inlineStr">
        <is>
          <t>N</t>
        </is>
      </c>
      <c r="C558" t="inlineStr">
        <is>
          <t>Price_BOM_LCS_Imp_0812</t>
        </is>
      </c>
      <c r="D558" t="inlineStr"/>
      <c r="E558" t="inlineStr">
        <is>
          <t>:80123-LCS:</t>
        </is>
      </c>
      <c r="F558" t="inlineStr">
        <is>
          <t>X5</t>
        </is>
      </c>
      <c r="G558" t="inlineStr">
        <is>
          <t>ImpMatl_NiAl-Bronze_ASTM-B148_C95400</t>
        </is>
      </c>
      <c r="H558" t="inlineStr">
        <is>
          <t>Nickel Aluminum Bronze ASTM B148 UNS C95400</t>
        </is>
      </c>
      <c r="I558" t="inlineStr">
        <is>
          <t>B22</t>
        </is>
      </c>
      <c r="J558" t="inlineStr">
        <is>
          <t>Anodized Steel</t>
        </is>
      </c>
      <c r="K558" t="inlineStr">
        <is>
          <t>Steel, Cold Drawn C1018</t>
        </is>
      </c>
      <c r="L558" t="inlineStr">
        <is>
          <t>Coating_Scotchkote134_interior_IncludeImpeller</t>
        </is>
      </c>
      <c r="M558" t="inlineStr">
        <is>
          <t>RTF</t>
        </is>
      </c>
      <c r="N558" t="inlineStr"/>
      <c r="O558" t="inlineStr">
        <is>
          <t>A102262</t>
        </is>
      </c>
      <c r="P558" t="inlineStr">
        <is>
          <t>LT250</t>
        </is>
      </c>
      <c r="Q558" t="inlineStr"/>
      <c r="R558" t="inlineStr"/>
      <c r="S558" t="inlineStr"/>
      <c r="T558" t="inlineStr"/>
      <c r="U558" t="inlineStr"/>
      <c r="V558" t="inlineStr"/>
    </row>
    <row r="559">
      <c r="A559" t="inlineStr"/>
      <c r="B559" t="inlineStr">
        <is>
          <t>N</t>
        </is>
      </c>
      <c r="C559" t="inlineStr">
        <is>
          <t>Price_BOM_LCS_Imp_0815</t>
        </is>
      </c>
      <c r="D559" t="inlineStr"/>
      <c r="E559" t="inlineStr">
        <is>
          <t>:80123-LCS:</t>
        </is>
      </c>
      <c r="F559" t="inlineStr">
        <is>
          <t>X5</t>
        </is>
      </c>
      <c r="G559" t="inlineStr">
        <is>
          <t>ImpMatl_NiAl-Bronze_ASTM-B148_C95400</t>
        </is>
      </c>
      <c r="H559" t="inlineStr">
        <is>
          <t>Nickel Aluminum Bronze ASTM B148 UNS C95400</t>
        </is>
      </c>
      <c r="I559" t="inlineStr">
        <is>
          <t>B22</t>
        </is>
      </c>
      <c r="J559" t="inlineStr">
        <is>
          <t>Anodized Steel</t>
        </is>
      </c>
      <c r="K559" t="inlineStr">
        <is>
          <t>Steel, Cold Drawn C1018</t>
        </is>
      </c>
      <c r="L559" t="inlineStr">
        <is>
          <t>Coating_Scotchkote134_interior</t>
        </is>
      </c>
      <c r="M559" t="inlineStr">
        <is>
          <t>97780973</t>
        </is>
      </c>
      <c r="N559" t="inlineStr"/>
      <c r="O559" t="inlineStr">
        <is>
          <t>A102262</t>
        </is>
      </c>
      <c r="P559" t="inlineStr">
        <is>
          <t>LT250</t>
        </is>
      </c>
      <c r="Q559" t="inlineStr"/>
      <c r="R559" t="inlineStr"/>
      <c r="S559" t="inlineStr"/>
      <c r="T559" t="inlineStr"/>
      <c r="U559" t="inlineStr"/>
      <c r="V559" t="inlineStr"/>
    </row>
    <row r="560">
      <c r="A560" t="inlineStr"/>
      <c r="B560" t="inlineStr">
        <is>
          <t>N</t>
        </is>
      </c>
      <c r="C560" t="inlineStr">
        <is>
          <t>Price_BOM_LCS_Imp_0818</t>
        </is>
      </c>
      <c r="D560" t="inlineStr"/>
      <c r="E560" t="inlineStr">
        <is>
          <t>:80123-LCS:</t>
        </is>
      </c>
      <c r="F560" s="126" t="inlineStr">
        <is>
          <t>X5</t>
        </is>
      </c>
      <c r="G560" t="inlineStr">
        <is>
          <t>ImpMatl_NiAl-Bronze_ASTM-B148_C95400</t>
        </is>
      </c>
      <c r="H560" t="inlineStr">
        <is>
          <t>Nickel Aluminum Bronze ASTM B148 UNS C95400</t>
        </is>
      </c>
      <c r="I560" t="inlineStr">
        <is>
          <t>B22</t>
        </is>
      </c>
      <c r="J560" t="inlineStr">
        <is>
          <t>Anodized Steel</t>
        </is>
      </c>
      <c r="K560" t="inlineStr">
        <is>
          <t>Steel, Cold Drawn C1018</t>
        </is>
      </c>
      <c r="L560" t="inlineStr">
        <is>
          <t>Coating_Scotchkote134_interior_exterior</t>
        </is>
      </c>
      <c r="M560" t="inlineStr">
        <is>
          <t>97780973</t>
        </is>
      </c>
      <c r="N560" t="inlineStr"/>
      <c r="O560" t="inlineStr">
        <is>
          <t>A102262</t>
        </is>
      </c>
      <c r="P560" t="inlineStr">
        <is>
          <t>LT250</t>
        </is>
      </c>
      <c r="Q560" t="inlineStr"/>
      <c r="R560" t="inlineStr"/>
      <c r="S560" t="inlineStr"/>
      <c r="T560" t="inlineStr"/>
      <c r="U560" t="inlineStr"/>
      <c r="V560" t="inlineStr"/>
    </row>
    <row r="561">
      <c r="A561" s="38" t="inlineStr"/>
      <c r="B561" t="inlineStr">
        <is>
          <t>N</t>
        </is>
      </c>
      <c r="C561" t="inlineStr">
        <is>
          <t>Price_BOM_LCS_Imp_0821</t>
        </is>
      </c>
      <c r="D561" t="inlineStr"/>
      <c r="E561" t="inlineStr">
        <is>
          <t>:80123-LCS:</t>
        </is>
      </c>
      <c r="F561" t="inlineStr">
        <is>
          <t>X5</t>
        </is>
      </c>
      <c r="G561" t="inlineStr">
        <is>
          <t>ImpMatl_NiAl-Bronze_ASTM-B148_C95400</t>
        </is>
      </c>
      <c r="H561" t="inlineStr">
        <is>
          <t>Nickel Aluminum Bronze ASTM B148 UNS C95400</t>
        </is>
      </c>
      <c r="I561" t="inlineStr">
        <is>
          <t>B22</t>
        </is>
      </c>
      <c r="J561" t="inlineStr">
        <is>
          <t>Anodized Steel</t>
        </is>
      </c>
      <c r="K561" t="inlineStr">
        <is>
          <t>Steel, Cold Drawn C1018</t>
        </is>
      </c>
      <c r="L561" t="inlineStr">
        <is>
          <t>Coating_Special</t>
        </is>
      </c>
      <c r="M561" t="inlineStr">
        <is>
          <t>97780973</t>
        </is>
      </c>
      <c r="N561" t="inlineStr"/>
      <c r="O561" t="inlineStr">
        <is>
          <t>A102262</t>
        </is>
      </c>
      <c r="P561" t="inlineStr">
        <is>
          <t>LT250</t>
        </is>
      </c>
      <c r="Q561" t="inlineStr"/>
      <c r="R561" t="inlineStr"/>
      <c r="S561" t="inlineStr"/>
      <c r="T561" t="inlineStr"/>
      <c r="U561" t="inlineStr"/>
      <c r="V561" t="inlineStr"/>
    </row>
  </sheetData>
  <pageMargins left="0.7479166666666667" right="0.7479166666666667" top="0.9840277777777777" bottom="0.9840277777777777" header="0.5118055555555555" footer="0.5118055555555555"/>
  <pageSetup orientation="portrait" firstPageNumber="0" horizontalDpi="300" verticalDpi="3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Z266"/>
  <sheetViews>
    <sheetView workbookViewId="0">
      <pane xSplit="1" ySplit="5" topLeftCell="C6" activePane="bottomRight" state="frozen"/>
      <selection pane="bottomRight" activeCell="I11" sqref="I11"/>
      <selection pane="bottomLeft" activeCell="A9" sqref="A9"/>
      <selection pane="topRight" activeCell="B1" sqref="B1"/>
    </sheetView>
  </sheetViews>
  <sheetFormatPr baseColWidth="8" defaultRowHeight="13.15"/>
  <cols>
    <col width="15.85546875" bestFit="1" customWidth="1" min="1" max="1"/>
    <col width="20.28515625" bestFit="1" customWidth="1" min="3" max="3"/>
    <col width="16.28515625" bestFit="1" customWidth="1" min="4" max="4"/>
    <col width="10" bestFit="1" customWidth="1" min="5" max="5"/>
    <col width="17" bestFit="1" customWidth="1" min="6" max="6"/>
    <col width="15.140625" bestFit="1" customWidth="1" min="7" max="7"/>
    <col width="11.140625" bestFit="1" customWidth="1" min="8" max="8"/>
    <col width="15.28515625" bestFit="1" customWidth="1" min="9" max="9"/>
    <col width="20.28515625" bestFit="1" customWidth="1" min="10" max="10"/>
    <col width="7.5703125" bestFit="1" customWidth="1" min="11" max="11"/>
    <col width="14" bestFit="1" customWidth="1" min="12" max="12"/>
    <col width="23.85546875" customWidth="1" min="13" max="13"/>
    <col width="6.85546875" bestFit="1" customWidth="1" min="14" max="14"/>
    <col width="10.42578125" bestFit="1" customWidth="1" min="15" max="15"/>
    <col width="13.28515625" bestFit="1" customWidth="1" min="16" max="16"/>
    <col width="10.5703125" bestFit="1" customWidth="1" min="17" max="17"/>
    <col width="11.140625" bestFit="1" customWidth="1" min="18" max="18"/>
    <col width="11.28515625" bestFit="1" customWidth="1" min="19" max="19"/>
    <col width="9.28515625" bestFit="1" customWidth="1" min="20" max="20"/>
    <col width="9.28515625" customWidth="1" min="21" max="22"/>
    <col width="7.140625" bestFit="1" customWidth="1" min="23" max="23"/>
    <col width="19.85546875" bestFit="1" customWidth="1" min="24" max="24"/>
    <col width="14.28515625" bestFit="1" customWidth="1" min="25" max="25"/>
    <col width="6" bestFit="1" customWidth="1" min="26" max="26"/>
  </cols>
  <sheetData>
    <row r="1" ht="15" customHeight="1" thickBot="1">
      <c r="A1" s="76" t="inlineStr">
        <is>
          <t>Export Set-up</t>
        </is>
      </c>
      <c r="B1" s="77" t="n"/>
      <c r="C1" s="78" t="n"/>
      <c r="D1" s="78" t="n"/>
      <c r="E1" s="78" t="n"/>
      <c r="F1" s="78" t="n"/>
      <c r="G1" s="32" t="n"/>
      <c r="H1" s="32" t="n"/>
      <c r="I1" s="32" t="n"/>
      <c r="J1" s="32" t="n"/>
      <c r="K1" s="32" t="n"/>
      <c r="L1" s="32" t="n"/>
      <c r="M1" s="32" t="n"/>
      <c r="N1" s="32" t="n"/>
      <c r="O1" s="32" t="n"/>
      <c r="P1" s="32" t="n"/>
      <c r="Q1" s="32" t="n"/>
      <c r="R1" s="32" t="n"/>
      <c r="S1" s="32" t="n"/>
      <c r="T1" s="32" t="n"/>
      <c r="U1" s="32" t="n"/>
      <c r="V1" s="32" t="n"/>
      <c r="W1" s="32" t="n"/>
      <c r="X1" s="32" t="n"/>
      <c r="Y1" s="32" t="n"/>
      <c r="Z1" s="18" t="n"/>
    </row>
    <row r="2" ht="13.9" customHeight="1" thickTop="1">
      <c r="A2" s="48" t="inlineStr">
        <is>
          <t>Product</t>
        </is>
      </c>
      <c r="B2" s="49" t="n"/>
      <c r="C2" s="49" t="inlineStr">
        <is>
          <t>ID</t>
        </is>
      </c>
      <c r="D2" s="49" t="n"/>
      <c r="E2" s="49" t="n"/>
      <c r="F2" s="49" t="n"/>
      <c r="G2" s="49" t="inlineStr">
        <is>
          <t>AvailableCodeX</t>
        </is>
      </c>
      <c r="H2" s="49" t="n"/>
      <c r="I2" s="49" t="n"/>
      <c r="J2" s="49" t="inlineStr">
        <is>
          <t>PumpSize</t>
        </is>
      </c>
      <c r="K2" s="49" t="inlineStr">
        <is>
          <t>Weight</t>
        </is>
      </c>
      <c r="L2" s="49" t="inlineStr">
        <is>
          <t>PurePumpSize</t>
        </is>
      </c>
      <c r="M2" s="49" t="inlineStr">
        <is>
          <t>PriceList</t>
        </is>
      </c>
      <c r="N2" s="49" t="inlineStr">
        <is>
          <t>Model</t>
        </is>
      </c>
      <c r="O2" s="49" t="inlineStr">
        <is>
          <t>CasingSize</t>
        </is>
      </c>
      <c r="P2" s="49" t="inlineStr">
        <is>
          <t>DischargeSize</t>
        </is>
      </c>
      <c r="Q2" s="49" t="inlineStr">
        <is>
          <t>MotorFace</t>
        </is>
      </c>
      <c r="R2" s="49" t="inlineStr">
        <is>
          <t>SuctionSize</t>
        </is>
      </c>
      <c r="S2" s="49" t="inlineStr">
        <is>
          <t>NozzleType</t>
        </is>
      </c>
      <c r="T2" s="49" t="inlineStr">
        <is>
          <t>SelResult</t>
        </is>
      </c>
      <c r="U2" s="49" t="inlineStr">
        <is>
          <t>CostMargin</t>
        </is>
      </c>
      <c r="V2" s="49" t="inlineStr">
        <is>
          <t>LeadtimeGroup</t>
        </is>
      </c>
      <c r="W2" s="49" t="inlineStr">
        <is>
          <t>MATKL</t>
        </is>
      </c>
      <c r="X2" s="49" t="inlineStr">
        <is>
          <t>ROUTING_CREATE01</t>
        </is>
      </c>
      <c r="Y2" s="49" t="inlineStr">
        <is>
          <t>ROUTING_GRC</t>
        </is>
      </c>
    </row>
    <row r="3">
      <c r="A3" s="50" t="inlineStr">
        <is>
          <t>[Attribute type]</t>
        </is>
      </c>
      <c r="B3" s="51" t="n"/>
      <c r="C3" s="51" t="inlineStr">
        <is>
          <t>pointer</t>
        </is>
      </c>
      <c r="D3" s="51" t="n"/>
      <c r="E3" s="51" t="n"/>
      <c r="F3" s="51" t="n"/>
      <c r="G3" s="51" t="inlineStr">
        <is>
          <t>text</t>
        </is>
      </c>
      <c r="H3" s="51" t="n"/>
      <c r="I3" s="51" t="n"/>
      <c r="J3" s="51" t="inlineStr">
        <is>
          <t>text</t>
        </is>
      </c>
      <c r="K3" s="51" t="inlineStr">
        <is>
          <t>double</t>
        </is>
      </c>
      <c r="L3" s="51" t="inlineStr">
        <is>
          <t>text</t>
        </is>
      </c>
      <c r="M3" s="51" t="inlineStr">
        <is>
          <t>pointer</t>
        </is>
      </c>
      <c r="N3" s="51" t="inlineStr">
        <is>
          <t>text</t>
        </is>
      </c>
      <c r="O3" s="51" t="inlineStr">
        <is>
          <t>double</t>
        </is>
      </c>
      <c r="P3" s="51" t="inlineStr">
        <is>
          <t>double</t>
        </is>
      </c>
      <c r="Q3" s="51" t="inlineStr">
        <is>
          <t>text</t>
        </is>
      </c>
      <c r="R3" s="51" t="inlineStr">
        <is>
          <t>double</t>
        </is>
      </c>
      <c r="S3" s="51" t="inlineStr">
        <is>
          <t>text</t>
        </is>
      </c>
      <c r="T3" s="51" t="inlineStr">
        <is>
          <t>text</t>
        </is>
      </c>
      <c r="U3" s="51" t="inlineStr">
        <is>
          <t>calculation</t>
        </is>
      </c>
      <c r="V3" s="51" t="inlineStr">
        <is>
          <t>text</t>
        </is>
      </c>
      <c r="W3" s="51" t="inlineStr">
        <is>
          <t>text</t>
        </is>
      </c>
      <c r="X3" s="51" t="inlineStr">
        <is>
          <t>text</t>
        </is>
      </c>
      <c r="Y3" s="51" t="inlineStr">
        <is>
          <t>text</t>
        </is>
      </c>
      <c r="Z3" s="35" t="inlineStr">
        <is>
          <t>[END]</t>
        </is>
      </c>
    </row>
    <row r="4" ht="13.9" customFormat="1" customHeight="1" s="112" thickBot="1">
      <c r="A4" s="110" t="inlineStr">
        <is>
          <t>[Attribute width]</t>
        </is>
      </c>
      <c r="B4" s="111" t="n"/>
      <c r="C4" s="111" t="n"/>
      <c r="D4" s="111" t="n"/>
      <c r="E4" s="111" t="n"/>
      <c r="F4" s="111" t="n"/>
      <c r="G4" s="111" t="n"/>
      <c r="H4" s="111" t="n"/>
      <c r="I4" s="111" t="n"/>
      <c r="J4" s="111" t="n"/>
      <c r="K4" s="111" t="n"/>
      <c r="L4" s="111" t="n"/>
      <c r="M4" s="111" t="n"/>
      <c r="N4" s="111" t="n"/>
      <c r="O4" s="111" t="n"/>
      <c r="P4" s="111" t="n"/>
      <c r="Q4" s="111" t="n"/>
      <c r="R4" s="111" t="n"/>
      <c r="S4" s="111" t="n"/>
      <c r="T4" s="111" t="n"/>
      <c r="U4" s="111" t="n"/>
      <c r="V4" s="111" t="n"/>
      <c r="W4" s="111" t="n"/>
      <c r="X4" s="111" t="n"/>
      <c r="Y4" s="111" t="n"/>
    </row>
    <row r="5" ht="14.45" customHeight="1">
      <c r="A5" s="12" t="n"/>
      <c r="B5" s="79" t="inlineStr">
        <is>
          <t>Type</t>
        </is>
      </c>
      <c r="C5" s="79" t="inlineStr">
        <is>
          <t>Model</t>
        </is>
      </c>
      <c r="D5" s="79" t="inlineStr">
        <is>
          <t>Curve Number</t>
        </is>
      </c>
      <c r="E5" s="79" t="inlineStr">
        <is>
          <t>Imp Dia</t>
        </is>
      </c>
      <c r="F5" s="79" t="inlineStr">
        <is>
          <t>ShaftDia</t>
        </is>
      </c>
      <c r="G5" s="79" t="inlineStr">
        <is>
          <t>AvailableCodeX</t>
        </is>
      </c>
      <c r="H5" s="79" t="inlineStr">
        <is>
          <t>Description</t>
        </is>
      </c>
      <c r="I5" s="79" t="inlineStr">
        <is>
          <t>LangDescription</t>
        </is>
      </c>
      <c r="J5" s="79" t="inlineStr">
        <is>
          <t>PumpSize</t>
        </is>
      </c>
      <c r="K5" s="79" t="inlineStr">
        <is>
          <t>Weight</t>
        </is>
      </c>
      <c r="L5" s="79" t="inlineStr">
        <is>
          <t>PurePumpSize</t>
        </is>
      </c>
      <c r="M5" s="79" t="inlineStr">
        <is>
          <t>PriceList</t>
        </is>
      </c>
      <c r="N5" s="79" t="inlineStr">
        <is>
          <t>Model</t>
        </is>
      </c>
      <c r="O5" s="79" t="inlineStr">
        <is>
          <t>CasingSize</t>
        </is>
      </c>
      <c r="P5" s="79" t="inlineStr">
        <is>
          <t>DischargeSize</t>
        </is>
      </c>
      <c r="Q5" s="79" t="inlineStr">
        <is>
          <t>MotorFace</t>
        </is>
      </c>
      <c r="R5" s="79" t="inlineStr">
        <is>
          <t>SuctionSize</t>
        </is>
      </c>
      <c r="S5" s="79" t="inlineStr">
        <is>
          <t>NozzleType</t>
        </is>
      </c>
      <c r="T5" s="79" t="inlineStr">
        <is>
          <t>SelResult</t>
        </is>
      </c>
      <c r="U5" s="79" t="inlineStr">
        <is>
          <t>CostMargin</t>
        </is>
      </c>
      <c r="V5" s="79" t="inlineStr">
        <is>
          <t>LeadtimeGroup</t>
        </is>
      </c>
      <c r="W5" s="79" t="inlineStr">
        <is>
          <t>MATKL</t>
        </is>
      </c>
      <c r="X5" s="79" t="inlineStr">
        <is>
          <t>ROUTING_CREATE01</t>
        </is>
      </c>
      <c r="Y5" s="79" t="inlineStr">
        <is>
          <t>ROUTING_GRC</t>
        </is>
      </c>
    </row>
    <row r="6">
      <c r="A6" s="54" t="inlineStr">
        <is>
          <t>[START]</t>
        </is>
      </c>
      <c r="B6" t="inlineStr">
        <is>
          <t>LCS</t>
        </is>
      </c>
      <c r="C6" s="2" t="inlineStr">
        <is>
          <t>10707-LCS</t>
        </is>
      </c>
      <c r="E6" s="2" t="n"/>
      <c r="F6" s="83" t="inlineStr">
        <is>
          <t>'DS_ShaftDiameter'</t>
        </is>
      </c>
      <c r="G6" s="2" t="inlineStr">
        <is>
          <t>:X3:</t>
        </is>
      </c>
      <c r="I6" s="80" t="n"/>
      <c r="J6" s="2" t="inlineStr">
        <is>
          <t>10707 LCS</t>
        </is>
      </c>
      <c r="K6" t="n">
        <v>22</v>
      </c>
      <c r="L6" t="inlineStr">
        <is>
          <t>1070</t>
        </is>
      </c>
      <c r="M6" s="65" t="inlineStr">
        <is>
          <t>Price_LCS_WetEnd_001</t>
        </is>
      </c>
      <c r="N6" s="82" t="inlineStr">
        <is>
          <t>LCS</t>
        </is>
      </c>
      <c r="O6" t="n">
        <v>7</v>
      </c>
      <c r="P6" t="n">
        <v>1</v>
      </c>
      <c r="Q6" t="inlineStr">
        <is>
          <t>C-Face</t>
        </is>
      </c>
      <c r="R6" t="n">
        <v>1.25</v>
      </c>
      <c r="S6" t="inlineStr">
        <is>
          <t>Threaded</t>
        </is>
      </c>
      <c r="T6" s="83" t="inlineStr">
        <is>
          <t>10707</t>
        </is>
      </c>
      <c r="U6" s="83" t="n"/>
      <c r="V6" s="83" t="inlineStr">
        <is>
          <t>Flat</t>
        </is>
      </c>
      <c r="X6" t="inlineStr">
        <is>
          <t>'DS_Routings'</t>
        </is>
      </c>
    </row>
    <row r="7">
      <c r="A7" s="12" t="n"/>
      <c r="B7" t="inlineStr">
        <is>
          <t>LCS</t>
        </is>
      </c>
      <c r="C7" s="2" t="inlineStr">
        <is>
          <t>12709-LCS</t>
        </is>
      </c>
      <c r="E7" s="2" t="n"/>
      <c r="F7" s="83" t="inlineStr">
        <is>
          <t>'DS_ShaftDiameter'</t>
        </is>
      </c>
      <c r="G7" s="2" t="inlineStr">
        <is>
          <t>:X3:</t>
        </is>
      </c>
      <c r="I7" s="80" t="n"/>
      <c r="J7" s="2" t="inlineStr">
        <is>
          <t>12709 LCS</t>
        </is>
      </c>
      <c r="K7" s="81" t="n">
        <v>25</v>
      </c>
      <c r="L7" t="inlineStr">
        <is>
          <t>1270</t>
        </is>
      </c>
      <c r="M7" s="65" t="inlineStr">
        <is>
          <t>Price_LCS_WetEnd_002</t>
        </is>
      </c>
      <c r="N7" s="82" t="inlineStr">
        <is>
          <t>LCS</t>
        </is>
      </c>
      <c r="O7" t="n">
        <v>7</v>
      </c>
      <c r="P7" t="n">
        <v>1.25</v>
      </c>
      <c r="Q7" t="inlineStr">
        <is>
          <t>C-Face</t>
        </is>
      </c>
      <c r="R7" t="n">
        <v>1.5</v>
      </c>
      <c r="S7" t="inlineStr">
        <is>
          <t>Threaded</t>
        </is>
      </c>
      <c r="T7" s="83" t="inlineStr">
        <is>
          <t>12709</t>
        </is>
      </c>
      <c r="U7" s="83" t="n"/>
      <c r="V7" s="83" t="inlineStr">
        <is>
          <t>Flat</t>
        </is>
      </c>
      <c r="X7" t="inlineStr">
        <is>
          <t>'DS_Routings'</t>
        </is>
      </c>
    </row>
    <row r="8">
      <c r="A8" s="12" t="n"/>
      <c r="B8" t="inlineStr">
        <is>
          <t>LCS</t>
        </is>
      </c>
      <c r="C8" s="2" t="inlineStr">
        <is>
          <t>15705-LCS</t>
        </is>
      </c>
      <c r="E8" s="2" t="n"/>
      <c r="F8" s="83" t="inlineStr">
        <is>
          <t>'DS_ShaftDiameter'</t>
        </is>
      </c>
      <c r="G8" s="2" t="inlineStr">
        <is>
          <t>:X3:</t>
        </is>
      </c>
      <c r="I8" s="80" t="n"/>
      <c r="J8" s="2" t="inlineStr">
        <is>
          <t>15705 LCS</t>
        </is>
      </c>
      <c r="K8" s="81" t="n">
        <v>50</v>
      </c>
      <c r="L8" t="inlineStr">
        <is>
          <t>1570</t>
        </is>
      </c>
      <c r="M8" s="66" t="inlineStr">
        <is>
          <t>Price_LCS_WetEnd_003</t>
        </is>
      </c>
      <c r="N8" s="82" t="inlineStr">
        <is>
          <t>LCS</t>
        </is>
      </c>
      <c r="O8" t="n">
        <v>7</v>
      </c>
      <c r="P8" t="n">
        <v>1.5</v>
      </c>
      <c r="Q8" t="inlineStr">
        <is>
          <t>C-Face</t>
        </is>
      </c>
      <c r="R8" t="n">
        <v>2</v>
      </c>
      <c r="S8" t="inlineStr">
        <is>
          <t>Threaded</t>
        </is>
      </c>
      <c r="T8" s="83" t="inlineStr">
        <is>
          <t>15705</t>
        </is>
      </c>
      <c r="U8" s="83" t="n"/>
      <c r="V8" s="83" t="inlineStr">
        <is>
          <t>Flat</t>
        </is>
      </c>
      <c r="X8" t="inlineStr">
        <is>
          <t>'DS_Routings'</t>
        </is>
      </c>
    </row>
    <row r="9">
      <c r="A9" s="12" t="n"/>
      <c r="B9" t="inlineStr">
        <is>
          <t>LCS</t>
        </is>
      </c>
      <c r="C9" s="2" t="inlineStr">
        <is>
          <t>15951-LCS</t>
        </is>
      </c>
      <c r="E9" s="2" t="n"/>
      <c r="F9" s="83" t="inlineStr">
        <is>
          <t>'DS_ShaftDiameter'</t>
        </is>
      </c>
      <c r="G9" s="2" t="inlineStr">
        <is>
          <t>:X3:X4:</t>
        </is>
      </c>
      <c r="I9" s="80" t="n"/>
      <c r="J9" s="2" t="inlineStr">
        <is>
          <t>15951 LCS</t>
        </is>
      </c>
      <c r="K9" s="81" t="n">
        <v>70</v>
      </c>
      <c r="L9" t="inlineStr">
        <is>
          <t>1595</t>
        </is>
      </c>
      <c r="M9" s="66" t="inlineStr">
        <is>
          <t>Price_LCS_WetEnd_004, Price_LCS_WetEnd_005</t>
        </is>
      </c>
      <c r="N9" s="82" t="inlineStr">
        <is>
          <t>LCS</t>
        </is>
      </c>
      <c r="O9" t="n">
        <v>9.6</v>
      </c>
      <c r="P9" t="n">
        <v>1.5</v>
      </c>
      <c r="Q9" t="inlineStr">
        <is>
          <t>C-Face</t>
        </is>
      </c>
      <c r="R9" t="n">
        <v>2</v>
      </c>
      <c r="S9" t="inlineStr">
        <is>
          <t>Threaded</t>
        </is>
      </c>
      <c r="T9" s="83" t="inlineStr">
        <is>
          <t>15951</t>
        </is>
      </c>
      <c r="U9" s="83" t="n"/>
      <c r="V9" s="83" t="inlineStr">
        <is>
          <t>Flat</t>
        </is>
      </c>
      <c r="X9" t="inlineStr">
        <is>
          <t>'DS_Routings'</t>
        </is>
      </c>
    </row>
    <row r="10">
      <c r="A10" s="12" t="n"/>
      <c r="B10" t="inlineStr">
        <is>
          <t>LCS</t>
        </is>
      </c>
      <c r="C10" s="2" t="inlineStr">
        <is>
          <t>15955-LCS</t>
        </is>
      </c>
      <c r="E10" s="2" t="n"/>
      <c r="F10" s="83" t="inlineStr">
        <is>
          <t>'DS_ShaftDiameter'</t>
        </is>
      </c>
      <c r="G10" s="2" t="inlineStr">
        <is>
          <t>:X3:X4:</t>
        </is>
      </c>
      <c r="I10" s="80" t="n"/>
      <c r="J10" s="2" t="inlineStr">
        <is>
          <t>15955 LCS</t>
        </is>
      </c>
      <c r="K10" s="81" t="n">
        <v>70</v>
      </c>
      <c r="L10" t="inlineStr">
        <is>
          <t>1595</t>
        </is>
      </c>
      <c r="M10" t="inlineStr">
        <is>
          <t>Price_LCS_WetEnd_006, Price_LCS_WetEnd_007</t>
        </is>
      </c>
      <c r="N10" s="82" t="inlineStr">
        <is>
          <t>LCS</t>
        </is>
      </c>
      <c r="O10" t="n">
        <v>9.6</v>
      </c>
      <c r="P10" t="n">
        <v>1.5</v>
      </c>
      <c r="Q10" t="inlineStr">
        <is>
          <t>C-Face</t>
        </is>
      </c>
      <c r="R10" t="n">
        <v>2</v>
      </c>
      <c r="S10" t="inlineStr">
        <is>
          <t>Threaded</t>
        </is>
      </c>
      <c r="T10" s="83" t="inlineStr">
        <is>
          <t>15955</t>
        </is>
      </c>
      <c r="U10" s="83" t="n"/>
      <c r="V10" s="83" t="inlineStr">
        <is>
          <t>Flat</t>
        </is>
      </c>
      <c r="X10" t="inlineStr">
        <is>
          <t>'DS_Routings'</t>
        </is>
      </c>
    </row>
    <row r="11">
      <c r="A11" s="12" t="n"/>
      <c r="B11" t="inlineStr">
        <is>
          <t>LCS</t>
        </is>
      </c>
      <c r="C11" s="2" t="inlineStr">
        <is>
          <t>15959-LCS</t>
        </is>
      </c>
      <c r="E11" s="2" t="n"/>
      <c r="F11" s="83" t="inlineStr">
        <is>
          <t>'DS_ShaftDiameter'</t>
        </is>
      </c>
      <c r="G11" s="2" t="inlineStr">
        <is>
          <t>:X3:X4:</t>
        </is>
      </c>
      <c r="I11" s="80" t="n"/>
      <c r="J11" s="2" t="inlineStr">
        <is>
          <t>15959 LCS</t>
        </is>
      </c>
      <c r="K11" s="81" t="n">
        <v>70</v>
      </c>
      <c r="L11" t="inlineStr">
        <is>
          <t>1595</t>
        </is>
      </c>
      <c r="M11" t="inlineStr">
        <is>
          <t>Price_LCS_WetEnd_008, Price_LCS_WetEnd_009</t>
        </is>
      </c>
      <c r="N11" s="82" t="inlineStr">
        <is>
          <t>LCS</t>
        </is>
      </c>
      <c r="O11" t="n">
        <v>9.6</v>
      </c>
      <c r="P11" t="n">
        <v>1.5</v>
      </c>
      <c r="Q11" t="inlineStr">
        <is>
          <t>C-Face</t>
        </is>
      </c>
      <c r="R11" t="n">
        <v>2</v>
      </c>
      <c r="S11" t="inlineStr">
        <is>
          <t>Threaded</t>
        </is>
      </c>
      <c r="T11" s="83" t="inlineStr">
        <is>
          <t>15959</t>
        </is>
      </c>
      <c r="U11" s="83" t="n"/>
      <c r="V11" s="83" t="inlineStr">
        <is>
          <t>Flat</t>
        </is>
      </c>
      <c r="X11" t="inlineStr">
        <is>
          <t>'DS_Routings'</t>
        </is>
      </c>
    </row>
    <row r="12">
      <c r="A12" s="12" t="n"/>
      <c r="B12" t="inlineStr">
        <is>
          <t>LCS</t>
        </is>
      </c>
      <c r="C12" s="2" t="inlineStr">
        <is>
          <t>20709-LCS</t>
        </is>
      </c>
      <c r="E12" s="2" t="n"/>
      <c r="F12" s="83" t="inlineStr">
        <is>
          <t>'DS_ShaftDiameter'</t>
        </is>
      </c>
      <c r="G12" s="2" t="inlineStr">
        <is>
          <t>:X3:X4:</t>
        </is>
      </c>
      <c r="I12" s="80" t="n"/>
      <c r="J12" s="2" t="inlineStr">
        <is>
          <t>20709 LCS</t>
        </is>
      </c>
      <c r="K12" s="81" t="n">
        <v>45</v>
      </c>
      <c r="L12" t="inlineStr">
        <is>
          <t>2070</t>
        </is>
      </c>
      <c r="M12" t="inlineStr">
        <is>
          <t>Price_LCS_WetEnd_010, Price_LCS_WetEnd_011</t>
        </is>
      </c>
      <c r="N12" s="82" t="inlineStr">
        <is>
          <t>LCS</t>
        </is>
      </c>
      <c r="O12" t="n">
        <v>7</v>
      </c>
      <c r="P12" t="n">
        <v>2</v>
      </c>
      <c r="Q12" t="inlineStr">
        <is>
          <t>C-Face</t>
        </is>
      </c>
      <c r="R12" t="n">
        <v>2.5</v>
      </c>
      <c r="S12" t="inlineStr">
        <is>
          <t>Threaded</t>
        </is>
      </c>
      <c r="T12" s="83" t="inlineStr">
        <is>
          <t>20709</t>
        </is>
      </c>
      <c r="U12" s="83" t="n"/>
      <c r="V12" s="83" t="inlineStr">
        <is>
          <t>Flat</t>
        </is>
      </c>
      <c r="X12" t="inlineStr">
        <is>
          <t>'DS_Routings'</t>
        </is>
      </c>
    </row>
    <row r="13">
      <c r="A13" s="12" t="n"/>
      <c r="B13" t="inlineStr">
        <is>
          <t>LCS</t>
        </is>
      </c>
      <c r="C13" s="2" t="inlineStr">
        <is>
          <t>20953-LCS</t>
        </is>
      </c>
      <c r="E13" s="2" t="n"/>
      <c r="F13" s="83" t="inlineStr">
        <is>
          <t>'DS_ShaftDiameter'</t>
        </is>
      </c>
      <c r="G13" s="2" t="inlineStr">
        <is>
          <t>:X3:X4:</t>
        </is>
      </c>
      <c r="I13" s="80" t="n"/>
      <c r="J13" s="2" t="inlineStr">
        <is>
          <t>20953 LCS</t>
        </is>
      </c>
      <c r="K13" s="81" t="n">
        <v>75</v>
      </c>
      <c r="L13" t="inlineStr">
        <is>
          <t>2095</t>
        </is>
      </c>
      <c r="M13" t="inlineStr">
        <is>
          <t>Price_LCS_WetEnd_012, Price_LCS_WetEnd_013</t>
        </is>
      </c>
      <c r="N13" s="82" t="inlineStr">
        <is>
          <t>LCS</t>
        </is>
      </c>
      <c r="O13" t="n">
        <v>9.6</v>
      </c>
      <c r="P13" t="n">
        <v>2</v>
      </c>
      <c r="Q13" t="inlineStr">
        <is>
          <t>C-Face</t>
        </is>
      </c>
      <c r="R13" t="n">
        <v>2.5</v>
      </c>
      <c r="S13" t="inlineStr">
        <is>
          <t>Threaded</t>
        </is>
      </c>
      <c r="T13" s="83" t="inlineStr">
        <is>
          <t>20953</t>
        </is>
      </c>
      <c r="U13" s="83" t="n"/>
      <c r="V13" s="83" t="inlineStr">
        <is>
          <t>Flat</t>
        </is>
      </c>
      <c r="X13" t="inlineStr">
        <is>
          <t>'DS_Routings'</t>
        </is>
      </c>
    </row>
    <row r="14">
      <c r="A14" s="12" t="n"/>
      <c r="B14" t="inlineStr">
        <is>
          <t>LCS</t>
        </is>
      </c>
      <c r="C14" s="2" t="inlineStr">
        <is>
          <t>20121-LCS</t>
        </is>
      </c>
      <c r="E14" s="2" t="n"/>
      <c r="F14" s="83" t="inlineStr">
        <is>
          <t>'DS_ShaftDiameter'</t>
        </is>
      </c>
      <c r="G14" s="2" t="inlineStr">
        <is>
          <t>:X3:XA:</t>
        </is>
      </c>
      <c r="I14" s="80" t="n"/>
      <c r="J14" s="2" t="inlineStr">
        <is>
          <t>20121 LCS</t>
        </is>
      </c>
      <c r="K14" s="81" t="n">
        <v>80</v>
      </c>
      <c r="L14" t="inlineStr">
        <is>
          <t>2012</t>
        </is>
      </c>
      <c r="M14" t="inlineStr">
        <is>
          <t>Price_LCS_WetEnd_014, Price_LCS_WetEnd_015</t>
        </is>
      </c>
      <c r="N14" s="82" t="inlineStr">
        <is>
          <t>LCS</t>
        </is>
      </c>
      <c r="O14" t="n">
        <v>12</v>
      </c>
      <c r="P14" t="n">
        <v>2</v>
      </c>
      <c r="Q14" t="inlineStr">
        <is>
          <t>C-Face</t>
        </is>
      </c>
      <c r="R14" t="n">
        <v>2.5</v>
      </c>
      <c r="S14" t="inlineStr">
        <is>
          <t>Threaded</t>
        </is>
      </c>
      <c r="T14" s="83" t="inlineStr">
        <is>
          <t>20121</t>
        </is>
      </c>
      <c r="U14" s="83" t="n"/>
      <c r="V14" s="83" t="inlineStr">
        <is>
          <t>Flat</t>
        </is>
      </c>
      <c r="X14" t="inlineStr">
        <is>
          <t>'DS_Routings'</t>
        </is>
      </c>
    </row>
    <row r="15">
      <c r="A15" s="12" t="n"/>
      <c r="B15" t="inlineStr">
        <is>
          <t>LCS</t>
        </is>
      </c>
      <c r="C15" s="2" t="inlineStr">
        <is>
          <t>25707-LCS</t>
        </is>
      </c>
      <c r="E15" s="2" t="n"/>
      <c r="F15" s="83" t="inlineStr">
        <is>
          <t>'DS_ShaftDiameter'</t>
        </is>
      </c>
      <c r="G15" s="2" t="inlineStr">
        <is>
          <t>:X3:X4:</t>
        </is>
      </c>
      <c r="I15" s="80" t="n"/>
      <c r="J15" s="2" t="inlineStr">
        <is>
          <t>25707 LCS</t>
        </is>
      </c>
      <c r="K15" s="81" t="n">
        <v>65</v>
      </c>
      <c r="L15" t="inlineStr">
        <is>
          <t>2570</t>
        </is>
      </c>
      <c r="M15" t="inlineStr">
        <is>
          <t>Price_LCS_WetEnd_016, Price_LCS_WetEnd_017</t>
        </is>
      </c>
      <c r="N15" s="82" t="inlineStr">
        <is>
          <t>LCS</t>
        </is>
      </c>
      <c r="O15" t="n">
        <v>7</v>
      </c>
      <c r="P15" t="n">
        <v>2.5</v>
      </c>
      <c r="Q15" t="inlineStr">
        <is>
          <t>C-Face</t>
        </is>
      </c>
      <c r="R15" t="n">
        <v>3</v>
      </c>
      <c r="S15" t="inlineStr">
        <is>
          <t>Flanged</t>
        </is>
      </c>
      <c r="T15" s="83" t="inlineStr">
        <is>
          <t>25707</t>
        </is>
      </c>
      <c r="U15" s="83" t="n"/>
      <c r="V15" s="83" t="inlineStr">
        <is>
          <t>Flat</t>
        </is>
      </c>
      <c r="X15" t="inlineStr">
        <is>
          <t>'DS_Routings'</t>
        </is>
      </c>
    </row>
    <row r="16">
      <c r="A16" s="12" t="n"/>
      <c r="B16" t="inlineStr">
        <is>
          <t>LCS</t>
        </is>
      </c>
      <c r="C16" s="2" t="inlineStr">
        <is>
          <t>25957-LCS</t>
        </is>
      </c>
      <c r="E16" s="2" t="n"/>
      <c r="F16" s="83" t="inlineStr">
        <is>
          <t>'DS_ShaftDiameter'</t>
        </is>
      </c>
      <c r="G16" s="2" t="inlineStr">
        <is>
          <t>:X3:X4:</t>
        </is>
      </c>
      <c r="I16" s="80" t="n"/>
      <c r="J16" s="2" t="inlineStr">
        <is>
          <t>25957 LCS</t>
        </is>
      </c>
      <c r="K16" s="81" t="n">
        <v>95</v>
      </c>
      <c r="L16" t="inlineStr">
        <is>
          <t>2595</t>
        </is>
      </c>
      <c r="M16" t="inlineStr">
        <is>
          <t>Price_LCS_WetEnd_018, Price_LCS_WetEnd_019</t>
        </is>
      </c>
      <c r="N16" s="82" t="inlineStr">
        <is>
          <t>LCS</t>
        </is>
      </c>
      <c r="O16" t="n">
        <v>9.6</v>
      </c>
      <c r="P16" t="n">
        <v>2.5</v>
      </c>
      <c r="Q16" t="inlineStr">
        <is>
          <t>C-Face</t>
        </is>
      </c>
      <c r="R16" t="n">
        <v>3</v>
      </c>
      <c r="S16" t="inlineStr">
        <is>
          <t>Flanged</t>
        </is>
      </c>
      <c r="T16" s="83" t="inlineStr">
        <is>
          <t>25957</t>
        </is>
      </c>
      <c r="U16" s="83" t="n"/>
      <c r="V16" s="83" t="inlineStr">
        <is>
          <t>Flat</t>
        </is>
      </c>
      <c r="X16" t="inlineStr">
        <is>
          <t>'DS_Routings'</t>
        </is>
      </c>
    </row>
    <row r="17">
      <c r="A17" s="12" t="n"/>
      <c r="B17" t="inlineStr">
        <is>
          <t>LCS</t>
        </is>
      </c>
      <c r="C17" s="2" t="inlineStr">
        <is>
          <t>25123-LCS</t>
        </is>
      </c>
      <c r="E17" s="2" t="n"/>
      <c r="F17" s="83" t="inlineStr">
        <is>
          <t>'DS_ShaftDiameter'</t>
        </is>
      </c>
      <c r="G17" s="2" t="inlineStr">
        <is>
          <t>:X3:XA:</t>
        </is>
      </c>
      <c r="I17" s="80" t="n"/>
      <c r="J17" s="2" t="inlineStr">
        <is>
          <t>25123 LCS</t>
        </is>
      </c>
      <c r="K17" s="81" t="n">
        <v>125</v>
      </c>
      <c r="L17" t="inlineStr">
        <is>
          <t>2512</t>
        </is>
      </c>
      <c r="M17" t="inlineStr">
        <is>
          <t>Price_LCS_WetEnd_020, Price_LCS_WetEnd_021</t>
        </is>
      </c>
      <c r="N17" s="82" t="inlineStr">
        <is>
          <t>LCS</t>
        </is>
      </c>
      <c r="O17" t="n">
        <v>12</v>
      </c>
      <c r="P17" t="n">
        <v>2.5</v>
      </c>
      <c r="Q17" t="inlineStr">
        <is>
          <t>C-Face</t>
        </is>
      </c>
      <c r="R17" t="n">
        <v>3</v>
      </c>
      <c r="S17" t="inlineStr">
        <is>
          <t>Flanged</t>
        </is>
      </c>
      <c r="T17" s="83" t="inlineStr">
        <is>
          <t>25123</t>
        </is>
      </c>
      <c r="U17" s="83" t="n"/>
      <c r="V17" s="83" t="inlineStr">
        <is>
          <t>Flat</t>
        </is>
      </c>
      <c r="X17" t="inlineStr">
        <is>
          <t>'DS_Routings'</t>
        </is>
      </c>
    </row>
    <row r="18">
      <c r="A18" s="12" t="n"/>
      <c r="B18" t="inlineStr">
        <is>
          <t>LCS</t>
        </is>
      </c>
      <c r="C18" s="2" t="inlineStr">
        <is>
          <t>30707-LCS</t>
        </is>
      </c>
      <c r="E18" s="2" t="n"/>
      <c r="F18" s="83" t="inlineStr">
        <is>
          <t>'DS_ShaftDiameter'</t>
        </is>
      </c>
      <c r="G18" s="2" t="inlineStr">
        <is>
          <t>:X3:X4:</t>
        </is>
      </c>
      <c r="I18" s="80" t="n"/>
      <c r="J18" s="2" t="inlineStr">
        <is>
          <t>30707 LCS</t>
        </is>
      </c>
      <c r="K18" s="81" t="n">
        <v>65</v>
      </c>
      <c r="L18" t="inlineStr">
        <is>
          <t>3070</t>
        </is>
      </c>
      <c r="M18" t="inlineStr">
        <is>
          <t>Price_LCS_WetEnd_022, Price_LCS_WetEnd_023</t>
        </is>
      </c>
      <c r="N18" s="82" t="inlineStr">
        <is>
          <t>LCS</t>
        </is>
      </c>
      <c r="O18" t="n">
        <v>7</v>
      </c>
      <c r="P18" t="n">
        <v>3</v>
      </c>
      <c r="Q18" t="inlineStr">
        <is>
          <t>C-Face</t>
        </is>
      </c>
      <c r="R18" t="n">
        <v>4</v>
      </c>
      <c r="S18" t="inlineStr">
        <is>
          <t>Flanged</t>
        </is>
      </c>
      <c r="T18" s="83" t="inlineStr">
        <is>
          <t>30707</t>
        </is>
      </c>
      <c r="U18" s="83" t="n"/>
      <c r="V18" s="83" t="inlineStr">
        <is>
          <t>Flat</t>
        </is>
      </c>
      <c r="X18" t="inlineStr">
        <is>
          <t>'DS_Routings'</t>
        </is>
      </c>
    </row>
    <row r="19">
      <c r="A19" s="12" t="n"/>
      <c r="B19" t="inlineStr">
        <is>
          <t>LCS</t>
        </is>
      </c>
      <c r="C19" s="2" t="inlineStr">
        <is>
          <t>30957-LCS</t>
        </is>
      </c>
      <c r="E19" s="2" t="n"/>
      <c r="F19" s="83" t="inlineStr">
        <is>
          <t>'DS_ShaftDiameter'</t>
        </is>
      </c>
      <c r="G19" s="2" t="inlineStr">
        <is>
          <t>:X3:XA:</t>
        </is>
      </c>
      <c r="I19" s="80" t="n"/>
      <c r="J19" s="2" t="inlineStr">
        <is>
          <t>30957 LCS</t>
        </is>
      </c>
      <c r="K19" s="81" t="n">
        <v>110</v>
      </c>
      <c r="L19" t="inlineStr">
        <is>
          <t>3095</t>
        </is>
      </c>
      <c r="M19" t="inlineStr">
        <is>
          <t>Price_LCS_WetEnd_024, Price_LCS_WetEnd_025</t>
        </is>
      </c>
      <c r="N19" s="82" t="inlineStr">
        <is>
          <t>LCS</t>
        </is>
      </c>
      <c r="O19" t="n">
        <v>9.6</v>
      </c>
      <c r="P19" t="n">
        <v>3</v>
      </c>
      <c r="Q19" t="inlineStr">
        <is>
          <t>C-Face</t>
        </is>
      </c>
      <c r="R19" t="n">
        <v>4</v>
      </c>
      <c r="S19" t="inlineStr">
        <is>
          <t>Flanged</t>
        </is>
      </c>
      <c r="T19" s="83" t="inlineStr">
        <is>
          <t>30957</t>
        </is>
      </c>
      <c r="U19" s="83" t="n"/>
      <c r="V19" s="83" t="inlineStr">
        <is>
          <t>Flat</t>
        </is>
      </c>
      <c r="X19" t="inlineStr">
        <is>
          <t>'DS_Routings'</t>
        </is>
      </c>
    </row>
    <row r="20">
      <c r="A20" s="12" t="n"/>
      <c r="B20" t="inlineStr">
        <is>
          <t>LCS</t>
        </is>
      </c>
      <c r="C20" s="2" t="inlineStr">
        <is>
          <t>30121-LCS</t>
        </is>
      </c>
      <c r="E20" s="2" t="n"/>
      <c r="F20" s="83" t="inlineStr">
        <is>
          <t>'DS_ShaftDiameter'</t>
        </is>
      </c>
      <c r="G20" s="2" t="inlineStr">
        <is>
          <t>:XA:</t>
        </is>
      </c>
      <c r="I20" s="80" t="n"/>
      <c r="J20" s="2" t="inlineStr">
        <is>
          <t>30121 LCS</t>
        </is>
      </c>
      <c r="K20" s="81" t="n">
        <v>145</v>
      </c>
      <c r="L20" t="inlineStr">
        <is>
          <t>3012</t>
        </is>
      </c>
      <c r="M20" s="65" t="inlineStr">
        <is>
          <t>Price_LCS_WetEnd_026</t>
        </is>
      </c>
      <c r="N20" s="82" t="inlineStr">
        <is>
          <t>LCS</t>
        </is>
      </c>
      <c r="O20" t="n">
        <v>12</v>
      </c>
      <c r="P20" t="n">
        <v>3</v>
      </c>
      <c r="Q20" t="inlineStr">
        <is>
          <t>C-Face</t>
        </is>
      </c>
      <c r="R20" t="n">
        <v>4</v>
      </c>
      <c r="S20" t="inlineStr">
        <is>
          <t>Flanged</t>
        </is>
      </c>
      <c r="T20" s="83" t="inlineStr">
        <is>
          <t>30121</t>
        </is>
      </c>
      <c r="U20" s="83" t="n"/>
      <c r="V20" s="83" t="inlineStr">
        <is>
          <t>Flat</t>
        </is>
      </c>
      <c r="X20" t="inlineStr">
        <is>
          <t>'DS_Routings'</t>
        </is>
      </c>
    </row>
    <row r="21">
      <c r="A21" s="12" t="n"/>
      <c r="B21" t="inlineStr">
        <is>
          <t>LCS</t>
        </is>
      </c>
      <c r="C21" s="2" t="inlineStr">
        <is>
          <t>30127-LCS</t>
        </is>
      </c>
      <c r="E21" s="2" t="n"/>
      <c r="F21" s="83" t="inlineStr">
        <is>
          <t>'DS_ShaftDiameter'</t>
        </is>
      </c>
      <c r="G21" s="2" t="inlineStr">
        <is>
          <t>:XA:</t>
        </is>
      </c>
      <c r="I21" s="80" t="n"/>
      <c r="J21" s="2" t="inlineStr">
        <is>
          <t>30127 LCS</t>
        </is>
      </c>
      <c r="K21" s="81" t="n">
        <v>145</v>
      </c>
      <c r="L21" t="inlineStr">
        <is>
          <t>3012</t>
        </is>
      </c>
      <c r="M21" s="65" t="inlineStr">
        <is>
          <t>Price_LCS_WetEnd_027</t>
        </is>
      </c>
      <c r="N21" s="82" t="inlineStr">
        <is>
          <t>LCS</t>
        </is>
      </c>
      <c r="O21" t="n">
        <v>12</v>
      </c>
      <c r="P21" t="n">
        <v>3</v>
      </c>
      <c r="Q21" t="inlineStr">
        <is>
          <t>C-Face</t>
        </is>
      </c>
      <c r="R21" t="n">
        <v>4</v>
      </c>
      <c r="S21" t="inlineStr">
        <is>
          <t>Flanged</t>
        </is>
      </c>
      <c r="T21" s="83" t="inlineStr">
        <is>
          <t>30127</t>
        </is>
      </c>
      <c r="U21" s="83" t="n"/>
      <c r="V21" s="83" t="inlineStr">
        <is>
          <t>Flat</t>
        </is>
      </c>
      <c r="X21" t="inlineStr">
        <is>
          <t>'DS_Routings'</t>
        </is>
      </c>
    </row>
    <row r="22">
      <c r="A22" s="12" t="n"/>
      <c r="B22" t="inlineStr">
        <is>
          <t>LCS</t>
        </is>
      </c>
      <c r="C22" s="2" t="inlineStr">
        <is>
          <t>30157-LCS</t>
        </is>
      </c>
      <c r="E22" s="2" t="n"/>
      <c r="F22" s="83" t="inlineStr">
        <is>
          <t>'DS_ShaftDiameter'</t>
        </is>
      </c>
      <c r="G22" s="2" t="inlineStr">
        <is>
          <t>:XA:</t>
        </is>
      </c>
      <c r="I22" s="80" t="n"/>
      <c r="J22" s="2" t="inlineStr">
        <is>
          <t>30157 LCS</t>
        </is>
      </c>
      <c r="K22" s="81" t="n">
        <v>205</v>
      </c>
      <c r="L22" t="inlineStr">
        <is>
          <t>3015</t>
        </is>
      </c>
      <c r="M22" s="65" t="inlineStr">
        <is>
          <t>Price_LCS_WetEnd_028</t>
        </is>
      </c>
      <c r="N22" s="82" t="inlineStr">
        <is>
          <t>LCS</t>
        </is>
      </c>
      <c r="O22" t="n">
        <v>15</v>
      </c>
      <c r="P22" t="n">
        <v>3</v>
      </c>
      <c r="Q22" t="inlineStr">
        <is>
          <t>C-Face</t>
        </is>
      </c>
      <c r="R22" t="n">
        <v>4</v>
      </c>
      <c r="S22" t="inlineStr">
        <is>
          <t>Flanged</t>
        </is>
      </c>
      <c r="T22" s="83" t="inlineStr">
        <is>
          <t>30157</t>
        </is>
      </c>
      <c r="U22" s="83" t="n"/>
      <c r="V22" s="83" t="inlineStr">
        <is>
          <t>Flat</t>
        </is>
      </c>
      <c r="X22" t="inlineStr">
        <is>
          <t>'DS_Routings'</t>
        </is>
      </c>
    </row>
    <row r="23">
      <c r="A23" s="12" t="n"/>
      <c r="B23" t="inlineStr">
        <is>
          <t>LCS</t>
        </is>
      </c>
      <c r="C23" s="2" t="inlineStr">
        <is>
          <t>40707-LCS</t>
        </is>
      </c>
      <c r="E23" s="2" t="n"/>
      <c r="F23" s="83" t="inlineStr">
        <is>
          <t>'DS_ShaftDiameter'</t>
        </is>
      </c>
      <c r="G23" s="2" t="inlineStr">
        <is>
          <t>:X3:X4:</t>
        </is>
      </c>
      <c r="I23" s="80" t="n"/>
      <c r="J23" s="2" t="inlineStr">
        <is>
          <t>40707 LCS</t>
        </is>
      </c>
      <c r="K23" s="81" t="n">
        <v>88</v>
      </c>
      <c r="L23" t="inlineStr">
        <is>
          <t>4070</t>
        </is>
      </c>
      <c r="M23" t="inlineStr">
        <is>
          <t>Price_LCS_WetEnd_029, Price_LCS_WetEnd_030</t>
        </is>
      </c>
      <c r="N23" s="82" t="inlineStr">
        <is>
          <t>LCS</t>
        </is>
      </c>
      <c r="O23" t="n">
        <v>7</v>
      </c>
      <c r="P23" t="n">
        <v>4</v>
      </c>
      <c r="Q23" t="inlineStr">
        <is>
          <t>C-Face</t>
        </is>
      </c>
      <c r="R23" t="n">
        <v>5</v>
      </c>
      <c r="S23" t="inlineStr">
        <is>
          <t>Flanged</t>
        </is>
      </c>
      <c r="T23" s="83" t="inlineStr">
        <is>
          <t>40707</t>
        </is>
      </c>
      <c r="U23" s="83" t="n"/>
      <c r="V23" s="83" t="inlineStr">
        <is>
          <t>Flat</t>
        </is>
      </c>
      <c r="X23" t="inlineStr">
        <is>
          <t>'DS_Routings'</t>
        </is>
      </c>
    </row>
    <row r="24">
      <c r="A24" s="12" t="n"/>
      <c r="B24" t="inlineStr">
        <is>
          <t>LCS</t>
        </is>
      </c>
      <c r="C24" s="71" t="inlineStr">
        <is>
          <t>40957-LCS</t>
        </is>
      </c>
      <c r="E24" s="71" t="n"/>
      <c r="F24" s="83" t="inlineStr">
        <is>
          <t>'DS_ShaftDiameter'</t>
        </is>
      </c>
      <c r="G24" s="2" t="inlineStr">
        <is>
          <t>:X3:X4:</t>
        </is>
      </c>
      <c r="I24" s="80" t="n"/>
      <c r="J24" s="71" t="inlineStr">
        <is>
          <t>40957 LCS</t>
        </is>
      </c>
      <c r="K24" s="81" t="n">
        <v>138</v>
      </c>
      <c r="L24" t="inlineStr">
        <is>
          <t>4095</t>
        </is>
      </c>
      <c r="M24" t="inlineStr">
        <is>
          <t>Price_LCS_WetEnd_031, Price_LCS_WetEnd_032</t>
        </is>
      </c>
      <c r="N24" s="82" t="inlineStr">
        <is>
          <t>LCS</t>
        </is>
      </c>
      <c r="O24" t="n">
        <v>9.6</v>
      </c>
      <c r="P24" t="n">
        <v>4</v>
      </c>
      <c r="Q24" t="inlineStr">
        <is>
          <t>C-Face</t>
        </is>
      </c>
      <c r="R24" t="n">
        <v>5</v>
      </c>
      <c r="S24" t="inlineStr">
        <is>
          <t>Flanged</t>
        </is>
      </c>
      <c r="T24" s="83" t="inlineStr">
        <is>
          <t>40957</t>
        </is>
      </c>
      <c r="U24" s="83" t="n"/>
      <c r="V24" s="83" t="inlineStr">
        <is>
          <t>Flat</t>
        </is>
      </c>
      <c r="X24" t="inlineStr">
        <is>
          <t>'DS_Routings'</t>
        </is>
      </c>
    </row>
    <row r="25">
      <c r="A25" s="12" t="n"/>
      <c r="B25" t="inlineStr">
        <is>
          <t>LCS</t>
        </is>
      </c>
      <c r="C25" s="2" t="inlineStr">
        <is>
          <t>40959-LCS</t>
        </is>
      </c>
      <c r="E25" s="2" t="n"/>
      <c r="F25" s="83" t="inlineStr">
        <is>
          <t>'DS_ShaftDiameter'</t>
        </is>
      </c>
      <c r="G25" s="2" t="inlineStr">
        <is>
          <t>:XA:</t>
        </is>
      </c>
      <c r="I25" s="80" t="n"/>
      <c r="J25" s="2" t="inlineStr">
        <is>
          <t>40959 LCS</t>
        </is>
      </c>
      <c r="K25" s="81" t="n">
        <v>138</v>
      </c>
      <c r="L25" t="inlineStr">
        <is>
          <t>4095</t>
        </is>
      </c>
      <c r="M25" t="inlineStr">
        <is>
          <t>Price_LCS_WetEnd_033</t>
        </is>
      </c>
      <c r="N25" s="82" t="inlineStr">
        <is>
          <t>LCS</t>
        </is>
      </c>
      <c r="O25" t="n">
        <v>9.6</v>
      </c>
      <c r="P25" t="n">
        <v>4</v>
      </c>
      <c r="Q25" t="inlineStr">
        <is>
          <t>C-Face</t>
        </is>
      </c>
      <c r="R25" t="n">
        <v>5</v>
      </c>
      <c r="S25" t="inlineStr">
        <is>
          <t>Flanged</t>
        </is>
      </c>
      <c r="T25" s="83" t="inlineStr">
        <is>
          <t>40959</t>
        </is>
      </c>
      <c r="U25" s="83" t="n"/>
      <c r="V25" s="83" t="inlineStr">
        <is>
          <t>Flat</t>
        </is>
      </c>
      <c r="X25" t="inlineStr">
        <is>
          <t>'DS_Routings'</t>
        </is>
      </c>
    </row>
    <row r="26">
      <c r="A26" s="12" t="n"/>
      <c r="B26" t="inlineStr">
        <is>
          <t>LCS</t>
        </is>
      </c>
      <c r="C26" s="2" t="inlineStr">
        <is>
          <t>40129-LCS</t>
        </is>
      </c>
      <c r="E26" s="2" t="n"/>
      <c r="F26" s="83" t="inlineStr">
        <is>
          <t>'DS_ShaftDiameter'</t>
        </is>
      </c>
      <c r="G26" s="2" t="inlineStr">
        <is>
          <t>:XA:</t>
        </is>
      </c>
      <c r="I26" s="80" t="n"/>
      <c r="J26" s="2" t="inlineStr">
        <is>
          <t>40129 LCS</t>
        </is>
      </c>
      <c r="K26" s="81" t="n">
        <v>248</v>
      </c>
      <c r="L26" t="inlineStr">
        <is>
          <t>4012</t>
        </is>
      </c>
      <c r="M26" s="65" t="inlineStr">
        <is>
          <t>Price_LCS_WetEnd_034</t>
        </is>
      </c>
      <c r="N26" s="82" t="inlineStr">
        <is>
          <t>LCS</t>
        </is>
      </c>
      <c r="O26" t="n">
        <v>12</v>
      </c>
      <c r="P26" t="n">
        <v>4</v>
      </c>
      <c r="Q26" t="inlineStr">
        <is>
          <t>C-Face</t>
        </is>
      </c>
      <c r="R26" t="n">
        <v>5</v>
      </c>
      <c r="S26" t="inlineStr">
        <is>
          <t>Flanged</t>
        </is>
      </c>
      <c r="T26" s="83" t="inlineStr">
        <is>
          <t>40129</t>
        </is>
      </c>
      <c r="U26" s="83" t="n"/>
      <c r="V26" s="83" t="inlineStr">
        <is>
          <t>Flat</t>
        </is>
      </c>
      <c r="X26" t="inlineStr">
        <is>
          <t>'DS_Routings'</t>
        </is>
      </c>
    </row>
    <row r="27">
      <c r="A27" s="12" t="n"/>
      <c r="B27" t="inlineStr">
        <is>
          <t>LCS</t>
        </is>
      </c>
      <c r="C27" s="2" t="inlineStr">
        <is>
          <t>4012A-LCS</t>
        </is>
      </c>
      <c r="E27" s="2" t="n"/>
      <c r="F27" s="83" t="inlineStr">
        <is>
          <t>'DS_ShaftDiameter'</t>
        </is>
      </c>
      <c r="G27" s="2" t="inlineStr">
        <is>
          <t>:XA:</t>
        </is>
      </c>
      <c r="I27" s="80" t="n"/>
      <c r="J27" s="2" t="inlineStr">
        <is>
          <t>4012A LCS</t>
        </is>
      </c>
      <c r="K27" s="81" t="n">
        <v>248</v>
      </c>
      <c r="L27" t="inlineStr">
        <is>
          <t>4012</t>
        </is>
      </c>
      <c r="M27" s="65" t="inlineStr">
        <is>
          <t>Price_LCS_WetEnd_035</t>
        </is>
      </c>
      <c r="N27" s="82" t="inlineStr">
        <is>
          <t>LCS</t>
        </is>
      </c>
      <c r="O27" t="n">
        <v>12</v>
      </c>
      <c r="P27" t="n">
        <v>4</v>
      </c>
      <c r="Q27" t="inlineStr">
        <is>
          <t>C-Face</t>
        </is>
      </c>
      <c r="R27" t="n">
        <v>5</v>
      </c>
      <c r="S27" t="inlineStr">
        <is>
          <t>Flanged</t>
        </is>
      </c>
      <c r="T27" s="83" t="inlineStr">
        <is>
          <t>4012A</t>
        </is>
      </c>
      <c r="U27" s="83" t="n"/>
      <c r="V27" s="83" t="inlineStr">
        <is>
          <t>Flat</t>
        </is>
      </c>
      <c r="X27" t="inlineStr">
        <is>
          <t>'DS_Routings'</t>
        </is>
      </c>
    </row>
    <row r="28">
      <c r="A28" s="12" t="n"/>
      <c r="B28" t="inlineStr">
        <is>
          <t>LCS</t>
        </is>
      </c>
      <c r="C28" s="2" t="inlineStr">
        <is>
          <t>40157-LCS</t>
        </is>
      </c>
      <c r="E28" s="2" t="n"/>
      <c r="F28" s="83" t="inlineStr">
        <is>
          <t>'DS_ShaftDiameter'</t>
        </is>
      </c>
      <c r="G28" s="2" t="inlineStr">
        <is>
          <t>:XA:X5:</t>
        </is>
      </c>
      <c r="I28" s="80" t="n"/>
      <c r="J28" s="2" t="inlineStr">
        <is>
          <t>40157 LCS</t>
        </is>
      </c>
      <c r="K28" s="81" t="n">
        <v>323</v>
      </c>
      <c r="L28" t="inlineStr">
        <is>
          <t>4015</t>
        </is>
      </c>
      <c r="M28" t="inlineStr">
        <is>
          <t>Price_LCS_WetEnd_039, Price_LCS_WetEnd_040</t>
        </is>
      </c>
      <c r="N28" s="82" t="inlineStr">
        <is>
          <t>LCS</t>
        </is>
      </c>
      <c r="O28" t="n">
        <v>15</v>
      </c>
      <c r="P28" t="n">
        <v>4</v>
      </c>
      <c r="Q28" t="inlineStr">
        <is>
          <t>C-Face</t>
        </is>
      </c>
      <c r="R28" t="n">
        <v>5</v>
      </c>
      <c r="S28" t="inlineStr">
        <is>
          <t>Flanged</t>
        </is>
      </c>
      <c r="T28" s="83" t="inlineStr">
        <is>
          <t>40157</t>
        </is>
      </c>
      <c r="U28" s="83" t="n"/>
      <c r="V28" s="83" t="inlineStr">
        <is>
          <t>Flat</t>
        </is>
      </c>
      <c r="X28" t="inlineStr">
        <is>
          <t>'DS_Routings'</t>
        </is>
      </c>
    </row>
    <row r="29">
      <c r="A29" s="12" t="n"/>
      <c r="B29" t="inlineStr">
        <is>
          <t>LCS</t>
        </is>
      </c>
      <c r="C29" s="71" t="inlineStr">
        <is>
          <t>50957-LCS</t>
        </is>
      </c>
      <c r="E29" s="71" t="n"/>
      <c r="F29" s="83" t="inlineStr">
        <is>
          <t>'DS_ShaftDiameter'</t>
        </is>
      </c>
      <c r="G29" s="2" t="inlineStr">
        <is>
          <t>:X4:</t>
        </is>
      </c>
      <c r="I29" s="80" t="n"/>
      <c r="J29" s="71" t="inlineStr">
        <is>
          <t>50957 LCS</t>
        </is>
      </c>
      <c r="K29" s="81" t="n">
        <v>230</v>
      </c>
      <c r="L29" t="inlineStr">
        <is>
          <t>5095</t>
        </is>
      </c>
      <c r="M29" s="65" t="inlineStr">
        <is>
          <t>Price_LCS_WetEnd_038</t>
        </is>
      </c>
      <c r="N29" s="82" t="inlineStr">
        <is>
          <t>LCS</t>
        </is>
      </c>
      <c r="O29" t="n">
        <v>9.6</v>
      </c>
      <c r="P29" t="n">
        <v>5</v>
      </c>
      <c r="Q29" t="inlineStr">
        <is>
          <t>C-Face</t>
        </is>
      </c>
      <c r="R29" t="n">
        <v>6</v>
      </c>
      <c r="S29" t="inlineStr">
        <is>
          <t>Flanged</t>
        </is>
      </c>
      <c r="T29" s="83" t="inlineStr">
        <is>
          <t>50957</t>
        </is>
      </c>
      <c r="U29" s="83" t="n"/>
      <c r="V29" s="83" t="inlineStr">
        <is>
          <t>Flat</t>
        </is>
      </c>
      <c r="X29" t="inlineStr">
        <is>
          <t>'DS_Routings'</t>
        </is>
      </c>
    </row>
    <row r="30">
      <c r="A30" s="12" t="n"/>
      <c r="B30" t="inlineStr">
        <is>
          <t>LCS</t>
        </is>
      </c>
      <c r="C30" s="71" t="inlineStr">
        <is>
          <t>50123-LCS</t>
        </is>
      </c>
      <c r="E30" s="71" t="n"/>
      <c r="F30" s="83" t="inlineStr">
        <is>
          <t>'DS_ShaftDiameter'</t>
        </is>
      </c>
      <c r="G30" s="2" t="inlineStr">
        <is>
          <t>:XA:X5:</t>
        </is>
      </c>
      <c r="I30" s="80" t="n"/>
      <c r="J30" s="71" t="inlineStr">
        <is>
          <t>50123 LCS</t>
        </is>
      </c>
      <c r="K30" s="81" t="n">
        <v>258</v>
      </c>
      <c r="L30" t="inlineStr">
        <is>
          <t>5012</t>
        </is>
      </c>
      <c r="M30" t="inlineStr">
        <is>
          <t>Price_LCS_WetEnd_039, Price_LCS_WetEnd_040</t>
        </is>
      </c>
      <c r="N30" s="82" t="inlineStr">
        <is>
          <t>LCS</t>
        </is>
      </c>
      <c r="O30" t="n">
        <v>12</v>
      </c>
      <c r="P30" t="n">
        <v>5</v>
      </c>
      <c r="Q30" t="inlineStr">
        <is>
          <t>C-Face</t>
        </is>
      </c>
      <c r="R30" t="n">
        <v>6</v>
      </c>
      <c r="S30" t="inlineStr">
        <is>
          <t>Flanged</t>
        </is>
      </c>
      <c r="T30" s="83" t="inlineStr">
        <is>
          <t>50123</t>
        </is>
      </c>
      <c r="U30" s="83" t="n"/>
      <c r="V30" s="83" t="inlineStr">
        <is>
          <t>Flat</t>
        </is>
      </c>
      <c r="X30" t="inlineStr">
        <is>
          <t>'DS_Routings'</t>
        </is>
      </c>
    </row>
    <row r="31">
      <c r="A31" s="12" t="n"/>
      <c r="B31" t="inlineStr">
        <is>
          <t>LCS</t>
        </is>
      </c>
      <c r="C31" s="2" t="inlineStr">
        <is>
          <t>50157-LCS</t>
        </is>
      </c>
      <c r="E31" s="2" t="n"/>
      <c r="F31" s="83" t="inlineStr">
        <is>
          <t>'DS_ShaftDiameter'</t>
        </is>
      </c>
      <c r="G31" s="2" t="inlineStr">
        <is>
          <t>:X5:</t>
        </is>
      </c>
      <c r="I31" s="80" t="n"/>
      <c r="J31" s="2" t="inlineStr">
        <is>
          <t>50157 LCS</t>
        </is>
      </c>
      <c r="K31" s="81" t="n">
        <v>344</v>
      </c>
      <c r="L31" t="inlineStr">
        <is>
          <t>5015</t>
        </is>
      </c>
      <c r="M31" s="65" t="inlineStr">
        <is>
          <t>Price_LCS_WetEnd_041</t>
        </is>
      </c>
      <c r="N31" s="82" t="inlineStr">
        <is>
          <t>LCS</t>
        </is>
      </c>
      <c r="O31" t="n">
        <v>15</v>
      </c>
      <c r="P31" t="n">
        <v>5</v>
      </c>
      <c r="Q31" t="inlineStr">
        <is>
          <t>C-Face</t>
        </is>
      </c>
      <c r="R31" t="n">
        <v>6</v>
      </c>
      <c r="S31" t="inlineStr">
        <is>
          <t>Flanged</t>
        </is>
      </c>
      <c r="T31" s="83" t="inlineStr">
        <is>
          <t>50157</t>
        </is>
      </c>
      <c r="U31" s="83" t="n"/>
      <c r="V31" s="83" t="inlineStr">
        <is>
          <t>Flat</t>
        </is>
      </c>
      <c r="X31" t="inlineStr">
        <is>
          <t>'DS_Routings'</t>
        </is>
      </c>
    </row>
    <row r="32">
      <c r="A32" s="12" t="n"/>
      <c r="B32" t="inlineStr">
        <is>
          <t>LCS</t>
        </is>
      </c>
      <c r="C32" s="2" t="inlineStr">
        <is>
          <t>60951-LCS</t>
        </is>
      </c>
      <c r="E32" s="2" t="n"/>
      <c r="F32" s="83" t="inlineStr">
        <is>
          <t>'DS_ShaftDiameter'</t>
        </is>
      </c>
      <c r="G32" s="2" t="inlineStr">
        <is>
          <t>:XA:</t>
        </is>
      </c>
      <c r="I32" s="80" t="n"/>
      <c r="J32" s="2" t="inlineStr">
        <is>
          <t>60951 LCS</t>
        </is>
      </c>
      <c r="K32" s="81" t="n">
        <v>338</v>
      </c>
      <c r="L32" t="inlineStr">
        <is>
          <t>6095</t>
        </is>
      </c>
      <c r="M32" s="65" t="inlineStr">
        <is>
          <t>Price_LCS_WetEnd_042</t>
        </is>
      </c>
      <c r="N32" s="82" t="inlineStr">
        <is>
          <t>LCS</t>
        </is>
      </c>
      <c r="O32" t="n">
        <v>9.6</v>
      </c>
      <c r="P32" t="n">
        <v>6</v>
      </c>
      <c r="Q32" t="inlineStr">
        <is>
          <t>C-Face</t>
        </is>
      </c>
      <c r="R32" t="n">
        <v>8</v>
      </c>
      <c r="S32" t="inlineStr">
        <is>
          <t>Flanged</t>
        </is>
      </c>
      <c r="T32" s="83" t="inlineStr">
        <is>
          <t>60951</t>
        </is>
      </c>
      <c r="U32" s="83" t="n"/>
      <c r="V32" s="83" t="inlineStr">
        <is>
          <t>Flat</t>
        </is>
      </c>
      <c r="X32" t="inlineStr">
        <is>
          <t>'DS_Routings'</t>
        </is>
      </c>
    </row>
    <row r="33">
      <c r="A33" s="12" t="n"/>
      <c r="B33" t="inlineStr">
        <is>
          <t>LCS</t>
        </is>
      </c>
      <c r="C33" s="2" t="inlineStr">
        <is>
          <t>60123-LCS</t>
        </is>
      </c>
      <c r="E33" s="2" t="n"/>
      <c r="F33" s="83" t="inlineStr">
        <is>
          <t>'DS_ShaftDiameter'</t>
        </is>
      </c>
      <c r="G33" s="2" t="inlineStr">
        <is>
          <t>:XA:X5:</t>
        </is>
      </c>
      <c r="I33" s="80" t="n"/>
      <c r="J33" s="2" t="inlineStr">
        <is>
          <t>60123 LCS</t>
        </is>
      </c>
      <c r="K33" s="81" t="n">
        <v>338</v>
      </c>
      <c r="L33" t="inlineStr">
        <is>
          <t>6012</t>
        </is>
      </c>
      <c r="M33" t="inlineStr">
        <is>
          <t>Price_LCS_WetEnd_043, Price_LCS_WetEnd_044</t>
        </is>
      </c>
      <c r="N33" s="82" t="inlineStr">
        <is>
          <t>LCS</t>
        </is>
      </c>
      <c r="O33" t="n">
        <v>12</v>
      </c>
      <c r="P33" t="n">
        <v>6</v>
      </c>
      <c r="Q33" t="inlineStr">
        <is>
          <t>C-Face</t>
        </is>
      </c>
      <c r="R33" t="n">
        <v>8</v>
      </c>
      <c r="S33" t="inlineStr">
        <is>
          <t>Flanged</t>
        </is>
      </c>
      <c r="T33" s="83" t="inlineStr">
        <is>
          <t>60123</t>
        </is>
      </c>
      <c r="U33" s="83" t="n"/>
      <c r="V33" s="83" t="inlineStr">
        <is>
          <t>Flat</t>
        </is>
      </c>
      <c r="X33" t="inlineStr">
        <is>
          <t>'DS_Routings'</t>
        </is>
      </c>
    </row>
    <row r="34">
      <c r="A34" s="12" t="n"/>
      <c r="B34" t="inlineStr">
        <is>
          <t>LCS</t>
        </is>
      </c>
      <c r="C34" s="71" t="inlineStr">
        <is>
          <t>60157-LCS</t>
        </is>
      </c>
      <c r="E34" s="71" t="n"/>
      <c r="F34" s="83" t="inlineStr">
        <is>
          <t>'DS_ShaftDiameter'</t>
        </is>
      </c>
      <c r="G34" s="2" t="inlineStr">
        <is>
          <t>:X5:</t>
        </is>
      </c>
      <c r="I34" s="80" t="n"/>
      <c r="J34" s="71" t="inlineStr">
        <is>
          <t>60157 LCS</t>
        </is>
      </c>
      <c r="K34" s="81" t="n">
        <v>424</v>
      </c>
      <c r="L34" t="inlineStr">
        <is>
          <t>6015</t>
        </is>
      </c>
      <c r="M34" s="65" t="inlineStr">
        <is>
          <t>Price_LCS_WetEnd_045</t>
        </is>
      </c>
      <c r="N34" s="82" t="inlineStr">
        <is>
          <t>LCS</t>
        </is>
      </c>
      <c r="O34" t="n">
        <v>15</v>
      </c>
      <c r="P34" t="n">
        <v>6</v>
      </c>
      <c r="Q34" t="inlineStr">
        <is>
          <t>C-Face</t>
        </is>
      </c>
      <c r="R34" t="n">
        <v>8</v>
      </c>
      <c r="S34" t="inlineStr">
        <is>
          <t>Flanged</t>
        </is>
      </c>
      <c r="T34" s="83" t="inlineStr">
        <is>
          <t>60157</t>
        </is>
      </c>
      <c r="U34" s="83" t="n"/>
      <c r="V34" s="83" t="inlineStr">
        <is>
          <t>Flat</t>
        </is>
      </c>
      <c r="X34" t="inlineStr">
        <is>
          <t>'DS_Routings'</t>
        </is>
      </c>
    </row>
    <row r="35">
      <c r="A35" s="12" t="n"/>
      <c r="B35" t="inlineStr">
        <is>
          <t>LCS</t>
        </is>
      </c>
      <c r="C35" s="71" t="inlineStr">
        <is>
          <t>80123-LCS</t>
        </is>
      </c>
      <c r="E35" s="71" t="n"/>
      <c r="F35" s="83" t="inlineStr">
        <is>
          <t>'DS_ShaftDiameter'</t>
        </is>
      </c>
      <c r="G35" s="2" t="inlineStr">
        <is>
          <t>:X5:</t>
        </is>
      </c>
      <c r="I35" s="80" t="n"/>
      <c r="J35" s="71" t="inlineStr">
        <is>
          <t>80123 LCS</t>
        </is>
      </c>
      <c r="K35" s="81" t="n">
        <v>249</v>
      </c>
      <c r="L35" t="inlineStr">
        <is>
          <t>8012</t>
        </is>
      </c>
      <c r="M35" s="65" t="inlineStr">
        <is>
          <t>Price_LCS_WetEnd_046</t>
        </is>
      </c>
      <c r="N35" s="82" t="inlineStr">
        <is>
          <t>LCS</t>
        </is>
      </c>
      <c r="O35" t="n">
        <v>12</v>
      </c>
      <c r="P35" t="n">
        <v>8</v>
      </c>
      <c r="Q35" t="inlineStr">
        <is>
          <t>C-Face</t>
        </is>
      </c>
      <c r="R35" t="n">
        <v>10</v>
      </c>
      <c r="S35" t="inlineStr">
        <is>
          <t>Flanged</t>
        </is>
      </c>
      <c r="T35" s="83" t="inlineStr">
        <is>
          <t>80123</t>
        </is>
      </c>
      <c r="U35" s="83" t="n"/>
      <c r="V35" s="83" t="inlineStr">
        <is>
          <t>Flat</t>
        </is>
      </c>
      <c r="X35" t="inlineStr">
        <is>
          <t>'DS_Routings'</t>
        </is>
      </c>
    </row>
    <row r="36">
      <c r="A36" s="12" t="n"/>
      <c r="B36" t="inlineStr">
        <is>
          <t>LCSE</t>
        </is>
      </c>
      <c r="C36" s="71" t="inlineStr">
        <is>
          <t>10707-2P-10HP-LCSE</t>
        </is>
      </c>
      <c r="D36" s="2" t="inlineStr">
        <is>
          <t>RC9715-1-7.05</t>
        </is>
      </c>
      <c r="E36" s="80" t="n">
        <v>7.05</v>
      </c>
      <c r="F36" s="83" t="inlineStr">
        <is>
          <t>'DS_ShaftDiameter'</t>
        </is>
      </c>
      <c r="G36" s="2" t="inlineStr">
        <is>
          <t>X3</t>
        </is>
      </c>
      <c r="I36" s="80" t="n"/>
      <c r="J36" s="71" t="inlineStr">
        <is>
          <t>10707-2P-10HP LCSE</t>
        </is>
      </c>
      <c r="K36" t="n">
        <v>22</v>
      </c>
      <c r="L36" s="84" t="inlineStr">
        <is>
          <t>1070</t>
        </is>
      </c>
      <c r="M36" s="71" t="inlineStr">
        <is>
          <t>Price_LCS_WetEnd_047</t>
        </is>
      </c>
      <c r="N36" s="82" t="inlineStr">
        <is>
          <t>LCSE</t>
        </is>
      </c>
      <c r="O36" t="n">
        <v>70</v>
      </c>
      <c r="P36" t="n">
        <v>1</v>
      </c>
      <c r="Q36" t="inlineStr">
        <is>
          <t>C-Face</t>
        </is>
      </c>
      <c r="R36" t="n">
        <v>1.25</v>
      </c>
      <c r="S36" t="inlineStr">
        <is>
          <t>Threaded</t>
        </is>
      </c>
      <c r="T36" t="inlineStr">
        <is>
          <t>10707</t>
        </is>
      </c>
      <c r="V36" s="83" t="inlineStr">
        <is>
          <t>Flat</t>
        </is>
      </c>
      <c r="X36" t="inlineStr">
        <is>
          <t>'DS_Routings'</t>
        </is>
      </c>
    </row>
    <row r="37">
      <c r="A37" s="12" t="n"/>
      <c r="B37" t="inlineStr">
        <is>
          <t>LCSE</t>
        </is>
      </c>
      <c r="C37" s="71" t="inlineStr">
        <is>
          <t>10707-2P-15HP-LCSE</t>
        </is>
      </c>
      <c r="D37" s="2" t="inlineStr">
        <is>
          <t>RC9715-1-7.1</t>
        </is>
      </c>
      <c r="E37" s="80" t="n">
        <v>7.1</v>
      </c>
      <c r="F37" s="83" t="inlineStr">
        <is>
          <t>'DS_ShaftDiameter'</t>
        </is>
      </c>
      <c r="G37" s="2" t="inlineStr">
        <is>
          <t>X3</t>
        </is>
      </c>
      <c r="I37" s="80" t="n"/>
      <c r="J37" s="71" t="inlineStr">
        <is>
          <t>10707-2P-15HP LCSE</t>
        </is>
      </c>
      <c r="K37" s="81" t="n">
        <v>22</v>
      </c>
      <c r="L37" s="84" t="inlineStr">
        <is>
          <t>1070</t>
        </is>
      </c>
      <c r="M37" s="71" t="inlineStr">
        <is>
          <t>Price_LCS_WetEnd_048</t>
        </is>
      </c>
      <c r="N37" s="82" t="inlineStr">
        <is>
          <t>LCSE</t>
        </is>
      </c>
      <c r="O37" t="n">
        <v>70</v>
      </c>
      <c r="P37" t="n">
        <v>1</v>
      </c>
      <c r="Q37" t="inlineStr">
        <is>
          <t>C-Face</t>
        </is>
      </c>
      <c r="R37" t="n">
        <v>1.25</v>
      </c>
      <c r="S37" t="inlineStr">
        <is>
          <t>Threaded</t>
        </is>
      </c>
      <c r="T37" t="inlineStr">
        <is>
          <t>10707</t>
        </is>
      </c>
      <c r="V37" s="83" t="inlineStr">
        <is>
          <t>Flat</t>
        </is>
      </c>
      <c r="X37" t="inlineStr">
        <is>
          <t>'DS_Routings'</t>
        </is>
      </c>
    </row>
    <row r="38">
      <c r="A38" s="12" t="n"/>
      <c r="B38" t="inlineStr">
        <is>
          <t>LCSE</t>
        </is>
      </c>
      <c r="C38" s="71" t="inlineStr">
        <is>
          <t>10707-2P-3HP-LCSE</t>
        </is>
      </c>
      <c r="D38" s="2" t="inlineStr">
        <is>
          <t>RC9715-1-5.01</t>
        </is>
      </c>
      <c r="E38" s="80" t="n">
        <v>5.01</v>
      </c>
      <c r="F38" s="83" t="inlineStr">
        <is>
          <t>'DS_ShaftDiameter'</t>
        </is>
      </c>
      <c r="G38" s="2" t="inlineStr">
        <is>
          <t>X3</t>
        </is>
      </c>
      <c r="I38" s="80" t="n"/>
      <c r="J38" s="71" t="inlineStr">
        <is>
          <t>10707-2P-3HP LCSE</t>
        </is>
      </c>
      <c r="K38" t="n">
        <v>22</v>
      </c>
      <c r="L38" s="84" t="inlineStr">
        <is>
          <t>1070</t>
        </is>
      </c>
      <c r="M38" s="71" t="inlineStr">
        <is>
          <t>Price_LCS_WetEnd_049</t>
        </is>
      </c>
      <c r="N38" s="82" t="inlineStr">
        <is>
          <t>LCSE</t>
        </is>
      </c>
      <c r="O38" t="n">
        <v>70</v>
      </c>
      <c r="P38" t="n">
        <v>1</v>
      </c>
      <c r="Q38" t="inlineStr">
        <is>
          <t>C-Face</t>
        </is>
      </c>
      <c r="R38" t="n">
        <v>1.25</v>
      </c>
      <c r="S38" t="inlineStr">
        <is>
          <t>Threaded</t>
        </is>
      </c>
      <c r="T38" t="inlineStr">
        <is>
          <t>10707</t>
        </is>
      </c>
      <c r="V38" s="83" t="inlineStr">
        <is>
          <t>Flat</t>
        </is>
      </c>
      <c r="X38" t="inlineStr">
        <is>
          <t>'DS_Routings'</t>
        </is>
      </c>
    </row>
    <row r="39">
      <c r="A39" s="12" t="n"/>
      <c r="B39" t="inlineStr">
        <is>
          <t>LCSE</t>
        </is>
      </c>
      <c r="C39" s="71" t="inlineStr">
        <is>
          <t>10707-2P-5HP-LCSE</t>
        </is>
      </c>
      <c r="D39" s="2" t="inlineStr">
        <is>
          <t>RC9715-1-5.76</t>
        </is>
      </c>
      <c r="E39" s="80" t="n">
        <v>5.76</v>
      </c>
      <c r="F39" s="83" t="inlineStr">
        <is>
          <t>'DS_ShaftDiameter'</t>
        </is>
      </c>
      <c r="G39" s="2" t="inlineStr">
        <is>
          <t>X3</t>
        </is>
      </c>
      <c r="I39" s="80" t="n"/>
      <c r="J39" s="71" t="inlineStr">
        <is>
          <t>10707-2P-5HP LCSE</t>
        </is>
      </c>
      <c r="K39" s="81" t="n">
        <v>22</v>
      </c>
      <c r="L39" s="84" t="inlineStr">
        <is>
          <t>1070</t>
        </is>
      </c>
      <c r="M39" s="71" t="inlineStr">
        <is>
          <t>Price_LCS_WetEnd_050</t>
        </is>
      </c>
      <c r="N39" s="82" t="inlineStr">
        <is>
          <t>LCSE</t>
        </is>
      </c>
      <c r="O39" t="n">
        <v>70</v>
      </c>
      <c r="P39" t="n">
        <v>1</v>
      </c>
      <c r="Q39" t="inlineStr">
        <is>
          <t>C-Face</t>
        </is>
      </c>
      <c r="R39" t="n">
        <v>1.25</v>
      </c>
      <c r="S39" t="inlineStr">
        <is>
          <t>Threaded</t>
        </is>
      </c>
      <c r="T39" t="inlineStr">
        <is>
          <t>10707</t>
        </is>
      </c>
      <c r="V39" s="83" t="inlineStr">
        <is>
          <t>Flat</t>
        </is>
      </c>
      <c r="X39" t="inlineStr">
        <is>
          <t>'DS_Routings'</t>
        </is>
      </c>
    </row>
    <row r="40">
      <c r="A40" s="12" t="n"/>
      <c r="B40" t="inlineStr">
        <is>
          <t>LCSE</t>
        </is>
      </c>
      <c r="C40" s="71" t="inlineStr">
        <is>
          <t>10707-2P-7.5HP-LCSE</t>
        </is>
      </c>
      <c r="D40" s="2" t="inlineStr">
        <is>
          <t>RC9715-1-6.59</t>
        </is>
      </c>
      <c r="E40" s="80" t="n">
        <v>6.59</v>
      </c>
      <c r="F40" s="83" t="inlineStr">
        <is>
          <t>'DS_ShaftDiameter'</t>
        </is>
      </c>
      <c r="G40" s="2" t="inlineStr">
        <is>
          <t>X3</t>
        </is>
      </c>
      <c r="I40" s="80" t="n"/>
      <c r="J40" s="71" t="inlineStr">
        <is>
          <t>10707-2P-7.5HP LCSE</t>
        </is>
      </c>
      <c r="K40" s="81" t="n">
        <v>22</v>
      </c>
      <c r="L40" s="84" t="inlineStr">
        <is>
          <t>1070</t>
        </is>
      </c>
      <c r="M40" s="71" t="inlineStr">
        <is>
          <t>Price_LCS_WetEnd_051</t>
        </is>
      </c>
      <c r="N40" s="82" t="inlineStr">
        <is>
          <t>LCSE</t>
        </is>
      </c>
      <c r="O40" t="n">
        <v>70</v>
      </c>
      <c r="P40" t="n">
        <v>1</v>
      </c>
      <c r="Q40" t="inlineStr">
        <is>
          <t>C-Face</t>
        </is>
      </c>
      <c r="R40" t="n">
        <v>1.25</v>
      </c>
      <c r="S40" t="inlineStr">
        <is>
          <t>Threaded</t>
        </is>
      </c>
      <c r="T40" t="inlineStr">
        <is>
          <t>10707</t>
        </is>
      </c>
      <c r="V40" s="83" t="inlineStr">
        <is>
          <t>Flat</t>
        </is>
      </c>
      <c r="X40" t="inlineStr">
        <is>
          <t>'DS_Routings'</t>
        </is>
      </c>
    </row>
    <row r="41">
      <c r="A41" s="12" t="n"/>
      <c r="B41" t="inlineStr">
        <is>
          <t>LCSE</t>
        </is>
      </c>
      <c r="C41" s="71" t="inlineStr">
        <is>
          <t>12709-2P-10HP-LCSE</t>
        </is>
      </c>
      <c r="D41" t="inlineStr">
        <is>
          <t>RC2275-1-6.61</t>
        </is>
      </c>
      <c r="E41" s="80" t="n">
        <v>6.61</v>
      </c>
      <c r="F41" s="83" t="inlineStr">
        <is>
          <t>'DS_ShaftDiameter'</t>
        </is>
      </c>
      <c r="G41" s="2" t="inlineStr">
        <is>
          <t>X3</t>
        </is>
      </c>
      <c r="I41" s="80" t="n"/>
      <c r="J41" s="71" t="inlineStr">
        <is>
          <t>12709-2P-10HP LCSE</t>
        </is>
      </c>
      <c r="K41" s="81" t="n">
        <v>25</v>
      </c>
      <c r="L41" s="84" t="inlineStr">
        <is>
          <t>1270</t>
        </is>
      </c>
      <c r="M41" s="71" t="inlineStr">
        <is>
          <t>Price_LCS_WetEnd_053</t>
        </is>
      </c>
      <c r="N41" s="82" t="inlineStr">
        <is>
          <t>LCSE</t>
        </is>
      </c>
      <c r="O41" t="n">
        <v>70</v>
      </c>
      <c r="P41" t="n">
        <v>1.25</v>
      </c>
      <c r="Q41" t="inlineStr">
        <is>
          <t>C-Face</t>
        </is>
      </c>
      <c r="R41" t="n">
        <v>1.5</v>
      </c>
      <c r="S41" t="inlineStr">
        <is>
          <t>Threaded</t>
        </is>
      </c>
      <c r="T41" t="inlineStr">
        <is>
          <t>12709</t>
        </is>
      </c>
      <c r="V41" s="83" t="inlineStr">
        <is>
          <t>Flat</t>
        </is>
      </c>
      <c r="X41" t="inlineStr">
        <is>
          <t>'DS_Routings'</t>
        </is>
      </c>
    </row>
    <row r="42">
      <c r="A42" s="12" t="n"/>
      <c r="B42" t="inlineStr">
        <is>
          <t>LCSE</t>
        </is>
      </c>
      <c r="C42" s="71" t="inlineStr">
        <is>
          <t>12709-2P-15HP-LCSE</t>
        </is>
      </c>
      <c r="D42" t="inlineStr">
        <is>
          <t>RC2275-1-7.1</t>
        </is>
      </c>
      <c r="E42" s="80" t="n">
        <v>7.1</v>
      </c>
      <c r="F42" s="83" t="inlineStr">
        <is>
          <t>'DS_ShaftDiameter'</t>
        </is>
      </c>
      <c r="G42" s="2" t="inlineStr">
        <is>
          <t>X3</t>
        </is>
      </c>
      <c r="I42" s="80" t="n"/>
      <c r="J42" s="71" t="inlineStr">
        <is>
          <t>12709-2P-15HP LCSE</t>
        </is>
      </c>
      <c r="K42" s="81" t="n">
        <v>25</v>
      </c>
      <c r="L42" s="84" t="inlineStr">
        <is>
          <t>1270</t>
        </is>
      </c>
      <c r="M42" s="71" t="inlineStr">
        <is>
          <t>Price_LCS_WetEnd_054</t>
        </is>
      </c>
      <c r="N42" s="82" t="inlineStr">
        <is>
          <t>LCSE</t>
        </is>
      </c>
      <c r="O42" t="n">
        <v>70</v>
      </c>
      <c r="P42" t="n">
        <v>1.25</v>
      </c>
      <c r="Q42" t="inlineStr">
        <is>
          <t>C-Face</t>
        </is>
      </c>
      <c r="R42" t="n">
        <v>1.5</v>
      </c>
      <c r="S42" t="inlineStr">
        <is>
          <t>Threaded</t>
        </is>
      </c>
      <c r="T42" t="inlineStr">
        <is>
          <t>12709</t>
        </is>
      </c>
      <c r="V42" s="83" t="inlineStr">
        <is>
          <t>Flat</t>
        </is>
      </c>
      <c r="X42" t="inlineStr">
        <is>
          <t>'DS_Routings'</t>
        </is>
      </c>
    </row>
    <row r="43">
      <c r="A43" s="12" t="n"/>
      <c r="B43" t="inlineStr">
        <is>
          <t>LCSE</t>
        </is>
      </c>
      <c r="C43" s="71" t="inlineStr">
        <is>
          <t>12709-2P-5HP-LCSE</t>
        </is>
      </c>
      <c r="D43" t="inlineStr">
        <is>
          <t>RC2275-1-5.28</t>
        </is>
      </c>
      <c r="E43" s="80" t="n">
        <v>5.28</v>
      </c>
      <c r="F43" s="83" t="inlineStr">
        <is>
          <t>'DS_ShaftDiameter'</t>
        </is>
      </c>
      <c r="G43" s="2" t="inlineStr">
        <is>
          <t>X3</t>
        </is>
      </c>
      <c r="I43" s="80" t="n"/>
      <c r="J43" s="71" t="inlineStr">
        <is>
          <t>12709-2P-5HP LCSE</t>
        </is>
      </c>
      <c r="K43" s="81" t="n">
        <v>25</v>
      </c>
      <c r="L43" s="84" t="inlineStr">
        <is>
          <t>1270</t>
        </is>
      </c>
      <c r="M43" s="71" t="inlineStr">
        <is>
          <t>Price_LCS_WetEnd_057</t>
        </is>
      </c>
      <c r="N43" s="82" t="inlineStr">
        <is>
          <t>LCSE</t>
        </is>
      </c>
      <c r="O43" t="n">
        <v>70</v>
      </c>
      <c r="P43" t="n">
        <v>1.25</v>
      </c>
      <c r="Q43" t="inlineStr">
        <is>
          <t>C-Face</t>
        </is>
      </c>
      <c r="R43" t="n">
        <v>1.5</v>
      </c>
      <c r="S43" t="inlineStr">
        <is>
          <t>Threaded</t>
        </is>
      </c>
      <c r="T43" t="inlineStr">
        <is>
          <t>12709</t>
        </is>
      </c>
      <c r="V43" s="83" t="inlineStr">
        <is>
          <t>Flat</t>
        </is>
      </c>
      <c r="X43" t="inlineStr">
        <is>
          <t>'DS_Routings'</t>
        </is>
      </c>
    </row>
    <row r="44">
      <c r="A44" s="12" t="n"/>
      <c r="B44" t="inlineStr">
        <is>
          <t>LCSE</t>
        </is>
      </c>
      <c r="C44" s="71" t="inlineStr">
        <is>
          <t>12709-2P-7.5HP-LCSE</t>
        </is>
      </c>
      <c r="D44" t="inlineStr">
        <is>
          <t>RC2275-1-6.03</t>
        </is>
      </c>
      <c r="E44" s="80" t="n">
        <v>6.03</v>
      </c>
      <c r="F44" s="83" t="inlineStr">
        <is>
          <t>'DS_ShaftDiameter'</t>
        </is>
      </c>
      <c r="G44" s="2" t="inlineStr">
        <is>
          <t>X3</t>
        </is>
      </c>
      <c r="I44" s="80" t="n"/>
      <c r="J44" s="71" t="inlineStr">
        <is>
          <t>12709-2P-7.5HP LCSE</t>
        </is>
      </c>
      <c r="K44" s="81" t="n">
        <v>25</v>
      </c>
      <c r="L44" s="84" t="inlineStr">
        <is>
          <t>1270</t>
        </is>
      </c>
      <c r="M44" s="71" t="inlineStr">
        <is>
          <t>Price_LCS_WetEnd_058</t>
        </is>
      </c>
      <c r="N44" s="82" t="inlineStr">
        <is>
          <t>LCSE</t>
        </is>
      </c>
      <c r="O44" t="n">
        <v>70</v>
      </c>
      <c r="P44" t="n">
        <v>1.25</v>
      </c>
      <c r="Q44" t="inlineStr">
        <is>
          <t>C-Face</t>
        </is>
      </c>
      <c r="R44" t="n">
        <v>1.5</v>
      </c>
      <c r="S44" t="inlineStr">
        <is>
          <t>Threaded</t>
        </is>
      </c>
      <c r="T44" t="inlineStr">
        <is>
          <t>12709</t>
        </is>
      </c>
      <c r="V44" s="83" t="inlineStr">
        <is>
          <t>Flat</t>
        </is>
      </c>
      <c r="X44" t="inlineStr">
        <is>
          <t>'DS_Routings'</t>
        </is>
      </c>
    </row>
    <row r="45">
      <c r="A45" s="12" t="n"/>
      <c r="B45" t="inlineStr">
        <is>
          <t>LCSE</t>
        </is>
      </c>
      <c r="C45" s="71" t="inlineStr">
        <is>
          <t>15705-2P-10HP-LCSE</t>
        </is>
      </c>
      <c r="D45" s="2" t="inlineStr">
        <is>
          <t>RC2188-6.26</t>
        </is>
      </c>
      <c r="E45" s="80" t="n">
        <v>6.26</v>
      </c>
      <c r="F45" s="83" t="inlineStr">
        <is>
          <t>'DS_ShaftDiameter'</t>
        </is>
      </c>
      <c r="G45" s="2" t="inlineStr">
        <is>
          <t>X3</t>
        </is>
      </c>
      <c r="H45" s="2" t="n"/>
      <c r="J45" s="71" t="inlineStr">
        <is>
          <t>15705-2P-10HP LCSE</t>
        </is>
      </c>
      <c r="K45" s="81" t="n">
        <v>50</v>
      </c>
      <c r="L45" s="84" t="inlineStr">
        <is>
          <t>1570</t>
        </is>
      </c>
      <c r="M45" s="71" t="inlineStr">
        <is>
          <t>Price_LCS_WetEnd_059</t>
        </is>
      </c>
      <c r="N45" s="82" t="inlineStr">
        <is>
          <t>LCSE</t>
        </is>
      </c>
      <c r="O45" t="n">
        <v>70</v>
      </c>
      <c r="P45" t="n">
        <v>1.5</v>
      </c>
      <c r="Q45" t="inlineStr">
        <is>
          <t>C-Face</t>
        </is>
      </c>
      <c r="R45" t="n">
        <v>2</v>
      </c>
      <c r="S45" t="inlineStr">
        <is>
          <t>Threaded</t>
        </is>
      </c>
      <c r="T45" t="inlineStr">
        <is>
          <t>15705</t>
        </is>
      </c>
      <c r="V45" s="83" t="inlineStr">
        <is>
          <t>Flat</t>
        </is>
      </c>
      <c r="X45" t="inlineStr">
        <is>
          <t>'DS_Routings'</t>
        </is>
      </c>
    </row>
    <row r="46">
      <c r="A46" s="12" t="n"/>
      <c r="B46" t="inlineStr">
        <is>
          <t>LCSE</t>
        </is>
      </c>
      <c r="C46" s="71" t="inlineStr">
        <is>
          <t>15705-2P-15HP-LCSE</t>
        </is>
      </c>
      <c r="D46" s="2" t="inlineStr">
        <is>
          <t>RC2188-7</t>
        </is>
      </c>
      <c r="E46" s="80" t="n">
        <v>7</v>
      </c>
      <c r="F46" s="83" t="inlineStr">
        <is>
          <t>'DS_ShaftDiameter'</t>
        </is>
      </c>
      <c r="G46" s="2" t="inlineStr">
        <is>
          <t>X3</t>
        </is>
      </c>
      <c r="H46" s="2" t="n"/>
      <c r="I46" s="81" t="n"/>
      <c r="J46" s="71" t="inlineStr">
        <is>
          <t>15705-2P-15HP LCSE</t>
        </is>
      </c>
      <c r="K46" s="81" t="n">
        <v>50</v>
      </c>
      <c r="L46" s="84" t="inlineStr">
        <is>
          <t>1570</t>
        </is>
      </c>
      <c r="M46" s="71" t="inlineStr">
        <is>
          <t>Price_LCS_WetEnd_060</t>
        </is>
      </c>
      <c r="N46" s="82" t="inlineStr">
        <is>
          <t>LCSE</t>
        </is>
      </c>
      <c r="O46" t="n">
        <v>70</v>
      </c>
      <c r="P46" t="n">
        <v>1.5</v>
      </c>
      <c r="Q46" t="inlineStr">
        <is>
          <t>C-Face</t>
        </is>
      </c>
      <c r="R46" t="n">
        <v>2</v>
      </c>
      <c r="S46" t="inlineStr">
        <is>
          <t>Threaded</t>
        </is>
      </c>
      <c r="T46" t="inlineStr">
        <is>
          <t>15705</t>
        </is>
      </c>
      <c r="V46" s="83" t="inlineStr">
        <is>
          <t>Flat</t>
        </is>
      </c>
      <c r="X46" t="inlineStr">
        <is>
          <t>'DS_Routings'</t>
        </is>
      </c>
    </row>
    <row r="47">
      <c r="A47" s="12" t="n"/>
      <c r="B47" t="inlineStr">
        <is>
          <t>LCSE</t>
        </is>
      </c>
      <c r="C47" s="71" t="inlineStr">
        <is>
          <t>15705-2P-20HP-LCSE</t>
        </is>
      </c>
      <c r="D47" s="2" t="inlineStr">
        <is>
          <t>RC2188-7.1</t>
        </is>
      </c>
      <c r="E47" s="80" t="n">
        <v>7.1</v>
      </c>
      <c r="F47" s="83" t="inlineStr">
        <is>
          <t>'DS_ShaftDiameter'</t>
        </is>
      </c>
      <c r="G47" s="2" t="inlineStr">
        <is>
          <t>X3</t>
        </is>
      </c>
      <c r="H47" s="2" t="n"/>
      <c r="I47" s="81" t="n"/>
      <c r="J47" s="71" t="inlineStr">
        <is>
          <t>15705-2P-20HP LCSE</t>
        </is>
      </c>
      <c r="K47" s="81" t="n">
        <v>50</v>
      </c>
      <c r="L47" s="84" t="inlineStr">
        <is>
          <t>1570</t>
        </is>
      </c>
      <c r="M47" s="71" t="inlineStr">
        <is>
          <t>Price_LCS_WetEnd_061</t>
        </is>
      </c>
      <c r="N47" s="82" t="inlineStr">
        <is>
          <t>LCSE</t>
        </is>
      </c>
      <c r="O47" t="n">
        <v>70</v>
      </c>
      <c r="P47" t="n">
        <v>1.5</v>
      </c>
      <c r="Q47" t="inlineStr">
        <is>
          <t>C-Face</t>
        </is>
      </c>
      <c r="R47" t="n">
        <v>2</v>
      </c>
      <c r="S47" t="inlineStr">
        <is>
          <t>Threaded</t>
        </is>
      </c>
      <c r="T47" t="inlineStr">
        <is>
          <t>15705</t>
        </is>
      </c>
      <c r="V47" s="83" t="inlineStr">
        <is>
          <t>Flat</t>
        </is>
      </c>
      <c r="X47" t="inlineStr">
        <is>
          <t>'DS_Routings'</t>
        </is>
      </c>
    </row>
    <row r="48">
      <c r="A48" s="12" t="n"/>
      <c r="B48" t="inlineStr">
        <is>
          <t>LCSE</t>
        </is>
      </c>
      <c r="C48" s="71" t="inlineStr">
        <is>
          <t>15705-2P-5HP-LCSE</t>
        </is>
      </c>
      <c r="D48" t="inlineStr">
        <is>
          <t>RC2188-5.14</t>
        </is>
      </c>
      <c r="E48" s="80" t="n">
        <v>5.14</v>
      </c>
      <c r="F48" s="83" t="inlineStr">
        <is>
          <t>'DS_ShaftDiameter'</t>
        </is>
      </c>
      <c r="G48" s="2" t="inlineStr">
        <is>
          <t>X3</t>
        </is>
      </c>
      <c r="H48" s="2" t="n"/>
      <c r="I48" s="81" t="n"/>
      <c r="J48" s="71" t="inlineStr">
        <is>
          <t>15705-2P-5HP LCSE</t>
        </is>
      </c>
      <c r="K48" s="81" t="n">
        <v>50</v>
      </c>
      <c r="L48" s="84" t="inlineStr">
        <is>
          <t>1570</t>
        </is>
      </c>
      <c r="M48" s="71" t="inlineStr">
        <is>
          <t>Price_LCS_WetEnd_062</t>
        </is>
      </c>
      <c r="N48" s="82" t="inlineStr">
        <is>
          <t>LCSE</t>
        </is>
      </c>
      <c r="O48" t="n">
        <v>70</v>
      </c>
      <c r="P48" t="n">
        <v>1.5</v>
      </c>
      <c r="Q48" t="inlineStr">
        <is>
          <t>C-Face</t>
        </is>
      </c>
      <c r="R48" t="n">
        <v>2</v>
      </c>
      <c r="S48" t="inlineStr">
        <is>
          <t>Threaded</t>
        </is>
      </c>
      <c r="T48" t="inlineStr">
        <is>
          <t>15705</t>
        </is>
      </c>
      <c r="V48" s="83" t="inlineStr">
        <is>
          <t>Flat</t>
        </is>
      </c>
      <c r="X48" t="inlineStr">
        <is>
          <t>'DS_Routings'</t>
        </is>
      </c>
    </row>
    <row r="49">
      <c r="A49" s="12" t="n"/>
      <c r="B49" t="inlineStr">
        <is>
          <t>LCSE</t>
        </is>
      </c>
      <c r="C49" s="71" t="inlineStr">
        <is>
          <t>15705-2P-7.5HP-LCSE</t>
        </is>
      </c>
      <c r="D49" s="2" t="inlineStr">
        <is>
          <t>RC2188-5.77</t>
        </is>
      </c>
      <c r="E49" s="80" t="n">
        <v>5.77</v>
      </c>
      <c r="F49" s="83" t="inlineStr">
        <is>
          <t>'DS_ShaftDiameter'</t>
        </is>
      </c>
      <c r="G49" s="2" t="inlineStr">
        <is>
          <t>X3</t>
        </is>
      </c>
      <c r="H49" s="2" t="n"/>
      <c r="I49" s="81" t="n"/>
      <c r="J49" s="71" t="inlineStr">
        <is>
          <t>15705-2P-7.5HP LCSE</t>
        </is>
      </c>
      <c r="K49" s="81" t="n">
        <v>50</v>
      </c>
      <c r="L49" s="84" t="inlineStr">
        <is>
          <t>1570</t>
        </is>
      </c>
      <c r="M49" s="71" t="inlineStr">
        <is>
          <t>Price_LCS_WetEnd_063</t>
        </is>
      </c>
      <c r="N49" s="82" t="inlineStr">
        <is>
          <t>LCSE</t>
        </is>
      </c>
      <c r="O49" t="n">
        <v>70</v>
      </c>
      <c r="P49" t="n">
        <v>1.5</v>
      </c>
      <c r="Q49" t="inlineStr">
        <is>
          <t>C-Face</t>
        </is>
      </c>
      <c r="R49" t="n">
        <v>2</v>
      </c>
      <c r="S49" t="inlineStr">
        <is>
          <t>Threaded</t>
        </is>
      </c>
      <c r="T49" t="inlineStr">
        <is>
          <t>15705</t>
        </is>
      </c>
      <c r="V49" s="83" t="inlineStr">
        <is>
          <t>Flat</t>
        </is>
      </c>
      <c r="X49" t="inlineStr">
        <is>
          <t>'DS_Routings'</t>
        </is>
      </c>
    </row>
    <row r="50">
      <c r="A50" s="12" t="n"/>
      <c r="B50" t="inlineStr">
        <is>
          <t>LCSE</t>
        </is>
      </c>
      <c r="C50" s="71" t="inlineStr">
        <is>
          <t>15951-2P-10HP-LCSE</t>
        </is>
      </c>
      <c r="D50" s="2" t="inlineStr">
        <is>
          <t>RC1949-7.33</t>
        </is>
      </c>
      <c r="E50" s="80" t="n">
        <v>7.33</v>
      </c>
      <c r="F50" s="83" t="inlineStr">
        <is>
          <t>'DS_ShaftDiameter'</t>
        </is>
      </c>
      <c r="G50" s="2" t="inlineStr">
        <is>
          <t>X3</t>
        </is>
      </c>
      <c r="H50" s="2" t="n"/>
      <c r="I50" s="81" t="n"/>
      <c r="J50" s="71" t="inlineStr">
        <is>
          <t>15951-2P-10HP LCSE</t>
        </is>
      </c>
      <c r="K50" s="81" t="n">
        <v>70</v>
      </c>
      <c r="L50" s="84" t="inlineStr">
        <is>
          <t>1595</t>
        </is>
      </c>
      <c r="M50" s="71" t="inlineStr">
        <is>
          <t>Price_LCS_WetEnd_064</t>
        </is>
      </c>
      <c r="N50" s="82" t="inlineStr">
        <is>
          <t>LCSE</t>
        </is>
      </c>
      <c r="O50" t="n">
        <v>95</v>
      </c>
      <c r="P50" t="n">
        <v>1.5</v>
      </c>
      <c r="Q50" t="inlineStr">
        <is>
          <t>C-Face</t>
        </is>
      </c>
      <c r="R50" t="n">
        <v>2</v>
      </c>
      <c r="S50" t="inlineStr">
        <is>
          <t>Threaded</t>
        </is>
      </c>
      <c r="T50" t="inlineStr">
        <is>
          <t>15951</t>
        </is>
      </c>
      <c r="V50" s="83" t="inlineStr">
        <is>
          <t>Flat</t>
        </is>
      </c>
      <c r="X50" t="inlineStr">
        <is>
          <t>'DS_Routings'</t>
        </is>
      </c>
    </row>
    <row r="51">
      <c r="A51" s="12" t="n"/>
      <c r="B51" t="inlineStr">
        <is>
          <t>LCSE</t>
        </is>
      </c>
      <c r="C51" s="71" t="inlineStr">
        <is>
          <t>15951-2P-15HP-LCSE</t>
        </is>
      </c>
      <c r="D51" s="2" t="inlineStr">
        <is>
          <t>RC1949-8.51</t>
        </is>
      </c>
      <c r="E51" s="80" t="n">
        <v>8.51</v>
      </c>
      <c r="F51" s="83" t="inlineStr">
        <is>
          <t>'DS_ShaftDiameter'</t>
        </is>
      </c>
      <c r="G51" s="2" t="inlineStr">
        <is>
          <t>X4</t>
        </is>
      </c>
      <c r="J51" s="71" t="inlineStr">
        <is>
          <t>15951-2P-15HP LCSE</t>
        </is>
      </c>
      <c r="K51" s="81" t="n">
        <v>70</v>
      </c>
      <c r="L51" s="84" t="inlineStr">
        <is>
          <t>1595</t>
        </is>
      </c>
      <c r="M51" s="71" t="inlineStr">
        <is>
          <t>Price_LCS_WetEnd_065</t>
        </is>
      </c>
      <c r="N51" s="82" t="inlineStr">
        <is>
          <t>LCSE</t>
        </is>
      </c>
      <c r="O51" t="n">
        <v>95</v>
      </c>
      <c r="P51" t="n">
        <v>1.5</v>
      </c>
      <c r="Q51" t="inlineStr">
        <is>
          <t>C-Face</t>
        </is>
      </c>
      <c r="R51" t="n">
        <v>2</v>
      </c>
      <c r="S51" t="inlineStr">
        <is>
          <t>Threaded</t>
        </is>
      </c>
      <c r="T51" t="inlineStr">
        <is>
          <t>15951</t>
        </is>
      </c>
      <c r="V51" s="83" t="inlineStr">
        <is>
          <t>Flat</t>
        </is>
      </c>
      <c r="X51" t="inlineStr">
        <is>
          <t>'DS_Routings'</t>
        </is>
      </c>
    </row>
    <row r="52">
      <c r="A52" s="12" t="n"/>
      <c r="B52" t="inlineStr">
        <is>
          <t>LCSE</t>
        </is>
      </c>
      <c r="C52" s="71" t="inlineStr">
        <is>
          <t>15951-2P-20HP-LCSE</t>
        </is>
      </c>
      <c r="D52" s="2" t="inlineStr">
        <is>
          <t>RC1949-9.19</t>
        </is>
      </c>
      <c r="E52" s="80" t="n">
        <v>9.19</v>
      </c>
      <c r="F52" s="83" t="inlineStr">
        <is>
          <t>'DS_ShaftDiameter'</t>
        </is>
      </c>
      <c r="G52" s="2" t="inlineStr">
        <is>
          <t>X4</t>
        </is>
      </c>
      <c r="J52" s="71" t="inlineStr">
        <is>
          <t>15951-2P-20HP LCSE</t>
        </is>
      </c>
      <c r="K52" s="81" t="n">
        <v>70</v>
      </c>
      <c r="L52" s="84" t="inlineStr">
        <is>
          <t>1595</t>
        </is>
      </c>
      <c r="M52" s="71" t="inlineStr">
        <is>
          <t>Price_LCS_WetEnd_066</t>
        </is>
      </c>
      <c r="N52" s="82" t="inlineStr">
        <is>
          <t>LCSE</t>
        </is>
      </c>
      <c r="O52" t="n">
        <v>95</v>
      </c>
      <c r="P52" t="n">
        <v>1.5</v>
      </c>
      <c r="Q52" t="inlineStr">
        <is>
          <t>C-Face</t>
        </is>
      </c>
      <c r="R52" t="n">
        <v>2</v>
      </c>
      <c r="S52" t="inlineStr">
        <is>
          <t>Threaded</t>
        </is>
      </c>
      <c r="T52" t="inlineStr">
        <is>
          <t>15951</t>
        </is>
      </c>
      <c r="V52" s="83" t="inlineStr">
        <is>
          <t>Flat</t>
        </is>
      </c>
      <c r="X52" t="inlineStr">
        <is>
          <t>'DS_Routings'</t>
        </is>
      </c>
    </row>
    <row r="53">
      <c r="A53" s="12" t="n"/>
      <c r="B53" t="inlineStr">
        <is>
          <t>LCSE</t>
        </is>
      </c>
      <c r="C53" s="71" t="inlineStr">
        <is>
          <t>15951-2P-25HP-LCSE</t>
        </is>
      </c>
      <c r="D53" s="2" t="inlineStr">
        <is>
          <t>RC1949-9.6</t>
        </is>
      </c>
      <c r="E53" s="80" t="n">
        <v>9.6</v>
      </c>
      <c r="F53" s="83" t="inlineStr">
        <is>
          <t>'DS_ShaftDiameter'</t>
        </is>
      </c>
      <c r="G53" s="2" t="inlineStr">
        <is>
          <t>X4</t>
        </is>
      </c>
      <c r="J53" s="71" t="inlineStr">
        <is>
          <t>15951-2P-25HP LCSE</t>
        </is>
      </c>
      <c r="K53" s="81" t="n">
        <v>70</v>
      </c>
      <c r="L53" s="84" t="inlineStr">
        <is>
          <t>1595</t>
        </is>
      </c>
      <c r="M53" s="71" t="inlineStr">
        <is>
          <t>Price_LCS_WetEnd_067</t>
        </is>
      </c>
      <c r="N53" s="82" t="inlineStr">
        <is>
          <t>LCSE</t>
        </is>
      </c>
      <c r="O53" t="n">
        <v>95</v>
      </c>
      <c r="P53" t="n">
        <v>1.5</v>
      </c>
      <c r="Q53" t="inlineStr">
        <is>
          <t>C-Face</t>
        </is>
      </c>
      <c r="R53" t="n">
        <v>2</v>
      </c>
      <c r="S53" t="inlineStr">
        <is>
          <t>Threaded</t>
        </is>
      </c>
      <c r="T53" t="inlineStr">
        <is>
          <t>15951</t>
        </is>
      </c>
      <c r="V53" s="83" t="inlineStr">
        <is>
          <t>Flat</t>
        </is>
      </c>
      <c r="X53" t="inlineStr">
        <is>
          <t>'DS_Routings'</t>
        </is>
      </c>
    </row>
    <row r="54">
      <c r="A54" s="12" t="n"/>
      <c r="B54" t="inlineStr">
        <is>
          <t>LCSE</t>
        </is>
      </c>
      <c r="C54" s="71" t="inlineStr">
        <is>
          <t>15951-4P-3HP-LCSE</t>
        </is>
      </c>
      <c r="D54" s="71" t="inlineStr">
        <is>
          <t>RC1949-9.6-4P</t>
        </is>
      </c>
      <c r="E54" s="80" t="n">
        <v>9.6</v>
      </c>
      <c r="F54" s="83" t="inlineStr">
        <is>
          <t>'DS_ShaftDiameter'</t>
        </is>
      </c>
      <c r="G54" s="2" t="inlineStr">
        <is>
          <t>X3</t>
        </is>
      </c>
      <c r="J54" s="71" t="inlineStr">
        <is>
          <t>15951-4P-3HP LCSE</t>
        </is>
      </c>
      <c r="K54" s="81" t="n">
        <v>70</v>
      </c>
      <c r="L54" s="84" t="inlineStr">
        <is>
          <t>1595</t>
        </is>
      </c>
      <c r="M54" s="71" t="inlineStr">
        <is>
          <t>Price_LCS_WetEnd_068</t>
        </is>
      </c>
      <c r="N54" s="82" t="inlineStr">
        <is>
          <t>LCSE</t>
        </is>
      </c>
      <c r="O54" t="n">
        <v>95</v>
      </c>
      <c r="P54" t="n">
        <v>1.5</v>
      </c>
      <c r="Q54" t="inlineStr">
        <is>
          <t>C-Face</t>
        </is>
      </c>
      <c r="R54" t="n">
        <v>2</v>
      </c>
      <c r="S54" t="inlineStr">
        <is>
          <t>Threaded</t>
        </is>
      </c>
      <c r="T54" t="inlineStr">
        <is>
          <t>15951</t>
        </is>
      </c>
      <c r="V54" s="83" t="inlineStr">
        <is>
          <t>Flat</t>
        </is>
      </c>
      <c r="X54" t="inlineStr">
        <is>
          <t>'DS_Routings'</t>
        </is>
      </c>
    </row>
    <row r="55">
      <c r="A55" s="12" t="n"/>
      <c r="B55" t="inlineStr">
        <is>
          <t>LCSE</t>
        </is>
      </c>
      <c r="C55" s="71" t="inlineStr">
        <is>
          <t>15955-2P-15HP-LCSE</t>
        </is>
      </c>
      <c r="D55" s="2" t="inlineStr">
        <is>
          <t>RC1950-7.64</t>
        </is>
      </c>
      <c r="E55" s="80" t="n">
        <v>7.64</v>
      </c>
      <c r="F55" s="83" t="inlineStr">
        <is>
          <t>'DS_ShaftDiameter'</t>
        </is>
      </c>
      <c r="G55" s="2" t="inlineStr">
        <is>
          <t>X4</t>
        </is>
      </c>
      <c r="J55" s="71" t="inlineStr">
        <is>
          <t>15955-2P-15HP LCSE</t>
        </is>
      </c>
      <c r="K55" s="81" t="n">
        <v>70</v>
      </c>
      <c r="L55" s="84" t="inlineStr">
        <is>
          <t>1595</t>
        </is>
      </c>
      <c r="M55" s="71" t="inlineStr">
        <is>
          <t>Price_LCS_WetEnd_069</t>
        </is>
      </c>
      <c r="N55" s="82" t="inlineStr">
        <is>
          <t>LCSE</t>
        </is>
      </c>
      <c r="O55" t="n">
        <v>95</v>
      </c>
      <c r="P55" t="n">
        <v>1.5</v>
      </c>
      <c r="Q55" t="inlineStr">
        <is>
          <t>C-Face</t>
        </is>
      </c>
      <c r="R55" t="n">
        <v>2</v>
      </c>
      <c r="S55" t="inlineStr">
        <is>
          <t>Threaded</t>
        </is>
      </c>
      <c r="T55" t="inlineStr">
        <is>
          <t>15955</t>
        </is>
      </c>
      <c r="V55" s="83" t="inlineStr">
        <is>
          <t>Flat</t>
        </is>
      </c>
      <c r="X55" t="inlineStr">
        <is>
          <t>'DS_Routings'</t>
        </is>
      </c>
    </row>
    <row r="56">
      <c r="A56" s="12" t="n"/>
      <c r="B56" t="inlineStr">
        <is>
          <t>LCSE</t>
        </is>
      </c>
      <c r="C56" s="71" t="inlineStr">
        <is>
          <t>15955-2P-20HP-LCSE</t>
        </is>
      </c>
      <c r="D56" t="inlineStr">
        <is>
          <t>RC1950-8.14</t>
        </is>
      </c>
      <c r="E56" s="80" t="n">
        <v>8.140000000000001</v>
      </c>
      <c r="F56" s="83" t="inlineStr">
        <is>
          <t>'DS_ShaftDiameter'</t>
        </is>
      </c>
      <c r="G56" s="2" t="inlineStr">
        <is>
          <t>X4</t>
        </is>
      </c>
      <c r="J56" s="71" t="inlineStr">
        <is>
          <t>15955-2P-20HP LCSE</t>
        </is>
      </c>
      <c r="K56" s="81" t="n">
        <v>70</v>
      </c>
      <c r="L56" s="84" t="inlineStr">
        <is>
          <t>1595</t>
        </is>
      </c>
      <c r="M56" s="71" t="inlineStr">
        <is>
          <t>Price_LCS_WetEnd_070</t>
        </is>
      </c>
      <c r="N56" s="82" t="inlineStr">
        <is>
          <t>LCSE</t>
        </is>
      </c>
      <c r="O56" t="n">
        <v>95</v>
      </c>
      <c r="P56" t="n">
        <v>1.5</v>
      </c>
      <c r="Q56" t="inlineStr">
        <is>
          <t>C-Face</t>
        </is>
      </c>
      <c r="R56" t="n">
        <v>2</v>
      </c>
      <c r="S56" t="inlineStr">
        <is>
          <t>Threaded</t>
        </is>
      </c>
      <c r="T56" t="inlineStr">
        <is>
          <t>15955</t>
        </is>
      </c>
      <c r="V56" s="83" t="inlineStr">
        <is>
          <t>Flat</t>
        </is>
      </c>
      <c r="X56" t="inlineStr">
        <is>
          <t>'DS_Routings'</t>
        </is>
      </c>
    </row>
    <row r="57">
      <c r="A57" s="12" t="n"/>
      <c r="B57" t="inlineStr">
        <is>
          <t>LCSE</t>
        </is>
      </c>
      <c r="C57" s="71" t="inlineStr">
        <is>
          <t>15955-2P-25HP-LCSE</t>
        </is>
      </c>
      <c r="D57" t="inlineStr">
        <is>
          <t>RC1950-8.69</t>
        </is>
      </c>
      <c r="E57" s="80" t="n">
        <v>8.69</v>
      </c>
      <c r="F57" s="83" t="inlineStr">
        <is>
          <t>'DS_ShaftDiameter'</t>
        </is>
      </c>
      <c r="G57" s="2" t="inlineStr">
        <is>
          <t>X4</t>
        </is>
      </c>
      <c r="J57" s="71" t="inlineStr">
        <is>
          <t>15955-2P-25HP LCSE</t>
        </is>
      </c>
      <c r="K57" s="81" t="n">
        <v>70</v>
      </c>
      <c r="L57" s="84" t="inlineStr">
        <is>
          <t>1595</t>
        </is>
      </c>
      <c r="M57" s="71" t="inlineStr">
        <is>
          <t>Price_LCS_WetEnd_071</t>
        </is>
      </c>
      <c r="N57" s="82" t="inlineStr">
        <is>
          <t>LCSE</t>
        </is>
      </c>
      <c r="O57" t="n">
        <v>95</v>
      </c>
      <c r="P57" t="n">
        <v>1.5</v>
      </c>
      <c r="Q57" t="inlineStr">
        <is>
          <t>C-Face</t>
        </is>
      </c>
      <c r="R57" t="n">
        <v>2</v>
      </c>
      <c r="S57" t="inlineStr">
        <is>
          <t>Threaded</t>
        </is>
      </c>
      <c r="T57" t="inlineStr">
        <is>
          <t>15955</t>
        </is>
      </c>
      <c r="V57" s="83" t="inlineStr">
        <is>
          <t>Flat</t>
        </is>
      </c>
      <c r="X57" t="inlineStr">
        <is>
          <t>'DS_Routings'</t>
        </is>
      </c>
    </row>
    <row r="58">
      <c r="A58" s="12" t="n"/>
      <c r="B58" t="inlineStr">
        <is>
          <t>LCSE</t>
        </is>
      </c>
      <c r="C58" s="71" t="inlineStr">
        <is>
          <t>15955-2P-30HP-LCSE</t>
        </is>
      </c>
      <c r="D58" t="inlineStr">
        <is>
          <t>RC1950-9.17</t>
        </is>
      </c>
      <c r="E58" s="80" t="n">
        <v>9.17</v>
      </c>
      <c r="F58" s="83" t="inlineStr">
        <is>
          <t>'DS_ShaftDiameter'</t>
        </is>
      </c>
      <c r="G58" s="2" t="inlineStr">
        <is>
          <t>X4</t>
        </is>
      </c>
      <c r="J58" s="71" t="inlineStr">
        <is>
          <t>15955-2P-30HP LCSE</t>
        </is>
      </c>
      <c r="K58" s="81" t="n">
        <v>70</v>
      </c>
      <c r="L58" s="84" t="inlineStr">
        <is>
          <t>1595</t>
        </is>
      </c>
      <c r="M58" s="71" t="inlineStr">
        <is>
          <t>Price_LCS_WetEnd_072</t>
        </is>
      </c>
      <c r="N58" s="82" t="inlineStr">
        <is>
          <t>LCSE</t>
        </is>
      </c>
      <c r="O58" t="n">
        <v>95</v>
      </c>
      <c r="P58" t="n">
        <v>1.5</v>
      </c>
      <c r="Q58" t="inlineStr">
        <is>
          <t>C-Face</t>
        </is>
      </c>
      <c r="R58" t="n">
        <v>2</v>
      </c>
      <c r="S58" t="inlineStr">
        <is>
          <t>Threaded</t>
        </is>
      </c>
      <c r="T58" t="inlineStr">
        <is>
          <t>15955</t>
        </is>
      </c>
      <c r="V58" s="83" t="inlineStr">
        <is>
          <t>Flat</t>
        </is>
      </c>
      <c r="X58" t="inlineStr">
        <is>
          <t>'DS_Routings'</t>
        </is>
      </c>
    </row>
    <row r="59">
      <c r="A59" s="12" t="n"/>
      <c r="B59" t="inlineStr">
        <is>
          <t>LCSE</t>
        </is>
      </c>
      <c r="C59" s="71" t="inlineStr">
        <is>
          <t>15955-4P-3HP-LCSE</t>
        </is>
      </c>
      <c r="D59" s="71" t="inlineStr">
        <is>
          <t>RC1950-8.58</t>
        </is>
      </c>
      <c r="E59" s="80" t="n">
        <v>8.58</v>
      </c>
      <c r="F59" s="83" t="inlineStr">
        <is>
          <t>'DS_ShaftDiameter'</t>
        </is>
      </c>
      <c r="G59" s="2" t="inlineStr">
        <is>
          <t>X3</t>
        </is>
      </c>
      <c r="J59" s="71" t="inlineStr">
        <is>
          <t>15955-4P-3HP LCSE</t>
        </is>
      </c>
      <c r="K59" s="81" t="n">
        <v>70</v>
      </c>
      <c r="L59" s="84" t="inlineStr">
        <is>
          <t>1595</t>
        </is>
      </c>
      <c r="M59" s="71" t="inlineStr">
        <is>
          <t>Price_LCS_WetEnd_073</t>
        </is>
      </c>
      <c r="N59" s="82" t="inlineStr">
        <is>
          <t>LCSE</t>
        </is>
      </c>
      <c r="O59" t="n">
        <v>95</v>
      </c>
      <c r="P59" t="n">
        <v>1.5</v>
      </c>
      <c r="Q59" t="inlineStr">
        <is>
          <t>C-Face</t>
        </is>
      </c>
      <c r="R59" t="n">
        <v>2</v>
      </c>
      <c r="S59" t="inlineStr">
        <is>
          <t>Threaded</t>
        </is>
      </c>
      <c r="T59" t="inlineStr">
        <is>
          <t>15955</t>
        </is>
      </c>
      <c r="V59" s="83" t="inlineStr">
        <is>
          <t>Flat</t>
        </is>
      </c>
      <c r="X59" t="inlineStr">
        <is>
          <t>'DS_Routings'</t>
        </is>
      </c>
    </row>
    <row r="60">
      <c r="A60" s="12" t="n"/>
      <c r="B60" t="inlineStr">
        <is>
          <t>LCSE</t>
        </is>
      </c>
      <c r="C60" s="71" t="inlineStr">
        <is>
          <t>15955-4P-5HP-LCSE</t>
        </is>
      </c>
      <c r="D60" s="71" t="inlineStr">
        <is>
          <t>RC1950-9.6</t>
        </is>
      </c>
      <c r="E60" s="80" t="n">
        <v>9.6</v>
      </c>
      <c r="F60" s="83" t="inlineStr">
        <is>
          <t>'DS_ShaftDiameter'</t>
        </is>
      </c>
      <c r="G60" s="2" t="inlineStr">
        <is>
          <t>X3</t>
        </is>
      </c>
      <c r="J60" s="71" t="inlineStr">
        <is>
          <t>15955-4P-5HP LCSE</t>
        </is>
      </c>
      <c r="K60" s="81" t="n">
        <v>70</v>
      </c>
      <c r="L60" s="84" t="inlineStr">
        <is>
          <t>1595</t>
        </is>
      </c>
      <c r="M60" s="71" t="inlineStr">
        <is>
          <t>Price_LCS_WetEnd_074</t>
        </is>
      </c>
      <c r="N60" s="82" t="inlineStr">
        <is>
          <t>LCSE</t>
        </is>
      </c>
      <c r="O60" t="n">
        <v>95</v>
      </c>
      <c r="P60" t="n">
        <v>1.5</v>
      </c>
      <c r="Q60" t="inlineStr">
        <is>
          <t>C-Face</t>
        </is>
      </c>
      <c r="R60" t="n">
        <v>2</v>
      </c>
      <c r="S60" t="inlineStr">
        <is>
          <t>Threaded</t>
        </is>
      </c>
      <c r="T60" t="inlineStr">
        <is>
          <t>15955</t>
        </is>
      </c>
      <c r="V60" s="83" t="inlineStr">
        <is>
          <t>Flat</t>
        </is>
      </c>
      <c r="X60" t="inlineStr">
        <is>
          <t>'DS_Routings'</t>
        </is>
      </c>
    </row>
    <row r="61">
      <c r="A61" s="12" t="n"/>
      <c r="B61" t="inlineStr">
        <is>
          <t>LCSE</t>
        </is>
      </c>
      <c r="C61" s="71" t="inlineStr">
        <is>
          <t>15959-2P-20HP-LCSE</t>
        </is>
      </c>
      <c r="D61" t="inlineStr">
        <is>
          <t>RC9846-7.27</t>
        </is>
      </c>
      <c r="E61" s="80" t="n">
        <v>7.27</v>
      </c>
      <c r="F61" s="83" t="inlineStr">
        <is>
          <t>'DS_ShaftDiameter'</t>
        </is>
      </c>
      <c r="G61" s="2" t="inlineStr">
        <is>
          <t>X4</t>
        </is>
      </c>
      <c r="J61" s="71" t="inlineStr">
        <is>
          <t>15959-2P-20HP LCSE</t>
        </is>
      </c>
      <c r="K61" s="81" t="n">
        <v>70</v>
      </c>
      <c r="L61" s="84" t="inlineStr">
        <is>
          <t>1595</t>
        </is>
      </c>
      <c r="M61" s="71" t="inlineStr">
        <is>
          <t>Price_LCS_WetEnd_075</t>
        </is>
      </c>
      <c r="N61" s="82" t="inlineStr">
        <is>
          <t>LCSE</t>
        </is>
      </c>
      <c r="O61" t="n">
        <v>95</v>
      </c>
      <c r="P61" t="n">
        <v>1.5</v>
      </c>
      <c r="Q61" t="inlineStr">
        <is>
          <t>C-Face</t>
        </is>
      </c>
      <c r="R61" t="n">
        <v>2</v>
      </c>
      <c r="S61" t="inlineStr">
        <is>
          <t>Threaded</t>
        </is>
      </c>
      <c r="T61" t="inlineStr">
        <is>
          <t>15959</t>
        </is>
      </c>
      <c r="V61" s="83" t="inlineStr">
        <is>
          <t>Flat</t>
        </is>
      </c>
      <c r="X61" t="inlineStr">
        <is>
          <t>'DS_Routings'</t>
        </is>
      </c>
    </row>
    <row r="62">
      <c r="A62" s="12" t="n"/>
      <c r="B62" t="inlineStr">
        <is>
          <t>LCSE</t>
        </is>
      </c>
      <c r="C62" s="71" t="inlineStr">
        <is>
          <t>15959-2P-25HP-LCSE</t>
        </is>
      </c>
      <c r="D62" t="inlineStr">
        <is>
          <t>RC9846-7.71</t>
        </is>
      </c>
      <c r="E62" s="80" t="n">
        <v>7.71</v>
      </c>
      <c r="F62" s="83" t="inlineStr">
        <is>
          <t>'DS_ShaftDiameter'</t>
        </is>
      </c>
      <c r="G62" s="2" t="inlineStr">
        <is>
          <t>X4</t>
        </is>
      </c>
      <c r="J62" s="71" t="inlineStr">
        <is>
          <t>15959-2P-25HP LCSE</t>
        </is>
      </c>
      <c r="K62" s="81" t="n">
        <v>70</v>
      </c>
      <c r="L62" s="84" t="inlineStr">
        <is>
          <t>1595</t>
        </is>
      </c>
      <c r="M62" s="71" t="inlineStr">
        <is>
          <t>Price_LCS_WetEnd_076</t>
        </is>
      </c>
      <c r="N62" s="82" t="inlineStr">
        <is>
          <t>LCSE</t>
        </is>
      </c>
      <c r="O62" t="n">
        <v>95</v>
      </c>
      <c r="P62" t="n">
        <v>1.5</v>
      </c>
      <c r="Q62" t="inlineStr">
        <is>
          <t>C-Face</t>
        </is>
      </c>
      <c r="R62" t="n">
        <v>2</v>
      </c>
      <c r="S62" t="inlineStr">
        <is>
          <t>Threaded</t>
        </is>
      </c>
      <c r="T62" t="inlineStr">
        <is>
          <t>15959</t>
        </is>
      </c>
      <c r="V62" s="83" t="inlineStr">
        <is>
          <t>Flat</t>
        </is>
      </c>
      <c r="X62" t="inlineStr">
        <is>
          <t>'DS_Routings'</t>
        </is>
      </c>
    </row>
    <row r="63">
      <c r="A63" s="12" t="n"/>
      <c r="B63" t="inlineStr">
        <is>
          <t>LCSE</t>
        </is>
      </c>
      <c r="C63" s="71" t="inlineStr">
        <is>
          <t>15959-2P-30HP-LCSE</t>
        </is>
      </c>
      <c r="D63" s="2" t="inlineStr">
        <is>
          <t>RC9846-8.04</t>
        </is>
      </c>
      <c r="E63" s="80" t="n">
        <v>8.039999999999999</v>
      </c>
      <c r="F63" s="83" t="inlineStr">
        <is>
          <t>'DS_ShaftDiameter'</t>
        </is>
      </c>
      <c r="G63" s="2" t="inlineStr">
        <is>
          <t>X4</t>
        </is>
      </c>
      <c r="J63" s="71" t="inlineStr">
        <is>
          <t>15959-2P-30HP LCSE</t>
        </is>
      </c>
      <c r="K63" s="81" t="n">
        <v>70</v>
      </c>
      <c r="L63" s="84" t="inlineStr">
        <is>
          <t>1595</t>
        </is>
      </c>
      <c r="M63" s="71" t="inlineStr">
        <is>
          <t>Price_LCS_WetEnd_077</t>
        </is>
      </c>
      <c r="N63" s="82" t="inlineStr">
        <is>
          <t>LCSE</t>
        </is>
      </c>
      <c r="O63" t="n">
        <v>95</v>
      </c>
      <c r="P63" t="n">
        <v>1.5</v>
      </c>
      <c r="Q63" t="inlineStr">
        <is>
          <t>C-Face</t>
        </is>
      </c>
      <c r="R63" t="n">
        <v>2</v>
      </c>
      <c r="S63" t="inlineStr">
        <is>
          <t>Threaded</t>
        </is>
      </c>
      <c r="T63" t="inlineStr">
        <is>
          <t>15959</t>
        </is>
      </c>
      <c r="V63" s="83" t="inlineStr">
        <is>
          <t>Flat</t>
        </is>
      </c>
      <c r="X63" t="inlineStr">
        <is>
          <t>'DS_Routings'</t>
        </is>
      </c>
    </row>
    <row r="64">
      <c r="A64" s="12" t="n"/>
      <c r="B64" t="inlineStr">
        <is>
          <t>LCSE</t>
        </is>
      </c>
      <c r="C64" s="71" t="inlineStr">
        <is>
          <t>15959-4P-3HP-LCSE</t>
        </is>
      </c>
      <c r="D64" s="71" t="inlineStr">
        <is>
          <t>RC9846-7.63</t>
        </is>
      </c>
      <c r="E64" s="80" t="n">
        <v>7.63</v>
      </c>
      <c r="F64" s="83" t="inlineStr">
        <is>
          <t>'DS_ShaftDiameter'</t>
        </is>
      </c>
      <c r="G64" s="2" t="inlineStr">
        <is>
          <t>X3</t>
        </is>
      </c>
      <c r="J64" s="71" t="inlineStr">
        <is>
          <t>15959-4P-3HP LCSE</t>
        </is>
      </c>
      <c r="K64" s="81" t="n">
        <v>70</v>
      </c>
      <c r="L64" s="84" t="inlineStr">
        <is>
          <t>1595</t>
        </is>
      </c>
      <c r="M64" s="71" t="inlineStr">
        <is>
          <t>Price_LCS_WetEnd_078</t>
        </is>
      </c>
      <c r="N64" s="82" t="inlineStr">
        <is>
          <t>LCSE</t>
        </is>
      </c>
      <c r="O64" t="n">
        <v>95</v>
      </c>
      <c r="P64" t="n">
        <v>1.5</v>
      </c>
      <c r="Q64" t="inlineStr">
        <is>
          <t>C-Face</t>
        </is>
      </c>
      <c r="R64" t="n">
        <v>2</v>
      </c>
      <c r="S64" t="inlineStr">
        <is>
          <t>Threaded</t>
        </is>
      </c>
      <c r="T64" t="inlineStr">
        <is>
          <t>15959</t>
        </is>
      </c>
      <c r="V64" s="83" t="inlineStr">
        <is>
          <t>Flat</t>
        </is>
      </c>
      <c r="X64" t="inlineStr">
        <is>
          <t>'DS_Routings'</t>
        </is>
      </c>
    </row>
    <row r="65">
      <c r="A65" s="12" t="n"/>
      <c r="B65" t="inlineStr">
        <is>
          <t>LCSE</t>
        </is>
      </c>
      <c r="C65" s="71" t="inlineStr">
        <is>
          <t>15959-4P-5HP-LCSE</t>
        </is>
      </c>
      <c r="D65" s="71" t="inlineStr">
        <is>
          <t>RC9846-8.57</t>
        </is>
      </c>
      <c r="E65" s="80" t="n">
        <v>8.57</v>
      </c>
      <c r="F65" s="83" t="inlineStr">
        <is>
          <t>'DS_ShaftDiameter'</t>
        </is>
      </c>
      <c r="G65" s="2" t="inlineStr">
        <is>
          <t>X3</t>
        </is>
      </c>
      <c r="J65" s="71" t="inlineStr">
        <is>
          <t>15959-4P-5HP LCSE</t>
        </is>
      </c>
      <c r="K65" s="81" t="n">
        <v>70</v>
      </c>
      <c r="L65" s="84" t="inlineStr">
        <is>
          <t>1595</t>
        </is>
      </c>
      <c r="M65" s="71" t="inlineStr">
        <is>
          <t>Price_LCS_WetEnd_079</t>
        </is>
      </c>
      <c r="N65" s="82" t="inlineStr">
        <is>
          <t>LCSE</t>
        </is>
      </c>
      <c r="O65" t="n">
        <v>95</v>
      </c>
      <c r="P65" t="n">
        <v>1.5</v>
      </c>
      <c r="Q65" t="inlineStr">
        <is>
          <t>C-Face</t>
        </is>
      </c>
      <c r="R65" t="n">
        <v>2</v>
      </c>
      <c r="S65" t="inlineStr">
        <is>
          <t>Threaded</t>
        </is>
      </c>
      <c r="T65" t="inlineStr">
        <is>
          <t>15959</t>
        </is>
      </c>
      <c r="V65" s="83" t="inlineStr">
        <is>
          <t>Flat</t>
        </is>
      </c>
      <c r="X65" t="inlineStr">
        <is>
          <t>'DS_Routings'</t>
        </is>
      </c>
    </row>
    <row r="66">
      <c r="A66" s="12" t="n"/>
      <c r="B66" t="inlineStr">
        <is>
          <t>LCSE</t>
        </is>
      </c>
      <c r="C66" s="71" t="inlineStr">
        <is>
          <t>15959-4P-7.5HP-LCSE</t>
        </is>
      </c>
      <c r="D66" s="71" t="inlineStr">
        <is>
          <t>RC9846-9.6</t>
        </is>
      </c>
      <c r="E66" s="80" t="n">
        <v>9.6</v>
      </c>
      <c r="F66" s="83" t="inlineStr">
        <is>
          <t>'DS_ShaftDiameter'</t>
        </is>
      </c>
      <c r="G66" s="2" t="inlineStr">
        <is>
          <t>X3</t>
        </is>
      </c>
      <c r="J66" s="71" t="inlineStr">
        <is>
          <t>15959-4P-7.5HP LCSE</t>
        </is>
      </c>
      <c r="K66" s="81" t="n">
        <v>70</v>
      </c>
      <c r="L66" s="84" t="inlineStr">
        <is>
          <t>1595</t>
        </is>
      </c>
      <c r="M66" s="71" t="inlineStr">
        <is>
          <t>Price_LCS_WetEnd_080</t>
        </is>
      </c>
      <c r="N66" s="82" t="inlineStr">
        <is>
          <t>LCSE</t>
        </is>
      </c>
      <c r="O66" t="n">
        <v>95</v>
      </c>
      <c r="P66" t="n">
        <v>1.5</v>
      </c>
      <c r="Q66" t="inlineStr">
        <is>
          <t>C-Face</t>
        </is>
      </c>
      <c r="R66" t="n">
        <v>2</v>
      </c>
      <c r="S66" t="inlineStr">
        <is>
          <t>Threaded</t>
        </is>
      </c>
      <c r="T66" t="inlineStr">
        <is>
          <t>15959</t>
        </is>
      </c>
      <c r="V66" s="83" t="inlineStr">
        <is>
          <t>Flat</t>
        </is>
      </c>
      <c r="X66" t="inlineStr">
        <is>
          <t>'DS_Routings'</t>
        </is>
      </c>
    </row>
    <row r="67">
      <c r="A67" s="12" t="n"/>
      <c r="B67" t="inlineStr">
        <is>
          <t>LCSE</t>
        </is>
      </c>
      <c r="C67" s="71" t="inlineStr">
        <is>
          <t>20709-2P-10HP-LCSE</t>
        </is>
      </c>
      <c r="D67" s="2" t="inlineStr">
        <is>
          <t>RC9912-1-5.49</t>
        </is>
      </c>
      <c r="E67" s="80" t="n">
        <v>5.49</v>
      </c>
      <c r="F67" s="83" t="inlineStr">
        <is>
          <t>'DS_ShaftDiameter'</t>
        </is>
      </c>
      <c r="G67" s="2" t="inlineStr">
        <is>
          <t>X3</t>
        </is>
      </c>
      <c r="J67" s="71" t="inlineStr">
        <is>
          <t>20709-2P-10HP LCSE</t>
        </is>
      </c>
      <c r="K67" s="81" t="n">
        <v>45</v>
      </c>
      <c r="L67" s="84" t="inlineStr">
        <is>
          <t>2070</t>
        </is>
      </c>
      <c r="M67" s="71" t="inlineStr">
        <is>
          <t>Price_LCS_WetEnd_081</t>
        </is>
      </c>
      <c r="N67" s="82" t="inlineStr">
        <is>
          <t>LCSE</t>
        </is>
      </c>
      <c r="O67" t="n">
        <v>70</v>
      </c>
      <c r="P67" t="n">
        <v>2</v>
      </c>
      <c r="Q67" t="inlineStr">
        <is>
          <t>C-Face</t>
        </is>
      </c>
      <c r="R67" t="n">
        <v>2.5</v>
      </c>
      <c r="S67" t="inlineStr">
        <is>
          <t>Threaded</t>
        </is>
      </c>
      <c r="T67" t="inlineStr">
        <is>
          <t>20709</t>
        </is>
      </c>
      <c r="V67" s="83" t="inlineStr">
        <is>
          <t>Flat</t>
        </is>
      </c>
      <c r="X67" t="inlineStr">
        <is>
          <t>'DS_Routings'</t>
        </is>
      </c>
    </row>
    <row r="68">
      <c r="A68" s="12" t="n"/>
      <c r="B68" t="inlineStr">
        <is>
          <t>LCSE</t>
        </is>
      </c>
      <c r="C68" s="71" t="inlineStr">
        <is>
          <t>20709-2P-15HP-LCSE</t>
        </is>
      </c>
      <c r="D68" s="2" t="inlineStr">
        <is>
          <t>RC9912-1-6.17</t>
        </is>
      </c>
      <c r="E68" s="80" t="n">
        <v>6.17</v>
      </c>
      <c r="F68" s="83" t="inlineStr">
        <is>
          <t>'DS_ShaftDiameter'</t>
        </is>
      </c>
      <c r="G68" s="2" t="inlineStr">
        <is>
          <t>X4</t>
        </is>
      </c>
      <c r="J68" s="71" t="inlineStr">
        <is>
          <t>20709-2P-15HP LCSE</t>
        </is>
      </c>
      <c r="K68" s="81" t="n">
        <v>45</v>
      </c>
      <c r="L68" s="84" t="inlineStr">
        <is>
          <t>2070</t>
        </is>
      </c>
      <c r="M68" s="71" t="inlineStr">
        <is>
          <t>Price_LCS_WetEnd_082</t>
        </is>
      </c>
      <c r="N68" s="82" t="inlineStr">
        <is>
          <t>LCSE</t>
        </is>
      </c>
      <c r="O68" t="n">
        <v>70</v>
      </c>
      <c r="P68" t="n">
        <v>2</v>
      </c>
      <c r="Q68" t="inlineStr">
        <is>
          <t>C-Face</t>
        </is>
      </c>
      <c r="R68" t="n">
        <v>2.5</v>
      </c>
      <c r="S68" t="inlineStr">
        <is>
          <t>Threaded</t>
        </is>
      </c>
      <c r="T68" t="inlineStr">
        <is>
          <t>20709</t>
        </is>
      </c>
      <c r="V68" s="83" t="inlineStr">
        <is>
          <t>Flat</t>
        </is>
      </c>
      <c r="X68" t="inlineStr">
        <is>
          <t>'DS_Routings'</t>
        </is>
      </c>
    </row>
    <row r="69">
      <c r="A69" s="12" t="n"/>
      <c r="B69" t="inlineStr">
        <is>
          <t>LCSE</t>
        </is>
      </c>
      <c r="C69" s="71" t="inlineStr">
        <is>
          <t>20709-2P-20HP-LCSE</t>
        </is>
      </c>
      <c r="D69" s="71" t="inlineStr">
        <is>
          <t>RC9912-1-6.84</t>
        </is>
      </c>
      <c r="E69" s="80" t="n">
        <v>6.84</v>
      </c>
      <c r="F69" s="83" t="inlineStr">
        <is>
          <t>'DS_ShaftDiameter'</t>
        </is>
      </c>
      <c r="G69" s="2" t="inlineStr">
        <is>
          <t>X4</t>
        </is>
      </c>
      <c r="J69" s="71" t="inlineStr">
        <is>
          <t>20709-2P-20HP LCSE</t>
        </is>
      </c>
      <c r="K69" s="81" t="n">
        <v>45</v>
      </c>
      <c r="L69" s="84" t="inlineStr">
        <is>
          <t>2070</t>
        </is>
      </c>
      <c r="M69" s="71" t="inlineStr">
        <is>
          <t>Price_LCS_WetEnd_083</t>
        </is>
      </c>
      <c r="N69" s="82" t="inlineStr">
        <is>
          <t>LCSE</t>
        </is>
      </c>
      <c r="O69" t="n">
        <v>70</v>
      </c>
      <c r="P69" t="n">
        <v>2</v>
      </c>
      <c r="Q69" t="inlineStr">
        <is>
          <t>C-Face</t>
        </is>
      </c>
      <c r="R69" t="n">
        <v>2.5</v>
      </c>
      <c r="S69" t="inlineStr">
        <is>
          <t>Threaded</t>
        </is>
      </c>
      <c r="T69" t="inlineStr">
        <is>
          <t>20709</t>
        </is>
      </c>
      <c r="V69" s="83" t="inlineStr">
        <is>
          <t>Flat</t>
        </is>
      </c>
      <c r="X69" t="inlineStr">
        <is>
          <t>'DS_Routings'</t>
        </is>
      </c>
    </row>
    <row r="70">
      <c r="A70" s="12" t="n"/>
      <c r="B70" t="inlineStr">
        <is>
          <t>LCSE</t>
        </is>
      </c>
      <c r="C70" s="71" t="inlineStr">
        <is>
          <t>20709-2P-25HP-LCSE</t>
        </is>
      </c>
      <c r="D70" s="2" t="inlineStr">
        <is>
          <t>RC9912-1-7.1</t>
        </is>
      </c>
      <c r="E70" s="80" t="n">
        <v>7.1</v>
      </c>
      <c r="F70" s="83" t="inlineStr">
        <is>
          <t>'DS_ShaftDiameter'</t>
        </is>
      </c>
      <c r="G70" s="2" t="inlineStr">
        <is>
          <t>X4</t>
        </is>
      </c>
      <c r="J70" s="71" t="inlineStr">
        <is>
          <t>20709-2P-25HP LCSE</t>
        </is>
      </c>
      <c r="K70" s="81" t="n">
        <v>45</v>
      </c>
      <c r="L70" s="84" t="inlineStr">
        <is>
          <t>2070</t>
        </is>
      </c>
      <c r="M70" s="71" t="inlineStr">
        <is>
          <t>Price_LCS_WetEnd_084</t>
        </is>
      </c>
      <c r="N70" s="82" t="inlineStr">
        <is>
          <t>LCSE</t>
        </is>
      </c>
      <c r="O70" t="n">
        <v>70</v>
      </c>
      <c r="P70" t="n">
        <v>2</v>
      </c>
      <c r="Q70" t="inlineStr">
        <is>
          <t>C-Face</t>
        </is>
      </c>
      <c r="R70" t="n">
        <v>2.5</v>
      </c>
      <c r="S70" t="inlineStr">
        <is>
          <t>Threaded</t>
        </is>
      </c>
      <c r="T70" t="inlineStr">
        <is>
          <t>20709</t>
        </is>
      </c>
      <c r="V70" s="83" t="inlineStr">
        <is>
          <t>Flat</t>
        </is>
      </c>
      <c r="X70" t="inlineStr">
        <is>
          <t>'DS_Routings'</t>
        </is>
      </c>
    </row>
    <row r="71">
      <c r="A71" s="12" t="n"/>
      <c r="B71" t="inlineStr">
        <is>
          <t>LCSE</t>
        </is>
      </c>
      <c r="C71" s="71" t="inlineStr">
        <is>
          <t>20709-2P-7.5HP-LCSE</t>
        </is>
      </c>
      <c r="D71" s="2" t="inlineStr">
        <is>
          <t>RC9912-1-5.11</t>
        </is>
      </c>
      <c r="E71" s="80" t="n">
        <v>5.11</v>
      </c>
      <c r="F71" s="83" t="inlineStr">
        <is>
          <t>'DS_ShaftDiameter'</t>
        </is>
      </c>
      <c r="G71" s="2" t="inlineStr">
        <is>
          <t>X3</t>
        </is>
      </c>
      <c r="J71" s="71" t="inlineStr">
        <is>
          <t>20709-2P-7.5HP LCSE</t>
        </is>
      </c>
      <c r="K71" s="81" t="n">
        <v>45</v>
      </c>
      <c r="L71" s="84" t="inlineStr">
        <is>
          <t>2070</t>
        </is>
      </c>
      <c r="M71" s="71" t="inlineStr">
        <is>
          <t>Price_LCS_WetEnd_085</t>
        </is>
      </c>
      <c r="N71" s="82" t="inlineStr">
        <is>
          <t>LCSE</t>
        </is>
      </c>
      <c r="O71" t="n">
        <v>70</v>
      </c>
      <c r="P71" t="n">
        <v>2</v>
      </c>
      <c r="Q71" t="inlineStr">
        <is>
          <t>C-Face</t>
        </is>
      </c>
      <c r="R71" t="n">
        <v>2.5</v>
      </c>
      <c r="S71" t="inlineStr">
        <is>
          <t>Threaded</t>
        </is>
      </c>
      <c r="T71" t="inlineStr">
        <is>
          <t>20709</t>
        </is>
      </c>
      <c r="V71" s="83" t="inlineStr">
        <is>
          <t>Flat</t>
        </is>
      </c>
      <c r="X71" t="inlineStr">
        <is>
          <t>'DS_Routings'</t>
        </is>
      </c>
    </row>
    <row r="72">
      <c r="A72" s="12" t="n"/>
      <c r="B72" t="inlineStr">
        <is>
          <t>LCSE</t>
        </is>
      </c>
      <c r="C72" s="71" t="inlineStr">
        <is>
          <t>20709-4P-3HP-LCSE</t>
        </is>
      </c>
      <c r="D72" s="71" t="inlineStr">
        <is>
          <t>RC9912-1-7.1-4P</t>
        </is>
      </c>
      <c r="E72" s="80" t="n">
        <v>7.1</v>
      </c>
      <c r="F72" s="83" t="inlineStr">
        <is>
          <t>'DS_ShaftDiameter'</t>
        </is>
      </c>
      <c r="G72" s="2" t="inlineStr">
        <is>
          <t>X3</t>
        </is>
      </c>
      <c r="J72" s="71" t="inlineStr">
        <is>
          <t>20709-4P-3HP LCSE</t>
        </is>
      </c>
      <c r="K72" s="81" t="n">
        <v>45</v>
      </c>
      <c r="L72" s="84" t="inlineStr">
        <is>
          <t>2070</t>
        </is>
      </c>
      <c r="M72" s="71" t="inlineStr">
        <is>
          <t>Price_LCS_WetEnd_086</t>
        </is>
      </c>
      <c r="N72" s="82" t="inlineStr">
        <is>
          <t>LCSE</t>
        </is>
      </c>
      <c r="O72" t="n">
        <v>70</v>
      </c>
      <c r="P72" t="n">
        <v>2</v>
      </c>
      <c r="Q72" t="inlineStr">
        <is>
          <t>C-Face</t>
        </is>
      </c>
      <c r="R72" t="n">
        <v>2.5</v>
      </c>
      <c r="S72" t="inlineStr">
        <is>
          <t>Threaded</t>
        </is>
      </c>
      <c r="T72" t="inlineStr">
        <is>
          <t>20709</t>
        </is>
      </c>
      <c r="V72" s="83" t="inlineStr">
        <is>
          <t>Flat</t>
        </is>
      </c>
      <c r="X72" t="inlineStr">
        <is>
          <t>'DS_Routings'</t>
        </is>
      </c>
    </row>
    <row r="73">
      <c r="A73" s="12" t="n"/>
      <c r="B73" t="inlineStr">
        <is>
          <t>LCSE</t>
        </is>
      </c>
      <c r="C73" s="71" t="inlineStr">
        <is>
          <t>20953-2P-20HP-LCSE</t>
        </is>
      </c>
      <c r="D73" s="2" t="inlineStr">
        <is>
          <t>RC2215-7.08</t>
        </is>
      </c>
      <c r="E73" s="80" t="n">
        <v>7.08</v>
      </c>
      <c r="F73" s="83" t="inlineStr">
        <is>
          <t>'DS_ShaftDiameter'</t>
        </is>
      </c>
      <c r="G73" s="2" t="inlineStr">
        <is>
          <t>X4</t>
        </is>
      </c>
      <c r="J73" s="71" t="inlineStr">
        <is>
          <t>20953-2P-20HP LCSE</t>
        </is>
      </c>
      <c r="K73" s="81" t="n">
        <v>75</v>
      </c>
      <c r="L73" s="84" t="inlineStr">
        <is>
          <t>2095</t>
        </is>
      </c>
      <c r="M73" s="71" t="inlineStr">
        <is>
          <t>Price_LCS_WetEnd_087</t>
        </is>
      </c>
      <c r="N73" s="82" t="inlineStr">
        <is>
          <t>LCSE</t>
        </is>
      </c>
      <c r="O73" t="n">
        <v>95</v>
      </c>
      <c r="P73" t="n">
        <v>2</v>
      </c>
      <c r="Q73" t="inlineStr">
        <is>
          <t>C-Face</t>
        </is>
      </c>
      <c r="R73" t="n">
        <v>2.5</v>
      </c>
      <c r="S73" t="inlineStr">
        <is>
          <t>Threaded</t>
        </is>
      </c>
      <c r="T73" t="inlineStr">
        <is>
          <t>20953</t>
        </is>
      </c>
      <c r="V73" s="83" t="inlineStr">
        <is>
          <t>Flat</t>
        </is>
      </c>
      <c r="X73" t="inlineStr">
        <is>
          <t>'DS_Routings'</t>
        </is>
      </c>
    </row>
    <row r="74">
      <c r="A74" s="12" t="n"/>
      <c r="B74" t="inlineStr">
        <is>
          <t>LCSE</t>
        </is>
      </c>
      <c r="C74" s="71" t="inlineStr">
        <is>
          <t>20953-2P-25HP-LCSE</t>
        </is>
      </c>
      <c r="D74" s="2" t="inlineStr">
        <is>
          <t>RC2215-7.49</t>
        </is>
      </c>
      <c r="E74" s="80" t="n">
        <v>7.49</v>
      </c>
      <c r="F74" s="83" t="inlineStr">
        <is>
          <t>'DS_ShaftDiameter'</t>
        </is>
      </c>
      <c r="G74" s="2" t="inlineStr">
        <is>
          <t>X4</t>
        </is>
      </c>
      <c r="J74" s="71" t="inlineStr">
        <is>
          <t>20953-2P-25HP LCSE</t>
        </is>
      </c>
      <c r="K74" s="81" t="n">
        <v>75</v>
      </c>
      <c r="L74" s="84" t="inlineStr">
        <is>
          <t>2095</t>
        </is>
      </c>
      <c r="M74" s="71" t="inlineStr">
        <is>
          <t>Price_LCS_WetEnd_088</t>
        </is>
      </c>
      <c r="N74" s="82" t="inlineStr">
        <is>
          <t>LCSE</t>
        </is>
      </c>
      <c r="O74" t="n">
        <v>95</v>
      </c>
      <c r="P74" t="n">
        <v>2</v>
      </c>
      <c r="Q74" t="inlineStr">
        <is>
          <t>C-Face</t>
        </is>
      </c>
      <c r="R74" t="n">
        <v>2.5</v>
      </c>
      <c r="S74" t="inlineStr">
        <is>
          <t>Threaded</t>
        </is>
      </c>
      <c r="T74" t="inlineStr">
        <is>
          <t>20953</t>
        </is>
      </c>
      <c r="V74" s="83" t="inlineStr">
        <is>
          <t>Flat</t>
        </is>
      </c>
      <c r="X74" t="inlineStr">
        <is>
          <t>'DS_Routings'</t>
        </is>
      </c>
    </row>
    <row r="75">
      <c r="A75" s="12" t="n"/>
      <c r="B75" t="inlineStr">
        <is>
          <t>LCSE</t>
        </is>
      </c>
      <c r="C75" s="71" t="inlineStr">
        <is>
          <t>20953-2P-30HP-LCSE</t>
        </is>
      </c>
      <c r="D75" s="2" t="inlineStr">
        <is>
          <t>RC2215-7.9</t>
        </is>
      </c>
      <c r="E75" s="80" t="n">
        <v>7.9</v>
      </c>
      <c r="F75" s="83" t="inlineStr">
        <is>
          <t>'DS_ShaftDiameter'</t>
        </is>
      </c>
      <c r="G75" s="2" t="inlineStr">
        <is>
          <t>X4</t>
        </is>
      </c>
      <c r="J75" s="71" t="inlineStr">
        <is>
          <t>20953-2P-30HP LCSE</t>
        </is>
      </c>
      <c r="K75" s="81" t="n">
        <v>75</v>
      </c>
      <c r="L75" s="84" t="inlineStr">
        <is>
          <t>2095</t>
        </is>
      </c>
      <c r="M75" s="71" t="inlineStr">
        <is>
          <t>Price_LCS_WetEnd_089</t>
        </is>
      </c>
      <c r="N75" s="82" t="inlineStr">
        <is>
          <t>LCSE</t>
        </is>
      </c>
      <c r="O75" t="n">
        <v>95</v>
      </c>
      <c r="P75" t="n">
        <v>2</v>
      </c>
      <c r="Q75" t="inlineStr">
        <is>
          <t>C-Face</t>
        </is>
      </c>
      <c r="R75" t="n">
        <v>2.5</v>
      </c>
      <c r="S75" t="inlineStr">
        <is>
          <t>Threaded</t>
        </is>
      </c>
      <c r="T75" t="inlineStr">
        <is>
          <t>20953</t>
        </is>
      </c>
      <c r="V75" s="83" t="inlineStr">
        <is>
          <t>Flat</t>
        </is>
      </c>
      <c r="X75" t="inlineStr">
        <is>
          <t>'DS_Routings'</t>
        </is>
      </c>
    </row>
    <row r="76">
      <c r="A76" s="12" t="n"/>
      <c r="B76" t="inlineStr">
        <is>
          <t>LCSE</t>
        </is>
      </c>
      <c r="C76" s="71" t="inlineStr">
        <is>
          <t>20953-4P-3HP-LCSE</t>
        </is>
      </c>
      <c r="D76" s="71" t="inlineStr">
        <is>
          <t>RC2215-7.41</t>
        </is>
      </c>
      <c r="E76" s="80" t="n">
        <v>7.41</v>
      </c>
      <c r="F76" s="83" t="inlineStr">
        <is>
          <t>'DS_ShaftDiameter'</t>
        </is>
      </c>
      <c r="G76" s="2" t="inlineStr">
        <is>
          <t>X3</t>
        </is>
      </c>
      <c r="J76" s="71" t="inlineStr">
        <is>
          <t>20953-4P-3HP LCSE</t>
        </is>
      </c>
      <c r="K76" s="81" t="n">
        <v>75</v>
      </c>
      <c r="L76" s="84" t="inlineStr">
        <is>
          <t>2095</t>
        </is>
      </c>
      <c r="M76" s="71" t="inlineStr">
        <is>
          <t>Price_LCS_WetEnd_090</t>
        </is>
      </c>
      <c r="N76" s="82" t="inlineStr">
        <is>
          <t>LCSE</t>
        </is>
      </c>
      <c r="O76" t="n">
        <v>95</v>
      </c>
      <c r="P76" t="n">
        <v>2</v>
      </c>
      <c r="Q76" t="inlineStr">
        <is>
          <t>C-Face</t>
        </is>
      </c>
      <c r="R76" t="n">
        <v>2.5</v>
      </c>
      <c r="S76" t="inlineStr">
        <is>
          <t>Threaded</t>
        </is>
      </c>
      <c r="T76" t="inlineStr">
        <is>
          <t>20953</t>
        </is>
      </c>
      <c r="V76" s="83" t="inlineStr">
        <is>
          <t>Flat</t>
        </is>
      </c>
      <c r="X76" t="inlineStr">
        <is>
          <t>'DS_Routings'</t>
        </is>
      </c>
    </row>
    <row r="77">
      <c r="A77" s="12" t="n"/>
      <c r="B77" t="inlineStr">
        <is>
          <t>LCSE</t>
        </is>
      </c>
      <c r="C77" s="71" t="inlineStr">
        <is>
          <t>20953-4P-5HP-LCSE</t>
        </is>
      </c>
      <c r="D77" s="71" t="inlineStr">
        <is>
          <t>RC2215-8.73</t>
        </is>
      </c>
      <c r="E77" s="80" t="n">
        <v>8.73</v>
      </c>
      <c r="F77" s="83" t="inlineStr">
        <is>
          <t>'DS_ShaftDiameter'</t>
        </is>
      </c>
      <c r="G77" s="2" t="inlineStr">
        <is>
          <t>X3</t>
        </is>
      </c>
      <c r="J77" s="71" t="inlineStr">
        <is>
          <t>20953-4P-5HP LCSE</t>
        </is>
      </c>
      <c r="K77" s="81" t="n">
        <v>75</v>
      </c>
      <c r="L77" s="84" t="inlineStr">
        <is>
          <t>2095</t>
        </is>
      </c>
      <c r="M77" s="71" t="inlineStr">
        <is>
          <t>Price_LCS_WetEnd_091</t>
        </is>
      </c>
      <c r="N77" s="82" t="inlineStr">
        <is>
          <t>LCSE</t>
        </is>
      </c>
      <c r="O77" t="n">
        <v>95</v>
      </c>
      <c r="P77" t="n">
        <v>2</v>
      </c>
      <c r="Q77" t="inlineStr">
        <is>
          <t>C-Face</t>
        </is>
      </c>
      <c r="R77" t="n">
        <v>2.5</v>
      </c>
      <c r="S77" t="inlineStr">
        <is>
          <t>Threaded</t>
        </is>
      </c>
      <c r="T77" t="inlineStr">
        <is>
          <t>20953</t>
        </is>
      </c>
      <c r="V77" s="83" t="inlineStr">
        <is>
          <t>Flat</t>
        </is>
      </c>
      <c r="X77" t="inlineStr">
        <is>
          <t>'DS_Routings'</t>
        </is>
      </c>
    </row>
    <row r="78">
      <c r="A78" s="12" t="n"/>
      <c r="B78" t="inlineStr">
        <is>
          <t>LCSE</t>
        </is>
      </c>
      <c r="C78" s="71" t="inlineStr">
        <is>
          <t>20953-4P-7.5HP-LCSE</t>
        </is>
      </c>
      <c r="D78" s="71" t="inlineStr">
        <is>
          <t>RC2215-9.6</t>
        </is>
      </c>
      <c r="E78" s="80" t="n">
        <v>9.6</v>
      </c>
      <c r="F78" s="83" t="inlineStr">
        <is>
          <t>'DS_ShaftDiameter'</t>
        </is>
      </c>
      <c r="G78" s="2" t="inlineStr">
        <is>
          <t>X3</t>
        </is>
      </c>
      <c r="J78" s="71" t="inlineStr">
        <is>
          <t>20953-4P-7.5HP LCSE</t>
        </is>
      </c>
      <c r="K78" s="81" t="n">
        <v>75</v>
      </c>
      <c r="L78" s="84" t="inlineStr">
        <is>
          <t>2095</t>
        </is>
      </c>
      <c r="M78" s="71" t="inlineStr">
        <is>
          <t>Price_LCS_WetEnd_092</t>
        </is>
      </c>
      <c r="N78" s="82" t="inlineStr">
        <is>
          <t>LCSE</t>
        </is>
      </c>
      <c r="O78" t="n">
        <v>95</v>
      </c>
      <c r="P78" t="n">
        <v>2</v>
      </c>
      <c r="Q78" t="inlineStr">
        <is>
          <t>C-Face</t>
        </is>
      </c>
      <c r="R78" t="n">
        <v>2.5</v>
      </c>
      <c r="S78" t="inlineStr">
        <is>
          <t>Threaded</t>
        </is>
      </c>
      <c r="T78" t="inlineStr">
        <is>
          <t>20953</t>
        </is>
      </c>
      <c r="V78" s="83" t="inlineStr">
        <is>
          <t>Flat</t>
        </is>
      </c>
      <c r="X78" t="inlineStr">
        <is>
          <t>'DS_Routings'</t>
        </is>
      </c>
    </row>
    <row r="79">
      <c r="A79" s="12" t="n"/>
      <c r="B79" t="inlineStr">
        <is>
          <t>LCSE</t>
        </is>
      </c>
      <c r="C79" s="71" t="inlineStr">
        <is>
          <t>20121-4P-10HP-LCSE</t>
        </is>
      </c>
      <c r="D79" s="71" t="inlineStr">
        <is>
          <t>RC1991-11.35</t>
        </is>
      </c>
      <c r="E79" s="80" t="n">
        <v>11.35</v>
      </c>
      <c r="F79" s="83" t="inlineStr">
        <is>
          <t>'DS_ShaftDiameter'</t>
        </is>
      </c>
      <c r="G79" s="2" t="inlineStr">
        <is>
          <t>X3</t>
        </is>
      </c>
      <c r="J79" s="71" t="inlineStr">
        <is>
          <t>20121-4P-10HP LCSE</t>
        </is>
      </c>
      <c r="K79" s="81" t="n">
        <v>80</v>
      </c>
      <c r="L79" s="84" t="inlineStr">
        <is>
          <t>2012</t>
        </is>
      </c>
      <c r="M79" s="71" t="inlineStr">
        <is>
          <t>Price_LCS_WetEnd_093</t>
        </is>
      </c>
      <c r="N79" s="82" t="inlineStr">
        <is>
          <t>LCSE</t>
        </is>
      </c>
      <c r="O79" t="n">
        <v>12</v>
      </c>
      <c r="P79" t="n">
        <v>2</v>
      </c>
      <c r="Q79" t="inlineStr">
        <is>
          <t>C-Face</t>
        </is>
      </c>
      <c r="R79" t="n">
        <v>2.5</v>
      </c>
      <c r="S79" t="inlineStr">
        <is>
          <t>Threaded</t>
        </is>
      </c>
      <c r="T79" t="inlineStr">
        <is>
          <t>20121</t>
        </is>
      </c>
      <c r="V79" s="83" t="inlineStr">
        <is>
          <t>Flat</t>
        </is>
      </c>
      <c r="X79" t="inlineStr">
        <is>
          <t>'DS_Routings'</t>
        </is>
      </c>
    </row>
    <row r="80">
      <c r="A80" s="12" t="n"/>
      <c r="B80" t="inlineStr">
        <is>
          <t>LCSE</t>
        </is>
      </c>
      <c r="C80" s="71" t="inlineStr">
        <is>
          <t>20121-4P-15HP-LCSE</t>
        </is>
      </c>
      <c r="D80" s="71" t="inlineStr">
        <is>
          <t>RC1991-12.1</t>
        </is>
      </c>
      <c r="E80" s="80" t="n">
        <v>12.1</v>
      </c>
      <c r="F80" s="83" t="inlineStr">
        <is>
          <t>'DS_ShaftDiameter'</t>
        </is>
      </c>
      <c r="G80" s="2" t="inlineStr">
        <is>
          <t>XA</t>
        </is>
      </c>
      <c r="J80" s="71" t="inlineStr">
        <is>
          <t>20121-4P-15HP LCSE</t>
        </is>
      </c>
      <c r="K80" s="81" t="n">
        <v>80</v>
      </c>
      <c r="L80" s="84" t="inlineStr">
        <is>
          <t>2012</t>
        </is>
      </c>
      <c r="M80" s="71" t="inlineStr">
        <is>
          <t>Price_LCS_WetEnd_094</t>
        </is>
      </c>
      <c r="N80" s="82" t="inlineStr">
        <is>
          <t>LCSE</t>
        </is>
      </c>
      <c r="O80" t="n">
        <v>12</v>
      </c>
      <c r="P80" t="n">
        <v>2</v>
      </c>
      <c r="Q80" t="inlineStr">
        <is>
          <t>C-Face</t>
        </is>
      </c>
      <c r="R80" t="n">
        <v>2.5</v>
      </c>
      <c r="S80" t="inlineStr">
        <is>
          <t>Threaded</t>
        </is>
      </c>
      <c r="T80" t="inlineStr">
        <is>
          <t>20121</t>
        </is>
      </c>
      <c r="V80" s="83" t="inlineStr">
        <is>
          <t>Flat</t>
        </is>
      </c>
      <c r="X80" t="inlineStr">
        <is>
          <t>'DS_Routings'</t>
        </is>
      </c>
    </row>
    <row r="81">
      <c r="A81" s="12" t="n"/>
      <c r="B81" t="inlineStr">
        <is>
          <t>LCSE</t>
        </is>
      </c>
      <c r="C81" s="71" t="inlineStr">
        <is>
          <t>20121-4P-7.5HP-LCSE</t>
        </is>
      </c>
      <c r="D81" s="71" t="inlineStr">
        <is>
          <t>RC1991-10.59</t>
        </is>
      </c>
      <c r="E81" s="80" t="n">
        <v>10.59</v>
      </c>
      <c r="F81" s="83" t="inlineStr">
        <is>
          <t>'DS_ShaftDiameter'</t>
        </is>
      </c>
      <c r="G81" s="2" t="inlineStr">
        <is>
          <t>X3</t>
        </is>
      </c>
      <c r="J81" s="71" t="inlineStr">
        <is>
          <t>20121-4P-7.5HP LCSE</t>
        </is>
      </c>
      <c r="K81" s="81" t="n">
        <v>80</v>
      </c>
      <c r="L81" s="84" t="inlineStr">
        <is>
          <t>2012</t>
        </is>
      </c>
      <c r="M81" s="71" t="inlineStr">
        <is>
          <t>Price_LCS_WetEnd_095</t>
        </is>
      </c>
      <c r="N81" s="82" t="inlineStr">
        <is>
          <t>LCSE</t>
        </is>
      </c>
      <c r="O81" t="n">
        <v>12</v>
      </c>
      <c r="P81" t="n">
        <v>2</v>
      </c>
      <c r="Q81" t="inlineStr">
        <is>
          <t>C-Face</t>
        </is>
      </c>
      <c r="R81" t="n">
        <v>2.5</v>
      </c>
      <c r="S81" t="inlineStr">
        <is>
          <t>Threaded</t>
        </is>
      </c>
      <c r="T81" t="inlineStr">
        <is>
          <t>20121</t>
        </is>
      </c>
      <c r="V81" s="83" t="inlineStr">
        <is>
          <t>Flat</t>
        </is>
      </c>
      <c r="X81" t="inlineStr">
        <is>
          <t>'DS_Routings'</t>
        </is>
      </c>
    </row>
    <row r="82">
      <c r="A82" s="12" t="n"/>
      <c r="B82" t="inlineStr">
        <is>
          <t>LCSE</t>
        </is>
      </c>
      <c r="C82" s="71" t="inlineStr">
        <is>
          <t>25707-2P-10HP-LCSE</t>
        </is>
      </c>
      <c r="D82" s="71" t="inlineStr">
        <is>
          <t>RC1960-5.27</t>
        </is>
      </c>
      <c r="E82" s="80" t="n">
        <v>5.27</v>
      </c>
      <c r="F82" s="83" t="inlineStr">
        <is>
          <t>'DS_ShaftDiameter'</t>
        </is>
      </c>
      <c r="G82" s="2" t="inlineStr">
        <is>
          <t>X3</t>
        </is>
      </c>
      <c r="J82" s="71" t="inlineStr">
        <is>
          <t>25707-2P-10HP LCSE</t>
        </is>
      </c>
      <c r="K82" s="81" t="n">
        <v>65</v>
      </c>
      <c r="L82" s="84" t="inlineStr">
        <is>
          <t>2570</t>
        </is>
      </c>
      <c r="M82" s="71" t="inlineStr">
        <is>
          <t>Price_LCS_WetEnd_096</t>
        </is>
      </c>
      <c r="N82" s="82" t="inlineStr">
        <is>
          <t>LCSE</t>
        </is>
      </c>
      <c r="O82" t="n">
        <v>70</v>
      </c>
      <c r="P82" t="n">
        <v>2.5</v>
      </c>
      <c r="Q82" t="inlineStr">
        <is>
          <t>C-Face</t>
        </is>
      </c>
      <c r="R82" t="n">
        <v>3</v>
      </c>
      <c r="S82" t="inlineStr">
        <is>
          <t>Flanged</t>
        </is>
      </c>
      <c r="T82" t="inlineStr">
        <is>
          <t>25707</t>
        </is>
      </c>
      <c r="V82" s="83" t="inlineStr">
        <is>
          <t>Flat</t>
        </is>
      </c>
      <c r="X82" t="inlineStr">
        <is>
          <t>'DS_Routings'</t>
        </is>
      </c>
    </row>
    <row r="83">
      <c r="A83" s="12" t="n"/>
      <c r="B83" t="inlineStr">
        <is>
          <t>LCSE</t>
        </is>
      </c>
      <c r="C83" s="71" t="inlineStr">
        <is>
          <t>25707-2P-15HP-LCSE</t>
        </is>
      </c>
      <c r="D83" s="2" t="inlineStr">
        <is>
          <t>RC1960-5.84</t>
        </is>
      </c>
      <c r="E83" s="80" t="n">
        <v>5.84</v>
      </c>
      <c r="F83" s="83" t="inlineStr">
        <is>
          <t>'DS_ShaftDiameter'</t>
        </is>
      </c>
      <c r="G83" s="2" t="inlineStr">
        <is>
          <t>X4</t>
        </is>
      </c>
      <c r="H83" s="2" t="n"/>
      <c r="I83" s="81" t="n"/>
      <c r="J83" s="71" t="inlineStr">
        <is>
          <t>25707-2P-15HP LCSE</t>
        </is>
      </c>
      <c r="K83" s="81" t="n">
        <v>65</v>
      </c>
      <c r="L83" s="84" t="inlineStr">
        <is>
          <t>2570</t>
        </is>
      </c>
      <c r="M83" s="71" t="inlineStr">
        <is>
          <t>Price_LCS_WetEnd_097</t>
        </is>
      </c>
      <c r="N83" s="82" t="inlineStr">
        <is>
          <t>LCSE</t>
        </is>
      </c>
      <c r="O83" t="n">
        <v>70</v>
      </c>
      <c r="P83" t="n">
        <v>2.5</v>
      </c>
      <c r="Q83" t="inlineStr">
        <is>
          <t>C-Face</t>
        </is>
      </c>
      <c r="R83" t="n">
        <v>3</v>
      </c>
      <c r="S83" t="inlineStr">
        <is>
          <t>Flanged</t>
        </is>
      </c>
      <c r="T83" t="inlineStr">
        <is>
          <t>25707</t>
        </is>
      </c>
      <c r="V83" s="83" t="inlineStr">
        <is>
          <t>Flat</t>
        </is>
      </c>
      <c r="X83" t="inlineStr">
        <is>
          <t>'DS_Routings'</t>
        </is>
      </c>
    </row>
    <row r="84">
      <c r="A84" s="12" t="n"/>
      <c r="B84" t="inlineStr">
        <is>
          <t>LCSE</t>
        </is>
      </c>
      <c r="C84" s="71" t="inlineStr">
        <is>
          <t>25707-2P-20HP-LCSE</t>
        </is>
      </c>
      <c r="D84" s="2" t="inlineStr">
        <is>
          <t>RC1960-6.36</t>
        </is>
      </c>
      <c r="E84" s="80" t="n">
        <v>6.36</v>
      </c>
      <c r="F84" s="83" t="inlineStr">
        <is>
          <t>'DS_ShaftDiameter'</t>
        </is>
      </c>
      <c r="G84" s="2" t="inlineStr">
        <is>
          <t>X4</t>
        </is>
      </c>
      <c r="H84" s="2" t="n"/>
      <c r="I84" s="81" t="n"/>
      <c r="J84" s="71" t="inlineStr">
        <is>
          <t>25707-2P-20HP LCSE</t>
        </is>
      </c>
      <c r="K84" s="81" t="n">
        <v>65</v>
      </c>
      <c r="L84" s="84" t="inlineStr">
        <is>
          <t>2570</t>
        </is>
      </c>
      <c r="M84" s="71" t="inlineStr">
        <is>
          <t>Price_LCS_WetEnd_098</t>
        </is>
      </c>
      <c r="N84" s="82" t="inlineStr">
        <is>
          <t>LCSE</t>
        </is>
      </c>
      <c r="O84" t="n">
        <v>70</v>
      </c>
      <c r="P84" t="n">
        <v>2.5</v>
      </c>
      <c r="Q84" t="inlineStr">
        <is>
          <t>C-Face</t>
        </is>
      </c>
      <c r="R84" t="n">
        <v>3</v>
      </c>
      <c r="S84" t="inlineStr">
        <is>
          <t>Flanged</t>
        </is>
      </c>
      <c r="T84" t="inlineStr">
        <is>
          <t>25707</t>
        </is>
      </c>
      <c r="V84" s="83" t="inlineStr">
        <is>
          <t>Flat</t>
        </is>
      </c>
      <c r="X84" t="inlineStr">
        <is>
          <t>'DS_Routings'</t>
        </is>
      </c>
    </row>
    <row r="85">
      <c r="A85" s="12" t="n"/>
      <c r="B85" t="inlineStr">
        <is>
          <t>LCSE</t>
        </is>
      </c>
      <c r="C85" s="71" t="inlineStr">
        <is>
          <t>25707-2P-25HP-LCSE</t>
        </is>
      </c>
      <c r="D85" s="2" t="inlineStr">
        <is>
          <t>RC1960-6.78</t>
        </is>
      </c>
      <c r="E85" s="80" t="n">
        <v>6.78</v>
      </c>
      <c r="F85" s="83" t="inlineStr">
        <is>
          <t>'DS_ShaftDiameter'</t>
        </is>
      </c>
      <c r="G85" s="2" t="inlineStr">
        <is>
          <t>X4</t>
        </is>
      </c>
      <c r="H85" s="2" t="n"/>
      <c r="I85" s="81" t="n"/>
      <c r="J85" s="71" t="inlineStr">
        <is>
          <t>25707-2P-25HP LCSE</t>
        </is>
      </c>
      <c r="K85" s="81" t="n">
        <v>65</v>
      </c>
      <c r="L85" s="84" t="inlineStr">
        <is>
          <t>2570</t>
        </is>
      </c>
      <c r="M85" s="71" t="inlineStr">
        <is>
          <t>Price_LCS_WetEnd_099</t>
        </is>
      </c>
      <c r="N85" s="82" t="inlineStr">
        <is>
          <t>LCSE</t>
        </is>
      </c>
      <c r="O85" t="n">
        <v>70</v>
      </c>
      <c r="P85" t="n">
        <v>2.5</v>
      </c>
      <c r="Q85" t="inlineStr">
        <is>
          <t>C-Face</t>
        </is>
      </c>
      <c r="R85" t="n">
        <v>3</v>
      </c>
      <c r="S85" t="inlineStr">
        <is>
          <t>Flanged</t>
        </is>
      </c>
      <c r="T85" t="inlineStr">
        <is>
          <t>25707</t>
        </is>
      </c>
      <c r="V85" s="83" t="inlineStr">
        <is>
          <t>Flat</t>
        </is>
      </c>
      <c r="X85" t="inlineStr">
        <is>
          <t>'DS_Routings'</t>
        </is>
      </c>
    </row>
    <row r="86">
      <c r="A86" s="12" t="n"/>
      <c r="B86" t="inlineStr">
        <is>
          <t>LCSE</t>
        </is>
      </c>
      <c r="C86" s="71" t="inlineStr">
        <is>
          <t>25707-2P-30HP-LCSE</t>
        </is>
      </c>
      <c r="D86" s="71" t="inlineStr">
        <is>
          <t>RC1960-7.1</t>
        </is>
      </c>
      <c r="E86" s="80" t="n">
        <v>7.1</v>
      </c>
      <c r="F86" s="83" t="inlineStr">
        <is>
          <t>'DS_ShaftDiameter'</t>
        </is>
      </c>
      <c r="G86" s="2" t="inlineStr">
        <is>
          <t>X4</t>
        </is>
      </c>
      <c r="H86" s="2" t="n"/>
      <c r="I86" s="81" t="n"/>
      <c r="J86" s="71" t="inlineStr">
        <is>
          <t>25707-2P-30HP LCSE</t>
        </is>
      </c>
      <c r="K86" s="81" t="n">
        <v>65</v>
      </c>
      <c r="L86" s="84" t="inlineStr">
        <is>
          <t>2570</t>
        </is>
      </c>
      <c r="M86" s="71" t="inlineStr">
        <is>
          <t>Price_LCS_WetEnd_100</t>
        </is>
      </c>
      <c r="N86" s="82" t="inlineStr">
        <is>
          <t>LCSE</t>
        </is>
      </c>
      <c r="O86" t="n">
        <v>70</v>
      </c>
      <c r="P86" t="n">
        <v>2.5</v>
      </c>
      <c r="Q86" t="inlineStr">
        <is>
          <t>C-Face</t>
        </is>
      </c>
      <c r="R86" t="n">
        <v>3</v>
      </c>
      <c r="S86" t="inlineStr">
        <is>
          <t>Flanged</t>
        </is>
      </c>
      <c r="T86" t="inlineStr">
        <is>
          <t>25707</t>
        </is>
      </c>
      <c r="V86" s="83" t="inlineStr">
        <is>
          <t>Flat</t>
        </is>
      </c>
      <c r="X86" t="inlineStr">
        <is>
          <t>'DS_Routings'</t>
        </is>
      </c>
    </row>
    <row r="87">
      <c r="A87" s="12" t="n"/>
      <c r="B87" t="inlineStr">
        <is>
          <t>LCSE</t>
        </is>
      </c>
      <c r="C87" s="71" t="inlineStr">
        <is>
          <t>25707-2P-7.5HP-LCSE</t>
        </is>
      </c>
      <c r="D87" s="71" t="inlineStr">
        <is>
          <t>RC1960-4.89</t>
        </is>
      </c>
      <c r="E87" s="80" t="n">
        <v>4.89</v>
      </c>
      <c r="F87" s="83" t="inlineStr">
        <is>
          <t>'DS_ShaftDiameter'</t>
        </is>
      </c>
      <c r="G87" s="2" t="inlineStr">
        <is>
          <t>X3</t>
        </is>
      </c>
      <c r="H87" s="2" t="n"/>
      <c r="I87" s="81" t="n"/>
      <c r="J87" s="71" t="inlineStr">
        <is>
          <t>25707-2P-7.5HP LCSE</t>
        </is>
      </c>
      <c r="K87" s="81" t="n">
        <v>65</v>
      </c>
      <c r="L87" s="84" t="inlineStr">
        <is>
          <t>2570</t>
        </is>
      </c>
      <c r="M87" s="71" t="inlineStr">
        <is>
          <t>Price_LCS_WetEnd_101</t>
        </is>
      </c>
      <c r="N87" s="82" t="inlineStr">
        <is>
          <t>LCSE</t>
        </is>
      </c>
      <c r="O87" t="n">
        <v>70</v>
      </c>
      <c r="P87" t="n">
        <v>2.5</v>
      </c>
      <c r="Q87" t="inlineStr">
        <is>
          <t>C-Face</t>
        </is>
      </c>
      <c r="R87" t="n">
        <v>3</v>
      </c>
      <c r="S87" t="inlineStr">
        <is>
          <t>Flanged</t>
        </is>
      </c>
      <c r="T87" t="inlineStr">
        <is>
          <t>25707</t>
        </is>
      </c>
      <c r="V87" s="83" t="inlineStr">
        <is>
          <t>Flat</t>
        </is>
      </c>
      <c r="X87" t="inlineStr">
        <is>
          <t>'DS_Routings'</t>
        </is>
      </c>
    </row>
    <row r="88">
      <c r="A88" s="12" t="n"/>
      <c r="B88" t="inlineStr">
        <is>
          <t>LCSE</t>
        </is>
      </c>
      <c r="C88" s="71" t="inlineStr">
        <is>
          <t>25707-4P-3HP-LCSE</t>
        </is>
      </c>
      <c r="D88" s="71" t="inlineStr">
        <is>
          <t>RC1960-6.7</t>
        </is>
      </c>
      <c r="E88" s="80" t="n">
        <v>6.7</v>
      </c>
      <c r="F88" s="83" t="inlineStr">
        <is>
          <t>'DS_ShaftDiameter'</t>
        </is>
      </c>
      <c r="G88" s="2" t="inlineStr">
        <is>
          <t>X3</t>
        </is>
      </c>
      <c r="H88" s="2" t="n"/>
      <c r="I88" s="81" t="n"/>
      <c r="J88" s="71" t="inlineStr">
        <is>
          <t>25707-4P-3HP LCSE</t>
        </is>
      </c>
      <c r="K88" s="81" t="n">
        <v>65</v>
      </c>
      <c r="L88" s="84" t="inlineStr">
        <is>
          <t>2570</t>
        </is>
      </c>
      <c r="M88" s="71" t="inlineStr">
        <is>
          <t>Price_LCS_WetEnd_102</t>
        </is>
      </c>
      <c r="N88" s="82" t="inlineStr">
        <is>
          <t>LCSE</t>
        </is>
      </c>
      <c r="O88" t="n">
        <v>70</v>
      </c>
      <c r="P88" t="n">
        <v>2.5</v>
      </c>
      <c r="Q88" t="inlineStr">
        <is>
          <t>C-Face</t>
        </is>
      </c>
      <c r="R88" t="n">
        <v>3</v>
      </c>
      <c r="S88" t="inlineStr">
        <is>
          <t>Flanged</t>
        </is>
      </c>
      <c r="T88" t="inlineStr">
        <is>
          <t>25707</t>
        </is>
      </c>
      <c r="V88" s="83" t="inlineStr">
        <is>
          <t>Flat</t>
        </is>
      </c>
      <c r="X88" t="inlineStr">
        <is>
          <t>'DS_Routings'</t>
        </is>
      </c>
    </row>
    <row r="89">
      <c r="A89" s="12" t="n"/>
      <c r="B89" t="inlineStr">
        <is>
          <t>LCSE</t>
        </is>
      </c>
      <c r="C89" s="71" t="inlineStr">
        <is>
          <t>25707-4P-5HP-LCSE</t>
        </is>
      </c>
      <c r="D89" s="71" t="inlineStr">
        <is>
          <t>RC1960-7.1-4P</t>
        </is>
      </c>
      <c r="E89" s="80" t="n">
        <v>7.1</v>
      </c>
      <c r="F89" s="83" t="inlineStr">
        <is>
          <t>'DS_ShaftDiameter'</t>
        </is>
      </c>
      <c r="G89" s="2" t="inlineStr">
        <is>
          <t>X3</t>
        </is>
      </c>
      <c r="J89" s="71" t="inlineStr">
        <is>
          <t>25707-4P-5HP LCSE</t>
        </is>
      </c>
      <c r="K89" s="81" t="n">
        <v>65</v>
      </c>
      <c r="L89" s="84" t="inlineStr">
        <is>
          <t>2570</t>
        </is>
      </c>
      <c r="M89" s="71" t="inlineStr">
        <is>
          <t>Price_LCS_WetEnd_103</t>
        </is>
      </c>
      <c r="N89" s="82" t="inlineStr">
        <is>
          <t>LCSE</t>
        </is>
      </c>
      <c r="O89" t="n">
        <v>70</v>
      </c>
      <c r="P89" t="n">
        <v>2.5</v>
      </c>
      <c r="Q89" t="inlineStr">
        <is>
          <t>C-Face</t>
        </is>
      </c>
      <c r="R89" t="n">
        <v>3</v>
      </c>
      <c r="S89" t="inlineStr">
        <is>
          <t>Flanged</t>
        </is>
      </c>
      <c r="T89" t="inlineStr">
        <is>
          <t>25707</t>
        </is>
      </c>
      <c r="V89" s="83" t="inlineStr">
        <is>
          <t>Flat</t>
        </is>
      </c>
      <c r="X89" t="inlineStr">
        <is>
          <t>'DS_Routings'</t>
        </is>
      </c>
    </row>
    <row r="90">
      <c r="A90" s="12" t="n"/>
      <c r="B90" t="inlineStr">
        <is>
          <t>LCSE</t>
        </is>
      </c>
      <c r="C90" s="71" t="inlineStr">
        <is>
          <t>25957-2P-25HP-LCSE</t>
        </is>
      </c>
      <c r="D90" s="71" t="inlineStr">
        <is>
          <t>RC9867-1-6.78</t>
        </is>
      </c>
      <c r="E90" s="80" t="n">
        <v>6.78</v>
      </c>
      <c r="F90" s="83" t="inlineStr">
        <is>
          <t>'DS_ShaftDiameter'</t>
        </is>
      </c>
      <c r="G90" s="2" t="inlineStr">
        <is>
          <t>X4</t>
        </is>
      </c>
      <c r="J90" s="71" t="inlineStr">
        <is>
          <t>25957-2P-25HP LCSE</t>
        </is>
      </c>
      <c r="K90" s="81" t="n">
        <v>95</v>
      </c>
      <c r="L90" s="84" t="inlineStr">
        <is>
          <t>2595</t>
        </is>
      </c>
      <c r="M90" s="71" t="inlineStr">
        <is>
          <t>Price_LCS_WetEnd_104</t>
        </is>
      </c>
      <c r="N90" s="82" t="inlineStr">
        <is>
          <t>LCSE</t>
        </is>
      </c>
      <c r="O90" t="n">
        <v>95</v>
      </c>
      <c r="P90" t="n">
        <v>2.5</v>
      </c>
      <c r="Q90" t="inlineStr">
        <is>
          <t>C-Face</t>
        </is>
      </c>
      <c r="R90" t="n">
        <v>3</v>
      </c>
      <c r="S90" t="inlineStr">
        <is>
          <t>Flanged</t>
        </is>
      </c>
      <c r="T90" t="inlineStr">
        <is>
          <t>25957</t>
        </is>
      </c>
      <c r="V90" s="83" t="inlineStr">
        <is>
          <t>Flat</t>
        </is>
      </c>
      <c r="X90" t="inlineStr">
        <is>
          <t>'DS_Routings'</t>
        </is>
      </c>
    </row>
    <row r="91">
      <c r="A91" s="12" t="n"/>
      <c r="B91" t="inlineStr">
        <is>
          <t>LCSE</t>
        </is>
      </c>
      <c r="C91" s="71" t="inlineStr">
        <is>
          <t>25957-2P-30HP-LCSE</t>
        </is>
      </c>
      <c r="D91" s="71" t="inlineStr">
        <is>
          <t>RC9867-1-7.15</t>
        </is>
      </c>
      <c r="E91" s="80" t="n">
        <v>7.15</v>
      </c>
      <c r="F91" s="83" t="inlineStr">
        <is>
          <t>'DS_ShaftDiameter'</t>
        </is>
      </c>
      <c r="G91" s="2" t="inlineStr">
        <is>
          <t>X4</t>
        </is>
      </c>
      <c r="J91" s="71" t="inlineStr">
        <is>
          <t>25957-2P-30HP LCSE</t>
        </is>
      </c>
      <c r="K91" s="81" t="n">
        <v>95</v>
      </c>
      <c r="L91" s="84" t="inlineStr">
        <is>
          <t>2595</t>
        </is>
      </c>
      <c r="M91" s="71" t="inlineStr">
        <is>
          <t>Price_LCS_WetEnd_105</t>
        </is>
      </c>
      <c r="N91" s="82" t="inlineStr">
        <is>
          <t>LCSE</t>
        </is>
      </c>
      <c r="O91" t="n">
        <v>95</v>
      </c>
      <c r="P91" t="n">
        <v>2.5</v>
      </c>
      <c r="Q91" t="inlineStr">
        <is>
          <t>C-Face</t>
        </is>
      </c>
      <c r="R91" t="n">
        <v>3</v>
      </c>
      <c r="S91" t="inlineStr">
        <is>
          <t>Flanged</t>
        </is>
      </c>
      <c r="T91" t="inlineStr">
        <is>
          <t>25957</t>
        </is>
      </c>
      <c r="V91" s="83" t="inlineStr">
        <is>
          <t>Flat</t>
        </is>
      </c>
      <c r="X91" t="inlineStr">
        <is>
          <t>'DS_Routings'</t>
        </is>
      </c>
    </row>
    <row r="92">
      <c r="A92" s="12" t="n"/>
      <c r="B92" t="inlineStr">
        <is>
          <t>LCSE</t>
        </is>
      </c>
      <c r="C92" s="71" t="inlineStr">
        <is>
          <t>25957-4P-10HP-LCSE</t>
        </is>
      </c>
      <c r="D92" s="71" t="inlineStr">
        <is>
          <t>RC9867-1-9.6</t>
        </is>
      </c>
      <c r="E92" s="80" t="n">
        <v>9.6</v>
      </c>
      <c r="F92" s="83" t="inlineStr">
        <is>
          <t>'DS_ShaftDiameter'</t>
        </is>
      </c>
      <c r="G92" s="2" t="inlineStr">
        <is>
          <t>X3</t>
        </is>
      </c>
      <c r="J92" s="71" t="inlineStr">
        <is>
          <t>25957-4P-10HP LCSE</t>
        </is>
      </c>
      <c r="K92" s="81" t="n">
        <v>95</v>
      </c>
      <c r="L92" s="84" t="inlineStr">
        <is>
          <t>2595</t>
        </is>
      </c>
      <c r="M92" s="71" t="inlineStr">
        <is>
          <t>Price_LCS_WetEnd_106</t>
        </is>
      </c>
      <c r="N92" s="82" t="inlineStr">
        <is>
          <t>LCSE</t>
        </is>
      </c>
      <c r="O92" t="n">
        <v>95</v>
      </c>
      <c r="P92" t="n">
        <v>2.5</v>
      </c>
      <c r="Q92" t="inlineStr">
        <is>
          <t>C-Face</t>
        </is>
      </c>
      <c r="R92" t="n">
        <v>3</v>
      </c>
      <c r="S92" t="inlineStr">
        <is>
          <t>Flanged</t>
        </is>
      </c>
      <c r="T92" t="inlineStr">
        <is>
          <t>25957</t>
        </is>
      </c>
      <c r="V92" s="83" t="inlineStr">
        <is>
          <t>Flat</t>
        </is>
      </c>
      <c r="X92" t="inlineStr">
        <is>
          <t>'DS_Routings'</t>
        </is>
      </c>
    </row>
    <row r="93">
      <c r="A93" s="12" t="n"/>
      <c r="B93" t="inlineStr">
        <is>
          <t>LCSE</t>
        </is>
      </c>
      <c r="C93" s="71" t="inlineStr">
        <is>
          <t>25957-4P-3HP-LCSE</t>
        </is>
      </c>
      <c r="D93" s="71" t="inlineStr">
        <is>
          <t>RC9867-1-6.7</t>
        </is>
      </c>
      <c r="E93" s="80" t="n">
        <v>6.7</v>
      </c>
      <c r="F93" s="83" t="inlineStr">
        <is>
          <t>'DS_ShaftDiameter'</t>
        </is>
      </c>
      <c r="G93" s="2" t="inlineStr">
        <is>
          <t>X3</t>
        </is>
      </c>
      <c r="J93" s="71" t="inlineStr">
        <is>
          <t>25957-4P-3HP LCSE</t>
        </is>
      </c>
      <c r="K93" s="81" t="n">
        <v>95</v>
      </c>
      <c r="L93" s="84" t="inlineStr">
        <is>
          <t>2595</t>
        </is>
      </c>
      <c r="M93" s="71" t="inlineStr">
        <is>
          <t>Price_LCS_WetEnd_107</t>
        </is>
      </c>
      <c r="N93" s="82" t="inlineStr">
        <is>
          <t>LCSE</t>
        </is>
      </c>
      <c r="O93" t="n">
        <v>95</v>
      </c>
      <c r="P93" t="n">
        <v>2.5</v>
      </c>
      <c r="Q93" t="inlineStr">
        <is>
          <t>C-Face</t>
        </is>
      </c>
      <c r="R93" t="n">
        <v>3</v>
      </c>
      <c r="S93" t="inlineStr">
        <is>
          <t>Flanged</t>
        </is>
      </c>
      <c r="T93" t="inlineStr">
        <is>
          <t>25957</t>
        </is>
      </c>
      <c r="V93" s="83" t="inlineStr">
        <is>
          <t>Flat</t>
        </is>
      </c>
      <c r="X93" t="inlineStr">
        <is>
          <t>'DS_Routings'</t>
        </is>
      </c>
    </row>
    <row r="94">
      <c r="A94" s="12" t="n"/>
      <c r="B94" t="inlineStr">
        <is>
          <t>LCSE</t>
        </is>
      </c>
      <c r="C94" s="71" t="inlineStr">
        <is>
          <t>25957-4P-5HP-LCSE</t>
        </is>
      </c>
      <c r="D94" s="71" t="inlineStr">
        <is>
          <t>RC9867-1-7.82</t>
        </is>
      </c>
      <c r="E94" s="80" t="n">
        <v>7.82</v>
      </c>
      <c r="F94" s="83" t="inlineStr">
        <is>
          <t>'DS_ShaftDiameter'</t>
        </is>
      </c>
      <c r="G94" s="2" t="inlineStr">
        <is>
          <t>X3</t>
        </is>
      </c>
      <c r="J94" s="71" t="inlineStr">
        <is>
          <t>25957-4P-5HP LCSE</t>
        </is>
      </c>
      <c r="K94" s="81" t="n">
        <v>95</v>
      </c>
      <c r="L94" s="84" t="inlineStr">
        <is>
          <t>2595</t>
        </is>
      </c>
      <c r="M94" s="71" t="inlineStr">
        <is>
          <t>Price_LCS_WetEnd_108</t>
        </is>
      </c>
      <c r="N94" s="82" t="inlineStr">
        <is>
          <t>LCSE</t>
        </is>
      </c>
      <c r="O94" t="n">
        <v>95</v>
      </c>
      <c r="P94" t="n">
        <v>2.5</v>
      </c>
      <c r="Q94" t="inlineStr">
        <is>
          <t>C-Face</t>
        </is>
      </c>
      <c r="R94" t="n">
        <v>3</v>
      </c>
      <c r="S94" t="inlineStr">
        <is>
          <t>Flanged</t>
        </is>
      </c>
      <c r="T94" t="inlineStr">
        <is>
          <t>25957</t>
        </is>
      </c>
      <c r="V94" s="83" t="inlineStr">
        <is>
          <t>Flat</t>
        </is>
      </c>
      <c r="X94" t="inlineStr">
        <is>
          <t>'DS_Routings'</t>
        </is>
      </c>
    </row>
    <row r="95">
      <c r="A95" s="12" t="n"/>
      <c r="B95" t="inlineStr">
        <is>
          <t>LCSE</t>
        </is>
      </c>
      <c r="C95" s="71" t="inlineStr">
        <is>
          <t>25957-4P-7.5HP-LCSE</t>
        </is>
      </c>
      <c r="D95" s="71" t="inlineStr">
        <is>
          <t>RC9867-1-8.85</t>
        </is>
      </c>
      <c r="E95" s="80" t="n">
        <v>8.85</v>
      </c>
      <c r="F95" s="83" t="inlineStr">
        <is>
          <t>'DS_ShaftDiameter'</t>
        </is>
      </c>
      <c r="G95" s="2" t="inlineStr">
        <is>
          <t>X3</t>
        </is>
      </c>
      <c r="J95" s="71" t="inlineStr">
        <is>
          <t>25957-4P-7.5HP LCSE</t>
        </is>
      </c>
      <c r="K95" s="81" t="n">
        <v>95</v>
      </c>
      <c r="L95" s="84" t="inlineStr">
        <is>
          <t>2595</t>
        </is>
      </c>
      <c r="M95" s="71" t="inlineStr">
        <is>
          <t>Price_LCS_WetEnd_109</t>
        </is>
      </c>
      <c r="N95" s="82" t="inlineStr">
        <is>
          <t>LCSE</t>
        </is>
      </c>
      <c r="O95" t="n">
        <v>95</v>
      </c>
      <c r="P95" t="n">
        <v>2.5</v>
      </c>
      <c r="Q95" t="inlineStr">
        <is>
          <t>C-Face</t>
        </is>
      </c>
      <c r="R95" t="n">
        <v>3</v>
      </c>
      <c r="S95" t="inlineStr">
        <is>
          <t>Flanged</t>
        </is>
      </c>
      <c r="T95" t="inlineStr">
        <is>
          <t>25957</t>
        </is>
      </c>
      <c r="V95" s="83" t="inlineStr">
        <is>
          <t>Flat</t>
        </is>
      </c>
      <c r="X95" t="inlineStr">
        <is>
          <t>'DS_Routings'</t>
        </is>
      </c>
    </row>
    <row r="96">
      <c r="A96" s="12" t="n"/>
      <c r="B96" t="inlineStr">
        <is>
          <t>LCSE</t>
        </is>
      </c>
      <c r="C96" s="71" t="inlineStr">
        <is>
          <t>25123-4P-10HP-LCSE</t>
        </is>
      </c>
      <c r="D96" s="71" t="inlineStr">
        <is>
          <t>RC2227-10.39</t>
        </is>
      </c>
      <c r="E96" s="80" t="n">
        <v>0.39</v>
      </c>
      <c r="F96" s="83" t="inlineStr">
        <is>
          <t>'DS_ShaftDiameter'</t>
        </is>
      </c>
      <c r="G96" s="2" t="inlineStr">
        <is>
          <t>X3</t>
        </is>
      </c>
      <c r="J96" s="71" t="inlineStr">
        <is>
          <t>25123-4P-10HP LCSE</t>
        </is>
      </c>
      <c r="K96" s="81" t="n">
        <v>125</v>
      </c>
      <c r="L96" s="84" t="inlineStr">
        <is>
          <t>2512</t>
        </is>
      </c>
      <c r="M96" s="71" t="inlineStr">
        <is>
          <t>Price_LCS_WetEnd_110</t>
        </is>
      </c>
      <c r="N96" s="82" t="inlineStr">
        <is>
          <t>LCSE</t>
        </is>
      </c>
      <c r="O96" t="n">
        <v>12</v>
      </c>
      <c r="P96" t="n">
        <v>2.5</v>
      </c>
      <c r="Q96" t="inlineStr">
        <is>
          <t>C-Face</t>
        </is>
      </c>
      <c r="R96" t="n">
        <v>3</v>
      </c>
      <c r="S96" t="inlineStr">
        <is>
          <t>Flanged</t>
        </is>
      </c>
      <c r="T96" t="inlineStr">
        <is>
          <t>25123</t>
        </is>
      </c>
      <c r="V96" s="83" t="inlineStr">
        <is>
          <t>Flat</t>
        </is>
      </c>
      <c r="X96" t="inlineStr">
        <is>
          <t>'DS_Routings'</t>
        </is>
      </c>
    </row>
    <row r="97">
      <c r="A97" s="12" t="n"/>
      <c r="B97" t="inlineStr">
        <is>
          <t>LCSE</t>
        </is>
      </c>
      <c r="C97" s="71" t="inlineStr">
        <is>
          <t>25123-4P-15HP-LCSE</t>
        </is>
      </c>
      <c r="D97" s="71" t="inlineStr">
        <is>
          <t>RC2227-11.56</t>
        </is>
      </c>
      <c r="E97" s="80" t="n">
        <v>11.56</v>
      </c>
      <c r="F97" s="83" t="inlineStr">
        <is>
          <t>'DS_ShaftDiameter'</t>
        </is>
      </c>
      <c r="G97" s="2" t="inlineStr">
        <is>
          <t>XA</t>
        </is>
      </c>
      <c r="J97" s="71" t="inlineStr">
        <is>
          <t>25123-4P-15HP LCSE</t>
        </is>
      </c>
      <c r="K97" s="81" t="n">
        <v>125</v>
      </c>
      <c r="L97" s="84" t="inlineStr">
        <is>
          <t>2512</t>
        </is>
      </c>
      <c r="M97" s="71" t="inlineStr">
        <is>
          <t>Price_LCS_WetEnd_111</t>
        </is>
      </c>
      <c r="N97" s="82" t="inlineStr">
        <is>
          <t>LCSE</t>
        </is>
      </c>
      <c r="O97" t="n">
        <v>12</v>
      </c>
      <c r="P97" t="n">
        <v>2.5</v>
      </c>
      <c r="Q97" t="inlineStr">
        <is>
          <t>C-Face</t>
        </is>
      </c>
      <c r="R97" t="n">
        <v>3</v>
      </c>
      <c r="S97" t="inlineStr">
        <is>
          <t>Flanged</t>
        </is>
      </c>
      <c r="T97" t="inlineStr">
        <is>
          <t>25123</t>
        </is>
      </c>
      <c r="V97" s="83" t="inlineStr">
        <is>
          <t>Flat</t>
        </is>
      </c>
      <c r="X97" t="inlineStr">
        <is>
          <t>'DS_Routings'</t>
        </is>
      </c>
    </row>
    <row r="98">
      <c r="A98" s="12" t="n"/>
      <c r="B98" t="inlineStr">
        <is>
          <t>LCSE</t>
        </is>
      </c>
      <c r="C98" s="71" t="inlineStr">
        <is>
          <t>25123-4P-20HP-LCSE</t>
        </is>
      </c>
      <c r="D98" s="71" t="inlineStr">
        <is>
          <t>RC2227-12.1</t>
        </is>
      </c>
      <c r="E98" s="80" t="n">
        <v>12.1</v>
      </c>
      <c r="F98" s="83" t="inlineStr">
        <is>
          <t>'DS_ShaftDiameter'</t>
        </is>
      </c>
      <c r="G98" s="2" t="inlineStr">
        <is>
          <t>XA</t>
        </is>
      </c>
      <c r="J98" s="71" t="inlineStr">
        <is>
          <t>25123-4P-20HP LCSE</t>
        </is>
      </c>
      <c r="K98" s="81" t="n">
        <v>125</v>
      </c>
      <c r="L98" s="84" t="inlineStr">
        <is>
          <t>2512</t>
        </is>
      </c>
      <c r="M98" s="71" t="inlineStr">
        <is>
          <t>Price_LCS_WetEnd_112</t>
        </is>
      </c>
      <c r="N98" s="82" t="inlineStr">
        <is>
          <t>LCSE</t>
        </is>
      </c>
      <c r="O98" t="n">
        <v>12</v>
      </c>
      <c r="P98" t="n">
        <v>2.5</v>
      </c>
      <c r="Q98" t="inlineStr">
        <is>
          <t>C-Face</t>
        </is>
      </c>
      <c r="R98" t="n">
        <v>3</v>
      </c>
      <c r="S98" t="inlineStr">
        <is>
          <t>Flanged</t>
        </is>
      </c>
      <c r="T98" t="inlineStr">
        <is>
          <t>25123</t>
        </is>
      </c>
      <c r="V98" s="83" t="inlineStr">
        <is>
          <t>Flat</t>
        </is>
      </c>
      <c r="X98" t="inlineStr">
        <is>
          <t>'DS_Routings'</t>
        </is>
      </c>
    </row>
    <row r="99">
      <c r="A99" s="12" t="n"/>
      <c r="B99" t="inlineStr">
        <is>
          <t>LCSE</t>
        </is>
      </c>
      <c r="C99" s="71" t="inlineStr">
        <is>
          <t>25123-4P-7.5HP-LCSE</t>
        </is>
      </c>
      <c r="D99" s="71" t="inlineStr">
        <is>
          <t>RC2227-9.42</t>
        </is>
      </c>
      <c r="E99" s="80" t="n">
        <v>9.42</v>
      </c>
      <c r="F99" s="83" t="inlineStr">
        <is>
          <t>'DS_ShaftDiameter'</t>
        </is>
      </c>
      <c r="G99" s="2" t="inlineStr">
        <is>
          <t>X3</t>
        </is>
      </c>
      <c r="J99" s="71" t="inlineStr">
        <is>
          <t>25123-4P-7.5HP LCSE</t>
        </is>
      </c>
      <c r="K99" s="81" t="n">
        <v>125</v>
      </c>
      <c r="L99" s="84" t="inlineStr">
        <is>
          <t>2512</t>
        </is>
      </c>
      <c r="M99" s="71" t="inlineStr">
        <is>
          <t>Price_LCS_WetEnd_113</t>
        </is>
      </c>
      <c r="N99" s="82" t="inlineStr">
        <is>
          <t>LCSE</t>
        </is>
      </c>
      <c r="O99" t="n">
        <v>12</v>
      </c>
      <c r="P99" t="n">
        <v>2.5</v>
      </c>
      <c r="Q99" t="inlineStr">
        <is>
          <t>C-Face</t>
        </is>
      </c>
      <c r="R99" t="n">
        <v>3</v>
      </c>
      <c r="S99" t="inlineStr">
        <is>
          <t>Flanged</t>
        </is>
      </c>
      <c r="T99" t="inlineStr">
        <is>
          <t>25123</t>
        </is>
      </c>
      <c r="V99" s="83" t="inlineStr">
        <is>
          <t>Flat</t>
        </is>
      </c>
      <c r="X99" t="inlineStr">
        <is>
          <t>'DS_Routings'</t>
        </is>
      </c>
    </row>
    <row r="100">
      <c r="A100" s="12" t="n"/>
      <c r="B100" t="inlineStr">
        <is>
          <t>LCSE</t>
        </is>
      </c>
      <c r="C100" s="71" t="inlineStr">
        <is>
          <t>30707-2P-10HP-LCSE</t>
        </is>
      </c>
      <c r="D100" s="71" t="inlineStr">
        <is>
          <t>RC1957-4.9</t>
        </is>
      </c>
      <c r="E100" s="80" t="n">
        <v>4.9</v>
      </c>
      <c r="F100" s="83" t="inlineStr">
        <is>
          <t>'DS_ShaftDiameter'</t>
        </is>
      </c>
      <c r="G100" s="2" t="inlineStr">
        <is>
          <t>X3</t>
        </is>
      </c>
      <c r="J100" s="71" t="inlineStr">
        <is>
          <t>30707-2P-10HP LCSE</t>
        </is>
      </c>
      <c r="K100" s="81" t="n">
        <v>65</v>
      </c>
      <c r="L100" s="84" t="inlineStr">
        <is>
          <t>3070</t>
        </is>
      </c>
      <c r="M100" s="71" t="inlineStr">
        <is>
          <t>Price_LCS_WetEnd_114</t>
        </is>
      </c>
      <c r="N100" s="82" t="inlineStr">
        <is>
          <t>LCSE</t>
        </is>
      </c>
      <c r="O100" t="n">
        <v>70</v>
      </c>
      <c r="P100" t="n">
        <v>3</v>
      </c>
      <c r="Q100" t="inlineStr">
        <is>
          <t>C-Face</t>
        </is>
      </c>
      <c r="R100" t="n">
        <v>4</v>
      </c>
      <c r="S100" t="inlineStr">
        <is>
          <t>Flanged</t>
        </is>
      </c>
      <c r="T100" t="inlineStr">
        <is>
          <t>30707</t>
        </is>
      </c>
      <c r="V100" s="83" t="inlineStr">
        <is>
          <t>Flat</t>
        </is>
      </c>
      <c r="X100" t="inlineStr">
        <is>
          <t>'DS_Routings'</t>
        </is>
      </c>
    </row>
    <row r="101">
      <c r="A101" s="12" t="n"/>
      <c r="B101" t="inlineStr">
        <is>
          <t>LCSE</t>
        </is>
      </c>
      <c r="C101" s="71" t="inlineStr">
        <is>
          <t>30707-2P-15HP-LCSE</t>
        </is>
      </c>
      <c r="D101" s="71" t="inlineStr">
        <is>
          <t>RC1957-5.48</t>
        </is>
      </c>
      <c r="E101" s="80" t="n">
        <v>5.48</v>
      </c>
      <c r="F101" s="83" t="inlineStr">
        <is>
          <t>'DS_ShaftDiameter'</t>
        </is>
      </c>
      <c r="G101" s="2" t="inlineStr">
        <is>
          <t>X4</t>
        </is>
      </c>
      <c r="J101" s="71" t="inlineStr">
        <is>
          <t>30707-2P-15HP LCSE</t>
        </is>
      </c>
      <c r="K101" s="81" t="n">
        <v>65</v>
      </c>
      <c r="L101" s="84" t="inlineStr">
        <is>
          <t>3070</t>
        </is>
      </c>
      <c r="M101" s="71" t="inlineStr">
        <is>
          <t>Price_LCS_WetEnd_115</t>
        </is>
      </c>
      <c r="N101" s="82" t="inlineStr">
        <is>
          <t>LCSE</t>
        </is>
      </c>
      <c r="O101" t="n">
        <v>70</v>
      </c>
      <c r="P101" t="n">
        <v>3</v>
      </c>
      <c r="Q101" t="inlineStr">
        <is>
          <t>C-Face</t>
        </is>
      </c>
      <c r="R101" t="n">
        <v>4</v>
      </c>
      <c r="S101" t="inlineStr">
        <is>
          <t>Flanged</t>
        </is>
      </c>
      <c r="T101" t="inlineStr">
        <is>
          <t>30707</t>
        </is>
      </c>
      <c r="V101" s="83" t="inlineStr">
        <is>
          <t>Flat</t>
        </is>
      </c>
      <c r="X101" t="inlineStr">
        <is>
          <t>'DS_Routings'</t>
        </is>
      </c>
    </row>
    <row r="102">
      <c r="A102" s="12" t="n"/>
      <c r="B102" t="inlineStr">
        <is>
          <t>LCSE</t>
        </is>
      </c>
      <c r="C102" s="71" t="inlineStr">
        <is>
          <t>30707-2P-20HP-LCSE</t>
        </is>
      </c>
      <c r="D102" s="71" t="inlineStr">
        <is>
          <t>RC1957-5.92</t>
        </is>
      </c>
      <c r="E102" s="80" t="n">
        <v>5.92</v>
      </c>
      <c r="F102" s="83" t="inlineStr">
        <is>
          <t>'DS_ShaftDiameter'</t>
        </is>
      </c>
      <c r="G102" s="2" t="inlineStr">
        <is>
          <t>X4</t>
        </is>
      </c>
      <c r="I102" s="80" t="n"/>
      <c r="J102" s="71" t="inlineStr">
        <is>
          <t>30707-2P-20HP LCSE</t>
        </is>
      </c>
      <c r="K102" s="81" t="n">
        <v>65</v>
      </c>
      <c r="L102" s="84" t="inlineStr">
        <is>
          <t>3070</t>
        </is>
      </c>
      <c r="M102" s="71" t="inlineStr">
        <is>
          <t>Price_LCS_WetEnd_116</t>
        </is>
      </c>
      <c r="N102" s="82" t="inlineStr">
        <is>
          <t>LCSE</t>
        </is>
      </c>
      <c r="O102" t="n">
        <v>70</v>
      </c>
      <c r="P102" t="n">
        <v>3</v>
      </c>
      <c r="Q102" t="inlineStr">
        <is>
          <t>C-Face</t>
        </is>
      </c>
      <c r="R102" t="n">
        <v>4</v>
      </c>
      <c r="S102" t="inlineStr">
        <is>
          <t>Flanged</t>
        </is>
      </c>
      <c r="T102" t="inlineStr">
        <is>
          <t>30707</t>
        </is>
      </c>
      <c r="V102" s="83" t="inlineStr">
        <is>
          <t>Flat</t>
        </is>
      </c>
      <c r="X102" t="inlineStr">
        <is>
          <t>'DS_Routings'</t>
        </is>
      </c>
    </row>
    <row r="103">
      <c r="A103" s="12" t="n"/>
      <c r="B103" t="inlineStr">
        <is>
          <t>LCSE</t>
        </is>
      </c>
      <c r="C103" s="71" t="inlineStr">
        <is>
          <t>30707-2P-25HP-LCSE</t>
        </is>
      </c>
      <c r="D103" s="71" t="inlineStr">
        <is>
          <t>RC1957-6.28</t>
        </is>
      </c>
      <c r="E103" s="80" t="n">
        <v>6.28</v>
      </c>
      <c r="F103" s="83" t="inlineStr">
        <is>
          <t>'DS_ShaftDiameter'</t>
        </is>
      </c>
      <c r="G103" s="2" t="inlineStr">
        <is>
          <t>X4</t>
        </is>
      </c>
      <c r="I103" s="80" t="n"/>
      <c r="J103" s="71" t="inlineStr">
        <is>
          <t>30707-2P-25HP LCSE</t>
        </is>
      </c>
      <c r="K103" s="81" t="n">
        <v>65</v>
      </c>
      <c r="L103" s="84" t="inlineStr">
        <is>
          <t>3070</t>
        </is>
      </c>
      <c r="M103" s="71" t="inlineStr">
        <is>
          <t>Price_LCS_WetEnd_117</t>
        </is>
      </c>
      <c r="N103" s="82" t="inlineStr">
        <is>
          <t>LCSE</t>
        </is>
      </c>
      <c r="O103" t="n">
        <v>70</v>
      </c>
      <c r="P103" t="n">
        <v>3</v>
      </c>
      <c r="Q103" t="inlineStr">
        <is>
          <t>C-Face</t>
        </is>
      </c>
      <c r="R103" t="n">
        <v>4</v>
      </c>
      <c r="S103" t="inlineStr">
        <is>
          <t>Flanged</t>
        </is>
      </c>
      <c r="T103" t="inlineStr">
        <is>
          <t>30707</t>
        </is>
      </c>
      <c r="V103" s="83" t="inlineStr">
        <is>
          <t>Flat</t>
        </is>
      </c>
      <c r="X103" t="inlineStr">
        <is>
          <t>'DS_Routings'</t>
        </is>
      </c>
    </row>
    <row r="104">
      <c r="A104" s="12" t="n"/>
      <c r="B104" t="inlineStr">
        <is>
          <t>LCSE</t>
        </is>
      </c>
      <c r="C104" s="71" t="inlineStr">
        <is>
          <t>30707-2P-30HP-LCSE</t>
        </is>
      </c>
      <c r="D104" s="71" t="inlineStr">
        <is>
          <t>RC1957-6.58</t>
        </is>
      </c>
      <c r="E104" s="80" t="n">
        <v>6.58</v>
      </c>
      <c r="F104" s="83" t="inlineStr">
        <is>
          <t>'DS_ShaftDiameter'</t>
        </is>
      </c>
      <c r="G104" s="2" t="inlineStr">
        <is>
          <t>X4</t>
        </is>
      </c>
      <c r="I104" s="80" t="n"/>
      <c r="J104" s="71" t="inlineStr">
        <is>
          <t>30707-2P-30HP LCSE</t>
        </is>
      </c>
      <c r="K104" s="81" t="n">
        <v>65</v>
      </c>
      <c r="L104" s="84" t="inlineStr">
        <is>
          <t>3070</t>
        </is>
      </c>
      <c r="M104" s="71" t="inlineStr">
        <is>
          <t>Price_LCS_WetEnd_118</t>
        </is>
      </c>
      <c r="N104" s="82" t="inlineStr">
        <is>
          <t>LCSE</t>
        </is>
      </c>
      <c r="O104" t="n">
        <v>70</v>
      </c>
      <c r="P104" t="n">
        <v>3</v>
      </c>
      <c r="Q104" t="inlineStr">
        <is>
          <t>C-Face</t>
        </is>
      </c>
      <c r="R104" t="n">
        <v>4</v>
      </c>
      <c r="S104" t="inlineStr">
        <is>
          <t>Flanged</t>
        </is>
      </c>
      <c r="T104" t="inlineStr">
        <is>
          <t>30707</t>
        </is>
      </c>
      <c r="V104" s="83" t="inlineStr">
        <is>
          <t>Flat</t>
        </is>
      </c>
      <c r="X104" t="inlineStr">
        <is>
          <t>'DS_Routings'</t>
        </is>
      </c>
    </row>
    <row r="105">
      <c r="A105" s="12" t="n"/>
      <c r="B105" t="inlineStr">
        <is>
          <t>LCSE</t>
        </is>
      </c>
      <c r="C105" s="71" t="inlineStr">
        <is>
          <t>30707-4P-3HP-LCSE</t>
        </is>
      </c>
      <c r="D105" s="71" t="inlineStr">
        <is>
          <t>RC1957-6.21</t>
        </is>
      </c>
      <c r="E105" s="80" t="n">
        <v>6.21</v>
      </c>
      <c r="F105" s="83" t="inlineStr">
        <is>
          <t>'DS_ShaftDiameter'</t>
        </is>
      </c>
      <c r="G105" s="2" t="inlineStr">
        <is>
          <t>X3</t>
        </is>
      </c>
      <c r="I105" s="80" t="n"/>
      <c r="J105" s="71" t="inlineStr">
        <is>
          <t>30707-4P-3HP LCSE</t>
        </is>
      </c>
      <c r="K105" s="81" t="n">
        <v>65</v>
      </c>
      <c r="L105" s="84" t="inlineStr">
        <is>
          <t>3070</t>
        </is>
      </c>
      <c r="M105" s="71" t="inlineStr">
        <is>
          <t>Price_LCS_WetEnd_119</t>
        </is>
      </c>
      <c r="N105" s="82" t="inlineStr">
        <is>
          <t>LCSE</t>
        </is>
      </c>
      <c r="O105" t="n">
        <v>70</v>
      </c>
      <c r="P105" t="n">
        <v>3</v>
      </c>
      <c r="Q105" t="inlineStr">
        <is>
          <t>C-Face</t>
        </is>
      </c>
      <c r="R105" t="n">
        <v>4</v>
      </c>
      <c r="S105" t="inlineStr">
        <is>
          <t>Flanged</t>
        </is>
      </c>
      <c r="T105" t="inlineStr">
        <is>
          <t>30707</t>
        </is>
      </c>
      <c r="V105" s="83" t="inlineStr">
        <is>
          <t>Flat</t>
        </is>
      </c>
      <c r="X105" t="inlineStr">
        <is>
          <t>'DS_Routings'</t>
        </is>
      </c>
    </row>
    <row r="106">
      <c r="A106" s="12" t="n"/>
      <c r="B106" t="inlineStr">
        <is>
          <t>LCSE</t>
        </is>
      </c>
      <c r="C106" s="71" t="inlineStr">
        <is>
          <t>30707-4P-5HP-LCSE</t>
        </is>
      </c>
      <c r="D106" s="71" t="inlineStr">
        <is>
          <t>RC1957-7.09</t>
        </is>
      </c>
      <c r="E106" s="80" t="n">
        <v>7.09</v>
      </c>
      <c r="F106" s="83" t="inlineStr">
        <is>
          <t>'DS_ShaftDiameter'</t>
        </is>
      </c>
      <c r="G106" s="2" t="inlineStr">
        <is>
          <t>X3</t>
        </is>
      </c>
      <c r="I106" s="80" t="n"/>
      <c r="J106" s="71" t="inlineStr">
        <is>
          <t>30707-4P-5HP LCSE</t>
        </is>
      </c>
      <c r="K106" s="81" t="n">
        <v>65</v>
      </c>
      <c r="L106" s="84" t="inlineStr">
        <is>
          <t>3070</t>
        </is>
      </c>
      <c r="M106" s="71" t="inlineStr">
        <is>
          <t>Price_LCS_WetEnd_120</t>
        </is>
      </c>
      <c r="N106" s="82" t="inlineStr">
        <is>
          <t>LCSE</t>
        </is>
      </c>
      <c r="O106" t="n">
        <v>70</v>
      </c>
      <c r="P106" t="n">
        <v>3</v>
      </c>
      <c r="Q106" t="inlineStr">
        <is>
          <t>C-Face</t>
        </is>
      </c>
      <c r="R106" t="n">
        <v>4</v>
      </c>
      <c r="S106" t="inlineStr">
        <is>
          <t>Flanged</t>
        </is>
      </c>
      <c r="T106" t="inlineStr">
        <is>
          <t>30707</t>
        </is>
      </c>
      <c r="V106" s="83" t="inlineStr">
        <is>
          <t>Flat</t>
        </is>
      </c>
      <c r="X106" t="inlineStr">
        <is>
          <t>'DS_Routings'</t>
        </is>
      </c>
    </row>
    <row r="107">
      <c r="A107" s="12" t="n"/>
      <c r="B107" t="inlineStr">
        <is>
          <t>LCSE</t>
        </is>
      </c>
      <c r="C107" s="71" t="inlineStr">
        <is>
          <t>30707-4P-7.5HP-LCSE</t>
        </is>
      </c>
      <c r="D107" s="71" t="inlineStr">
        <is>
          <t>RC1957-7.1</t>
        </is>
      </c>
      <c r="E107" s="80" t="n">
        <v>7.1</v>
      </c>
      <c r="F107" s="83" t="inlineStr">
        <is>
          <t>'DS_ShaftDiameter'</t>
        </is>
      </c>
      <c r="G107" s="2" t="inlineStr">
        <is>
          <t>X3</t>
        </is>
      </c>
      <c r="I107" s="80" t="n"/>
      <c r="J107" s="71" t="inlineStr">
        <is>
          <t>30707-4P-7.5HP LCSE</t>
        </is>
      </c>
      <c r="K107" s="81" t="n">
        <v>65</v>
      </c>
      <c r="L107" s="84" t="inlineStr">
        <is>
          <t>3070</t>
        </is>
      </c>
      <c r="M107" s="71" t="inlineStr">
        <is>
          <t>Price_LCS_WetEnd_121</t>
        </is>
      </c>
      <c r="N107" s="82" t="inlineStr">
        <is>
          <t>LCSE</t>
        </is>
      </c>
      <c r="O107" t="n">
        <v>70</v>
      </c>
      <c r="P107" t="n">
        <v>3</v>
      </c>
      <c r="Q107" t="inlineStr">
        <is>
          <t>C-Face</t>
        </is>
      </c>
      <c r="R107" t="n">
        <v>4</v>
      </c>
      <c r="S107" t="inlineStr">
        <is>
          <t>Flanged</t>
        </is>
      </c>
      <c r="T107" t="inlineStr">
        <is>
          <t>30707</t>
        </is>
      </c>
      <c r="V107" s="83" t="inlineStr">
        <is>
          <t>Flat</t>
        </is>
      </c>
      <c r="X107" t="inlineStr">
        <is>
          <t>'DS_Routings'</t>
        </is>
      </c>
    </row>
    <row r="108">
      <c r="A108" s="12" t="n"/>
      <c r="B108" t="inlineStr">
        <is>
          <t>LCSE</t>
        </is>
      </c>
      <c r="C108" s="71" t="inlineStr">
        <is>
          <t>30957-4P-10HP-LCSE</t>
        </is>
      </c>
      <c r="D108" s="71" t="inlineStr">
        <is>
          <t>RC9908-1-8.99</t>
        </is>
      </c>
      <c r="E108" s="80" t="n">
        <v>8.99</v>
      </c>
      <c r="F108" s="83" t="inlineStr">
        <is>
          <t>'DS_ShaftDiameter'</t>
        </is>
      </c>
      <c r="G108" s="2" t="inlineStr">
        <is>
          <t>X3</t>
        </is>
      </c>
      <c r="I108" s="80" t="n"/>
      <c r="J108" s="71" t="inlineStr">
        <is>
          <t>30957-4P-10HP LCSE</t>
        </is>
      </c>
      <c r="K108" s="81" t="n">
        <v>110</v>
      </c>
      <c r="L108" s="84" t="inlineStr">
        <is>
          <t>3095</t>
        </is>
      </c>
      <c r="M108" s="71" t="inlineStr">
        <is>
          <t>Price_LCS_WetEnd_122</t>
        </is>
      </c>
      <c r="N108" s="82" t="inlineStr">
        <is>
          <t>LCSE</t>
        </is>
      </c>
      <c r="O108" t="n">
        <v>95</v>
      </c>
      <c r="P108" t="n">
        <v>3</v>
      </c>
      <c r="Q108" t="inlineStr">
        <is>
          <t>C-Face</t>
        </is>
      </c>
      <c r="R108" t="n">
        <v>4</v>
      </c>
      <c r="S108" t="inlineStr">
        <is>
          <t>Flanged</t>
        </is>
      </c>
      <c r="T108" t="inlineStr">
        <is>
          <t>30957</t>
        </is>
      </c>
      <c r="V108" s="83" t="inlineStr">
        <is>
          <t>Flat</t>
        </is>
      </c>
      <c r="X108" t="inlineStr">
        <is>
          <t>'DS_Routings'</t>
        </is>
      </c>
    </row>
    <row r="109">
      <c r="A109" s="12" t="n"/>
      <c r="B109" t="inlineStr">
        <is>
          <t>LCSE</t>
        </is>
      </c>
      <c r="C109" s="71" t="inlineStr">
        <is>
          <t>30957-4P-15HP-LCSE</t>
        </is>
      </c>
      <c r="D109" s="71" t="inlineStr">
        <is>
          <t>RC9908-1-9.6</t>
        </is>
      </c>
      <c r="E109" s="80" t="n">
        <v>9.6</v>
      </c>
      <c r="F109" s="83" t="inlineStr">
        <is>
          <t>'DS_ShaftDiameter'</t>
        </is>
      </c>
      <c r="G109" s="2" t="inlineStr">
        <is>
          <t>XA</t>
        </is>
      </c>
      <c r="I109" s="80" t="n"/>
      <c r="J109" s="71" t="inlineStr">
        <is>
          <t>30957-4P-15HP LCSE</t>
        </is>
      </c>
      <c r="K109" s="81" t="n">
        <v>110</v>
      </c>
      <c r="L109" s="84" t="inlineStr">
        <is>
          <t>3095</t>
        </is>
      </c>
      <c r="M109" s="71" t="inlineStr">
        <is>
          <t>Price_LCS_WetEnd_123</t>
        </is>
      </c>
      <c r="N109" s="82" t="inlineStr">
        <is>
          <t>LCSE</t>
        </is>
      </c>
      <c r="O109" t="n">
        <v>95</v>
      </c>
      <c r="P109" t="n">
        <v>3</v>
      </c>
      <c r="Q109" t="inlineStr">
        <is>
          <t>C-Face</t>
        </is>
      </c>
      <c r="R109" t="n">
        <v>4</v>
      </c>
      <c r="S109" t="inlineStr">
        <is>
          <t>Flanged</t>
        </is>
      </c>
      <c r="T109" t="inlineStr">
        <is>
          <t>30957</t>
        </is>
      </c>
      <c r="V109" s="83" t="inlineStr">
        <is>
          <t>Flat</t>
        </is>
      </c>
      <c r="X109" t="inlineStr">
        <is>
          <t>'DS_Routings'</t>
        </is>
      </c>
    </row>
    <row r="110">
      <c r="A110" s="12" t="n"/>
      <c r="B110" t="inlineStr">
        <is>
          <t>LCSE</t>
        </is>
      </c>
      <c r="C110" s="71" t="inlineStr">
        <is>
          <t>30957-4P-5HP-LCSE</t>
        </is>
      </c>
      <c r="D110" s="71" t="inlineStr">
        <is>
          <t>RC9908-1-7.36</t>
        </is>
      </c>
      <c r="E110" s="80" t="n">
        <v>7.36</v>
      </c>
      <c r="F110" s="83" t="inlineStr">
        <is>
          <t>'DS_ShaftDiameter'</t>
        </is>
      </c>
      <c r="G110" s="2" t="inlineStr">
        <is>
          <t>X3</t>
        </is>
      </c>
      <c r="I110" s="80" t="n"/>
      <c r="J110" s="71" t="inlineStr">
        <is>
          <t>30957-4P-5HP LCSE</t>
        </is>
      </c>
      <c r="K110" s="81" t="n">
        <v>110</v>
      </c>
      <c r="L110" s="84" t="inlineStr">
        <is>
          <t>3095</t>
        </is>
      </c>
      <c r="M110" s="71" t="inlineStr">
        <is>
          <t>Price_LCS_WetEnd_124</t>
        </is>
      </c>
      <c r="N110" s="82" t="inlineStr">
        <is>
          <t>LCSE</t>
        </is>
      </c>
      <c r="O110" t="n">
        <v>95</v>
      </c>
      <c r="P110" t="n">
        <v>3</v>
      </c>
      <c r="Q110" t="inlineStr">
        <is>
          <t>C-Face</t>
        </is>
      </c>
      <c r="R110" t="n">
        <v>4</v>
      </c>
      <c r="S110" t="inlineStr">
        <is>
          <t>Flanged</t>
        </is>
      </c>
      <c r="T110" t="inlineStr">
        <is>
          <t>30957</t>
        </is>
      </c>
      <c r="V110" s="83" t="inlineStr">
        <is>
          <t>Flat</t>
        </is>
      </c>
      <c r="X110" t="inlineStr">
        <is>
          <t>'DS_Routings'</t>
        </is>
      </c>
    </row>
    <row r="111">
      <c r="A111" s="12" t="n"/>
      <c r="B111" t="inlineStr">
        <is>
          <t>LCSE</t>
        </is>
      </c>
      <c r="C111" s="71" t="inlineStr">
        <is>
          <t>30957-4P-7.5HP-LCSE</t>
        </is>
      </c>
      <c r="D111" s="71" t="inlineStr">
        <is>
          <t>RC9908-1-8.29</t>
        </is>
      </c>
      <c r="E111" s="80" t="n">
        <v>8.289999999999999</v>
      </c>
      <c r="F111" s="83" t="inlineStr">
        <is>
          <t>'DS_ShaftDiameter'</t>
        </is>
      </c>
      <c r="G111" s="2" t="inlineStr">
        <is>
          <t>X3</t>
        </is>
      </c>
      <c r="I111" s="80" t="n"/>
      <c r="J111" s="71" t="inlineStr">
        <is>
          <t>30957-4P-7.5HP LCSE</t>
        </is>
      </c>
      <c r="K111" s="81" t="n">
        <v>110</v>
      </c>
      <c r="L111" s="84" t="inlineStr">
        <is>
          <t>3095</t>
        </is>
      </c>
      <c r="M111" s="71" t="inlineStr">
        <is>
          <t>Price_LCS_WetEnd_125</t>
        </is>
      </c>
      <c r="N111" s="82" t="inlineStr">
        <is>
          <t>LCSE</t>
        </is>
      </c>
      <c r="O111" t="n">
        <v>95</v>
      </c>
      <c r="P111" t="n">
        <v>3</v>
      </c>
      <c r="Q111" t="inlineStr">
        <is>
          <t>C-Face</t>
        </is>
      </c>
      <c r="R111" t="n">
        <v>4</v>
      </c>
      <c r="S111" t="inlineStr">
        <is>
          <t>Flanged</t>
        </is>
      </c>
      <c r="T111" t="inlineStr">
        <is>
          <t>30957</t>
        </is>
      </c>
      <c r="V111" s="83" t="inlineStr">
        <is>
          <t>Flat</t>
        </is>
      </c>
      <c r="X111" t="inlineStr">
        <is>
          <t>'DS_Routings'</t>
        </is>
      </c>
    </row>
    <row r="112">
      <c r="A112" s="12" t="n"/>
      <c r="B112" t="inlineStr">
        <is>
          <t>LCSE</t>
        </is>
      </c>
      <c r="C112" s="71" t="inlineStr">
        <is>
          <t>30121-4P-15HP-LCSE</t>
        </is>
      </c>
      <c r="D112" s="71" t="inlineStr">
        <is>
          <t>RC1993-10.79</t>
        </is>
      </c>
      <c r="E112" s="80" t="n">
        <v>10.79</v>
      </c>
      <c r="F112" s="83" t="inlineStr">
        <is>
          <t>'DS_ShaftDiameter'</t>
        </is>
      </c>
      <c r="G112" s="2" t="inlineStr">
        <is>
          <t>XA</t>
        </is>
      </c>
      <c r="I112" s="80" t="n"/>
      <c r="J112" s="71" t="inlineStr">
        <is>
          <t>30121-4P-15HP LCSE</t>
        </is>
      </c>
      <c r="K112" s="81" t="n">
        <v>145</v>
      </c>
      <c r="L112" s="84" t="inlineStr">
        <is>
          <t>3012</t>
        </is>
      </c>
      <c r="M112" s="71" t="inlineStr">
        <is>
          <t>Price_LCS_WetEnd_126</t>
        </is>
      </c>
      <c r="N112" s="82" t="inlineStr">
        <is>
          <t>LCSE</t>
        </is>
      </c>
      <c r="O112" t="n">
        <v>12</v>
      </c>
      <c r="P112" t="n">
        <v>3</v>
      </c>
      <c r="Q112" t="inlineStr">
        <is>
          <t>C-Face</t>
        </is>
      </c>
      <c r="R112" t="n">
        <v>4</v>
      </c>
      <c r="S112" t="inlineStr">
        <is>
          <t>Flanged</t>
        </is>
      </c>
      <c r="T112" t="inlineStr">
        <is>
          <t>30121</t>
        </is>
      </c>
      <c r="V112" s="83" t="inlineStr">
        <is>
          <t>Flat</t>
        </is>
      </c>
      <c r="X112" t="inlineStr">
        <is>
          <t>'DS_Routings'</t>
        </is>
      </c>
    </row>
    <row r="113">
      <c r="A113" s="12" t="n"/>
      <c r="B113" t="inlineStr">
        <is>
          <t>LCSE</t>
        </is>
      </c>
      <c r="C113" s="71" t="inlineStr">
        <is>
          <t>30121-4P-20HP-LCSE</t>
        </is>
      </c>
      <c r="D113" s="71" t="inlineStr">
        <is>
          <t>RC1993-11.7</t>
        </is>
      </c>
      <c r="E113" s="80" t="n">
        <v>11.7</v>
      </c>
      <c r="F113" s="83" t="inlineStr">
        <is>
          <t>'DS_ShaftDiameter'</t>
        </is>
      </c>
      <c r="G113" s="2" t="inlineStr">
        <is>
          <t>XA</t>
        </is>
      </c>
      <c r="I113" s="80" t="n"/>
      <c r="J113" s="71" t="inlineStr">
        <is>
          <t>30121-4P-20HP LCSE</t>
        </is>
      </c>
      <c r="K113" s="81" t="n">
        <v>145</v>
      </c>
      <c r="L113" s="84" t="inlineStr">
        <is>
          <t>3012</t>
        </is>
      </c>
      <c r="M113" s="71" t="inlineStr">
        <is>
          <t>Price_LCS_WetEnd_127</t>
        </is>
      </c>
      <c r="N113" s="82" t="inlineStr">
        <is>
          <t>LCSE</t>
        </is>
      </c>
      <c r="O113" t="n">
        <v>12</v>
      </c>
      <c r="P113" t="n">
        <v>3</v>
      </c>
      <c r="Q113" t="inlineStr">
        <is>
          <t>C-Face</t>
        </is>
      </c>
      <c r="R113" t="n">
        <v>4</v>
      </c>
      <c r="S113" t="inlineStr">
        <is>
          <t>Flanged</t>
        </is>
      </c>
      <c r="T113" t="inlineStr">
        <is>
          <t>30121</t>
        </is>
      </c>
      <c r="V113" s="83" t="inlineStr">
        <is>
          <t>Flat</t>
        </is>
      </c>
      <c r="X113" t="inlineStr">
        <is>
          <t>'DS_Routings'</t>
        </is>
      </c>
    </row>
    <row r="114">
      <c r="A114" s="12" t="n"/>
      <c r="B114" t="inlineStr">
        <is>
          <t>LCSE</t>
        </is>
      </c>
      <c r="C114" s="71" t="inlineStr">
        <is>
          <t>30121-4P-25HP-LCSE</t>
        </is>
      </c>
      <c r="D114" s="71" t="inlineStr">
        <is>
          <t>RC1993-12.1</t>
        </is>
      </c>
      <c r="E114" s="80" t="n">
        <v>12.1</v>
      </c>
      <c r="F114" s="83" t="inlineStr">
        <is>
          <t>'DS_ShaftDiameter'</t>
        </is>
      </c>
      <c r="G114" s="2" t="inlineStr">
        <is>
          <t>XA</t>
        </is>
      </c>
      <c r="H114" s="2" t="n"/>
      <c r="I114" s="81" t="n"/>
      <c r="J114" s="71" t="inlineStr">
        <is>
          <t>30121-4P-25HP LCSE</t>
        </is>
      </c>
      <c r="K114" s="81" t="n">
        <v>145</v>
      </c>
      <c r="L114" s="84" t="inlineStr">
        <is>
          <t>3012</t>
        </is>
      </c>
      <c r="M114" s="71" t="inlineStr">
        <is>
          <t>Price_LCS_WetEnd_128</t>
        </is>
      </c>
      <c r="N114" s="82" t="inlineStr">
        <is>
          <t>LCSE</t>
        </is>
      </c>
      <c r="O114" t="n">
        <v>12</v>
      </c>
      <c r="P114" t="n">
        <v>3</v>
      </c>
      <c r="Q114" t="inlineStr">
        <is>
          <t>C-Face</t>
        </is>
      </c>
      <c r="R114" t="n">
        <v>4</v>
      </c>
      <c r="S114" t="inlineStr">
        <is>
          <t>Flanged</t>
        </is>
      </c>
      <c r="T114" t="inlineStr">
        <is>
          <t>30121</t>
        </is>
      </c>
      <c r="V114" s="83" t="inlineStr">
        <is>
          <t>Flat</t>
        </is>
      </c>
      <c r="X114" t="inlineStr">
        <is>
          <t>'DS_Routings'</t>
        </is>
      </c>
    </row>
    <row r="115">
      <c r="A115" s="12" t="n"/>
      <c r="B115" t="inlineStr">
        <is>
          <t>LCSE</t>
        </is>
      </c>
      <c r="C115" s="71" t="inlineStr">
        <is>
          <t>30127-4P-15HP-LCSE</t>
        </is>
      </c>
      <c r="D115" s="71" t="inlineStr">
        <is>
          <t>RC9873-2-9.74</t>
        </is>
      </c>
      <c r="E115" s="80" t="n">
        <v>9.74</v>
      </c>
      <c r="F115" s="83" t="inlineStr">
        <is>
          <t>'DS_ShaftDiameter'</t>
        </is>
      </c>
      <c r="G115" s="2" t="inlineStr">
        <is>
          <t>XA</t>
        </is>
      </c>
      <c r="H115" s="2" t="n"/>
      <c r="I115" s="81" t="n"/>
      <c r="J115" s="71" t="inlineStr">
        <is>
          <t>30127-4P-15HP LCSE</t>
        </is>
      </c>
      <c r="K115" s="81" t="n">
        <v>145</v>
      </c>
      <c r="L115" s="84" t="inlineStr">
        <is>
          <t>3012</t>
        </is>
      </c>
      <c r="M115" s="71" t="inlineStr">
        <is>
          <t>Price_LCS_WetEnd_129</t>
        </is>
      </c>
      <c r="N115" s="82" t="inlineStr">
        <is>
          <t>LCSE</t>
        </is>
      </c>
      <c r="O115" t="n">
        <v>12</v>
      </c>
      <c r="P115" t="n">
        <v>3</v>
      </c>
      <c r="Q115" t="inlineStr">
        <is>
          <t>C-Face</t>
        </is>
      </c>
      <c r="R115" t="n">
        <v>4</v>
      </c>
      <c r="S115" t="inlineStr">
        <is>
          <t>Flanged</t>
        </is>
      </c>
      <c r="T115" t="inlineStr">
        <is>
          <t>30127</t>
        </is>
      </c>
      <c r="V115" s="83" t="inlineStr">
        <is>
          <t>Flat</t>
        </is>
      </c>
      <c r="X115" t="inlineStr">
        <is>
          <t>'DS_Routings'</t>
        </is>
      </c>
    </row>
    <row r="116">
      <c r="A116" s="12" t="n"/>
      <c r="B116" t="inlineStr">
        <is>
          <t>LCSE</t>
        </is>
      </c>
      <c r="C116" s="71" t="inlineStr">
        <is>
          <t>30127-4P-20HP-LCSE</t>
        </is>
      </c>
      <c r="D116" s="71" t="inlineStr">
        <is>
          <t>RC9873-2-10.77</t>
        </is>
      </c>
      <c r="E116" s="80" t="n">
        <v>10.77</v>
      </c>
      <c r="F116" s="83" t="inlineStr">
        <is>
          <t>'DS_ShaftDiameter'</t>
        </is>
      </c>
      <c r="G116" s="2" t="inlineStr">
        <is>
          <t>XA</t>
        </is>
      </c>
      <c r="H116" s="2" t="n"/>
      <c r="I116" s="81" t="n"/>
      <c r="J116" s="71" t="inlineStr">
        <is>
          <t>30127-4P-20HP LCSE</t>
        </is>
      </c>
      <c r="K116" s="81" t="n">
        <v>145</v>
      </c>
      <c r="L116" s="84" t="inlineStr">
        <is>
          <t>3012</t>
        </is>
      </c>
      <c r="M116" s="71" t="inlineStr">
        <is>
          <t>Price_LCS_WetEnd_130</t>
        </is>
      </c>
      <c r="N116" s="82" t="inlineStr">
        <is>
          <t>LCSE</t>
        </is>
      </c>
      <c r="O116" t="n">
        <v>12</v>
      </c>
      <c r="P116" t="n">
        <v>3</v>
      </c>
      <c r="Q116" t="inlineStr">
        <is>
          <t>C-Face</t>
        </is>
      </c>
      <c r="R116" t="n">
        <v>4</v>
      </c>
      <c r="S116" t="inlineStr">
        <is>
          <t>Flanged</t>
        </is>
      </c>
      <c r="T116" t="inlineStr">
        <is>
          <t>30127</t>
        </is>
      </c>
      <c r="V116" s="83" t="inlineStr">
        <is>
          <t>Flat</t>
        </is>
      </c>
      <c r="X116" t="inlineStr">
        <is>
          <t>'DS_Routings'</t>
        </is>
      </c>
    </row>
    <row r="117">
      <c r="A117" s="12" t="n"/>
      <c r="B117" t="inlineStr">
        <is>
          <t>LCSE</t>
        </is>
      </c>
      <c r="C117" s="71" t="inlineStr">
        <is>
          <t>30127-4P-25HP-LCSE</t>
        </is>
      </c>
      <c r="D117" s="71" t="inlineStr">
        <is>
          <t>RC9873-2-11.37</t>
        </is>
      </c>
      <c r="E117" s="80" t="n">
        <v>11.37</v>
      </c>
      <c r="F117" s="83" t="inlineStr">
        <is>
          <t>'DS_ShaftDiameter'</t>
        </is>
      </c>
      <c r="G117" s="2" t="inlineStr">
        <is>
          <t>XA</t>
        </is>
      </c>
      <c r="H117" s="2" t="n"/>
      <c r="I117" s="81" t="n"/>
      <c r="J117" s="71" t="inlineStr">
        <is>
          <t>30127-4P-25HP LCSE</t>
        </is>
      </c>
      <c r="K117" s="81" t="n">
        <v>145</v>
      </c>
      <c r="L117" s="84" t="inlineStr">
        <is>
          <t>3012</t>
        </is>
      </c>
      <c r="M117" s="71" t="inlineStr">
        <is>
          <t>Price_LCS_WetEnd_131</t>
        </is>
      </c>
      <c r="N117" s="82" t="inlineStr">
        <is>
          <t>LCSE</t>
        </is>
      </c>
      <c r="O117" t="n">
        <v>12</v>
      </c>
      <c r="P117" t="n">
        <v>3</v>
      </c>
      <c r="Q117" t="inlineStr">
        <is>
          <t>C-Face</t>
        </is>
      </c>
      <c r="R117" t="n">
        <v>4</v>
      </c>
      <c r="S117" t="inlineStr">
        <is>
          <t>Flanged</t>
        </is>
      </c>
      <c r="T117" t="inlineStr">
        <is>
          <t>30127</t>
        </is>
      </c>
      <c r="V117" s="83" t="inlineStr">
        <is>
          <t>Flat</t>
        </is>
      </c>
      <c r="X117" t="inlineStr">
        <is>
          <t>'DS_Routings'</t>
        </is>
      </c>
    </row>
    <row r="118">
      <c r="A118" s="12" t="n"/>
      <c r="B118" t="inlineStr">
        <is>
          <t>LCSE</t>
        </is>
      </c>
      <c r="C118" s="71" t="inlineStr">
        <is>
          <t>40707-2P-25HP-LCSE</t>
        </is>
      </c>
      <c r="D118" s="71" t="inlineStr">
        <is>
          <t>RC1959-5.68</t>
        </is>
      </c>
      <c r="E118" s="80" t="n">
        <v>5.68</v>
      </c>
      <c r="F118" s="83" t="inlineStr">
        <is>
          <t>'DS_ShaftDiameter'</t>
        </is>
      </c>
      <c r="G118" s="2" t="inlineStr">
        <is>
          <t>X4</t>
        </is>
      </c>
      <c r="H118" s="71" t="n"/>
      <c r="I118" s="81" t="n"/>
      <c r="J118" s="71" t="inlineStr">
        <is>
          <t>40707-2P-25HP LCSE</t>
        </is>
      </c>
      <c r="K118" s="81" t="n">
        <v>88</v>
      </c>
      <c r="L118" s="84" t="inlineStr">
        <is>
          <t>4070</t>
        </is>
      </c>
      <c r="M118" s="71" t="inlineStr">
        <is>
          <t>Price_LCS_WetEnd_132</t>
        </is>
      </c>
      <c r="N118" s="82" t="inlineStr">
        <is>
          <t>LCSE</t>
        </is>
      </c>
      <c r="O118" t="n">
        <v>70</v>
      </c>
      <c r="P118" t="n">
        <v>4</v>
      </c>
      <c r="Q118" t="inlineStr">
        <is>
          <t>C-Face</t>
        </is>
      </c>
      <c r="R118" t="n">
        <v>5</v>
      </c>
      <c r="S118" t="inlineStr">
        <is>
          <t>Flanged</t>
        </is>
      </c>
      <c r="T118" t="inlineStr">
        <is>
          <t>40707</t>
        </is>
      </c>
      <c r="V118" s="83" t="inlineStr">
        <is>
          <t>Flat</t>
        </is>
      </c>
      <c r="X118" t="inlineStr">
        <is>
          <t>'DS_Routings'</t>
        </is>
      </c>
    </row>
    <row r="119">
      <c r="A119" s="12" t="n"/>
      <c r="B119" t="inlineStr">
        <is>
          <t>LCSE</t>
        </is>
      </c>
      <c r="C119" s="71" t="inlineStr">
        <is>
          <t>40707-2P-30HP-LCSE</t>
        </is>
      </c>
      <c r="D119" s="71" t="inlineStr">
        <is>
          <t>RC1959-5.91</t>
        </is>
      </c>
      <c r="E119" s="80" t="n">
        <v>5.91</v>
      </c>
      <c r="F119" s="83" t="inlineStr">
        <is>
          <t>'DS_ShaftDiameter'</t>
        </is>
      </c>
      <c r="G119" s="2" t="inlineStr">
        <is>
          <t>X4</t>
        </is>
      </c>
      <c r="H119" s="2" t="n"/>
      <c r="I119" s="81" t="n"/>
      <c r="J119" s="71" t="inlineStr">
        <is>
          <t>40707-2P-30HP LCSE</t>
        </is>
      </c>
      <c r="K119" s="81" t="n">
        <v>88</v>
      </c>
      <c r="L119" s="84" t="inlineStr">
        <is>
          <t>4070</t>
        </is>
      </c>
      <c r="M119" s="71" t="inlineStr">
        <is>
          <t>Price_LCS_WetEnd_133</t>
        </is>
      </c>
      <c r="N119" s="82" t="inlineStr">
        <is>
          <t>LCSE</t>
        </is>
      </c>
      <c r="O119" t="n">
        <v>70</v>
      </c>
      <c r="P119" t="n">
        <v>4</v>
      </c>
      <c r="Q119" t="inlineStr">
        <is>
          <t>C-Face</t>
        </is>
      </c>
      <c r="R119" t="n">
        <v>5</v>
      </c>
      <c r="S119" t="inlineStr">
        <is>
          <t>Flanged</t>
        </is>
      </c>
      <c r="T119" t="inlineStr">
        <is>
          <t>40707</t>
        </is>
      </c>
      <c r="V119" s="83" t="inlineStr">
        <is>
          <t>Flat</t>
        </is>
      </c>
      <c r="X119" t="inlineStr">
        <is>
          <t>'DS_Routings'</t>
        </is>
      </c>
    </row>
    <row r="120">
      <c r="A120" s="12" t="n"/>
      <c r="B120" t="inlineStr">
        <is>
          <t>LCSE</t>
        </is>
      </c>
      <c r="C120" s="71" t="inlineStr">
        <is>
          <t>40707-4P-3HP-LCSE</t>
        </is>
      </c>
      <c r="D120" s="71" t="inlineStr">
        <is>
          <t>RC1959-5.63</t>
        </is>
      </c>
      <c r="E120" s="80" t="n">
        <v>5.63</v>
      </c>
      <c r="F120" s="83" t="inlineStr">
        <is>
          <t>'DS_ShaftDiameter'</t>
        </is>
      </c>
      <c r="G120" s="2" t="inlineStr">
        <is>
          <t>X3</t>
        </is>
      </c>
      <c r="H120" s="2" t="n"/>
      <c r="I120" s="81" t="n"/>
      <c r="J120" s="71" t="inlineStr">
        <is>
          <t>40707-4P-3HP LCSE</t>
        </is>
      </c>
      <c r="K120" s="81" t="n">
        <v>88</v>
      </c>
      <c r="L120" s="84" t="inlineStr">
        <is>
          <t>4070</t>
        </is>
      </c>
      <c r="M120" s="71" t="inlineStr">
        <is>
          <t>Price_LCS_WetEnd_134</t>
        </is>
      </c>
      <c r="N120" s="82" t="inlineStr">
        <is>
          <t>LCSE</t>
        </is>
      </c>
      <c r="O120" t="n">
        <v>70</v>
      </c>
      <c r="P120" t="n">
        <v>4</v>
      </c>
      <c r="Q120" t="inlineStr">
        <is>
          <t>C-Face</t>
        </is>
      </c>
      <c r="R120" t="n">
        <v>5</v>
      </c>
      <c r="S120" t="inlineStr">
        <is>
          <t>Flanged</t>
        </is>
      </c>
      <c r="T120" t="inlineStr">
        <is>
          <t>40707</t>
        </is>
      </c>
      <c r="V120" s="83" t="inlineStr">
        <is>
          <t>Flat</t>
        </is>
      </c>
      <c r="X120" t="inlineStr">
        <is>
          <t>'DS_Routings'</t>
        </is>
      </c>
    </row>
    <row r="121">
      <c r="A121" s="12" t="n"/>
      <c r="B121" t="inlineStr">
        <is>
          <t>LCSE</t>
        </is>
      </c>
      <c r="C121" s="71" t="inlineStr">
        <is>
          <t>40707-4P-5HP-LCSE</t>
        </is>
      </c>
      <c r="D121" s="71" t="inlineStr">
        <is>
          <t>RC1959-6.51</t>
        </is>
      </c>
      <c r="E121" s="80" t="n">
        <v>6.51</v>
      </c>
      <c r="F121" s="83" t="inlineStr">
        <is>
          <t>'DS_ShaftDiameter'</t>
        </is>
      </c>
      <c r="G121" s="2" t="inlineStr">
        <is>
          <t>X3</t>
        </is>
      </c>
      <c r="H121" s="2" t="n"/>
      <c r="I121" s="81" t="n"/>
      <c r="J121" s="71" t="inlineStr">
        <is>
          <t>40707-4P-5HP LCSE</t>
        </is>
      </c>
      <c r="K121" s="81" t="n">
        <v>88</v>
      </c>
      <c r="L121" s="84" t="inlineStr">
        <is>
          <t>4070</t>
        </is>
      </c>
      <c r="M121" s="71" t="inlineStr">
        <is>
          <t>Price_LCS_WetEnd_135</t>
        </is>
      </c>
      <c r="N121" s="82" t="inlineStr">
        <is>
          <t>LCSE</t>
        </is>
      </c>
      <c r="O121" t="n">
        <v>70</v>
      </c>
      <c r="P121" t="n">
        <v>4</v>
      </c>
      <c r="Q121" t="inlineStr">
        <is>
          <t>C-Face</t>
        </is>
      </c>
      <c r="R121" t="n">
        <v>5</v>
      </c>
      <c r="S121" t="inlineStr">
        <is>
          <t>Flanged</t>
        </is>
      </c>
      <c r="T121" t="inlineStr">
        <is>
          <t>40707</t>
        </is>
      </c>
      <c r="V121" s="83" t="inlineStr">
        <is>
          <t>Flat</t>
        </is>
      </c>
      <c r="X121" t="inlineStr">
        <is>
          <t>'DS_Routings'</t>
        </is>
      </c>
    </row>
    <row r="122">
      <c r="A122" s="12" t="n"/>
      <c r="B122" t="inlineStr">
        <is>
          <t>LCSE</t>
        </is>
      </c>
      <c r="C122" s="71" t="inlineStr">
        <is>
          <t>40707-4P-7.5HP-LCSE</t>
        </is>
      </c>
      <c r="D122" s="71" t="inlineStr">
        <is>
          <t>RC1959-7.1</t>
        </is>
      </c>
      <c r="E122" s="80" t="n">
        <v>7.1</v>
      </c>
      <c r="F122" s="83" t="inlineStr">
        <is>
          <t>'DS_ShaftDiameter'</t>
        </is>
      </c>
      <c r="G122" s="2" t="inlineStr">
        <is>
          <t>X3</t>
        </is>
      </c>
      <c r="H122" s="2" t="n"/>
      <c r="I122" s="81" t="n"/>
      <c r="J122" s="71" t="inlineStr">
        <is>
          <t>40707-4P-7.5HP LCSE</t>
        </is>
      </c>
      <c r="K122" s="81" t="n">
        <v>88</v>
      </c>
      <c r="L122" s="84" t="inlineStr">
        <is>
          <t>4070</t>
        </is>
      </c>
      <c r="M122" s="71" t="inlineStr">
        <is>
          <t>Price_LCS_WetEnd_136</t>
        </is>
      </c>
      <c r="N122" s="82" t="inlineStr">
        <is>
          <t>LCSE</t>
        </is>
      </c>
      <c r="O122" t="n">
        <v>70</v>
      </c>
      <c r="P122" t="n">
        <v>4</v>
      </c>
      <c r="Q122" t="inlineStr">
        <is>
          <t>C-Face</t>
        </is>
      </c>
      <c r="R122" t="n">
        <v>5</v>
      </c>
      <c r="S122" t="inlineStr">
        <is>
          <t>Flanged</t>
        </is>
      </c>
      <c r="T122" t="inlineStr">
        <is>
          <t>40707</t>
        </is>
      </c>
      <c r="V122" s="83" t="inlineStr">
        <is>
          <t>Flat</t>
        </is>
      </c>
      <c r="X122" t="inlineStr">
        <is>
          <t>'DS_Routings'</t>
        </is>
      </c>
    </row>
    <row r="123">
      <c r="A123" s="12" t="n"/>
      <c r="B123" t="inlineStr">
        <is>
          <t>LCSE</t>
        </is>
      </c>
      <c r="C123" s="71" t="inlineStr">
        <is>
          <t>40957-4P-10HP-LCSE</t>
        </is>
      </c>
      <c r="D123" s="71" t="inlineStr">
        <is>
          <t>RC1995-7.94</t>
        </is>
      </c>
      <c r="E123" s="80" t="n">
        <v>7.94</v>
      </c>
      <c r="F123" s="83" t="inlineStr">
        <is>
          <t>'DS_ShaftDiameter'</t>
        </is>
      </c>
      <c r="G123" s="2" t="inlineStr">
        <is>
          <t>X3</t>
        </is>
      </c>
      <c r="H123" s="71" t="n"/>
      <c r="I123" s="81" t="n"/>
      <c r="J123" s="71" t="inlineStr">
        <is>
          <t>40957-4P-10HP LCSE</t>
        </is>
      </c>
      <c r="K123" s="81" t="n">
        <v>138</v>
      </c>
      <c r="L123" s="84" t="inlineStr">
        <is>
          <t>4095</t>
        </is>
      </c>
      <c r="M123" s="71" t="inlineStr">
        <is>
          <t>Price_LCS_WetEnd_137</t>
        </is>
      </c>
      <c r="N123" s="82" t="inlineStr">
        <is>
          <t>LCSE</t>
        </is>
      </c>
      <c r="O123" t="n">
        <v>95</v>
      </c>
      <c r="P123" t="n">
        <v>4</v>
      </c>
      <c r="Q123" t="inlineStr">
        <is>
          <t>C-Face</t>
        </is>
      </c>
      <c r="R123" t="n">
        <v>5</v>
      </c>
      <c r="S123" t="inlineStr">
        <is>
          <t>Flanged</t>
        </is>
      </c>
      <c r="T123" t="inlineStr">
        <is>
          <t>40957</t>
        </is>
      </c>
      <c r="V123" s="83" t="inlineStr">
        <is>
          <t>Flat</t>
        </is>
      </c>
      <c r="X123" t="inlineStr">
        <is>
          <t>'DS_Routings'</t>
        </is>
      </c>
    </row>
    <row r="124">
      <c r="A124" s="12" t="n"/>
      <c r="B124" t="inlineStr">
        <is>
          <t>LCSE</t>
        </is>
      </c>
      <c r="C124" s="71" t="inlineStr">
        <is>
          <t>40957-4P-15HP-LCSE</t>
        </is>
      </c>
      <c r="D124" s="71" t="inlineStr">
        <is>
          <t>RC1995-8.97</t>
        </is>
      </c>
      <c r="E124" s="80" t="n">
        <v>8.970000000000001</v>
      </c>
      <c r="F124" s="83" t="inlineStr">
        <is>
          <t>'DS_ShaftDiameter'</t>
        </is>
      </c>
      <c r="G124" s="2" t="inlineStr">
        <is>
          <t>X4</t>
        </is>
      </c>
      <c r="H124" s="71" t="n"/>
      <c r="I124" s="81" t="n"/>
      <c r="J124" s="71" t="inlineStr">
        <is>
          <t>40957-4P-15HP LCSE</t>
        </is>
      </c>
      <c r="K124" s="81" t="n">
        <v>138</v>
      </c>
      <c r="L124" s="84" t="inlineStr">
        <is>
          <t>4095</t>
        </is>
      </c>
      <c r="M124" s="71" t="inlineStr">
        <is>
          <t>Price_LCS_WetEnd_138</t>
        </is>
      </c>
      <c r="N124" s="82" t="inlineStr">
        <is>
          <t>LCSE</t>
        </is>
      </c>
      <c r="O124" t="n">
        <v>95</v>
      </c>
      <c r="P124" t="n">
        <v>4</v>
      </c>
      <c r="Q124" t="inlineStr">
        <is>
          <t>C-Face</t>
        </is>
      </c>
      <c r="R124" t="n">
        <v>5</v>
      </c>
      <c r="S124" t="inlineStr">
        <is>
          <t>Flanged</t>
        </is>
      </c>
      <c r="T124" t="inlineStr">
        <is>
          <t>40957</t>
        </is>
      </c>
      <c r="V124" s="83" t="inlineStr">
        <is>
          <t>Flat</t>
        </is>
      </c>
      <c r="X124" t="inlineStr">
        <is>
          <t>'DS_Routings'</t>
        </is>
      </c>
    </row>
    <row r="125">
      <c r="A125" s="12" t="n"/>
      <c r="B125" t="inlineStr">
        <is>
          <t>LCSE</t>
        </is>
      </c>
      <c r="C125" s="71" t="inlineStr">
        <is>
          <t>40957-4P-20HP-LCSE</t>
        </is>
      </c>
      <c r="D125" s="71" t="inlineStr">
        <is>
          <t>RC1995-9.6</t>
        </is>
      </c>
      <c r="E125" s="80" t="n">
        <v>9.6</v>
      </c>
      <c r="F125" s="83" t="inlineStr">
        <is>
          <t>'DS_ShaftDiameter'</t>
        </is>
      </c>
      <c r="G125" s="2" t="inlineStr">
        <is>
          <t>X4</t>
        </is>
      </c>
      <c r="H125" s="2" t="n"/>
      <c r="I125" s="81" t="n"/>
      <c r="J125" s="71" t="inlineStr">
        <is>
          <t>40957-4P-20HP LCSE</t>
        </is>
      </c>
      <c r="K125" s="81" t="n">
        <v>138</v>
      </c>
      <c r="L125" s="84" t="inlineStr">
        <is>
          <t>4095</t>
        </is>
      </c>
      <c r="M125" s="71" t="inlineStr">
        <is>
          <t>Price_LCS_WetEnd_139</t>
        </is>
      </c>
      <c r="N125" s="82" t="inlineStr">
        <is>
          <t>LCSE</t>
        </is>
      </c>
      <c r="O125" t="n">
        <v>95</v>
      </c>
      <c r="P125" t="n">
        <v>4</v>
      </c>
      <c r="Q125" t="inlineStr">
        <is>
          <t>C-Face</t>
        </is>
      </c>
      <c r="R125" t="n">
        <v>5</v>
      </c>
      <c r="S125" t="inlineStr">
        <is>
          <t>Flanged</t>
        </is>
      </c>
      <c r="T125" t="inlineStr">
        <is>
          <t>40957</t>
        </is>
      </c>
      <c r="V125" s="83" t="inlineStr">
        <is>
          <t>Flat</t>
        </is>
      </c>
      <c r="X125" t="inlineStr">
        <is>
          <t>'DS_Routings'</t>
        </is>
      </c>
    </row>
    <row r="126">
      <c r="A126" s="12" t="n"/>
      <c r="B126" t="inlineStr">
        <is>
          <t>LCSE</t>
        </is>
      </c>
      <c r="C126" s="71" t="inlineStr">
        <is>
          <t>40129-4P-15HP-LCSE</t>
        </is>
      </c>
      <c r="D126" s="71" t="inlineStr">
        <is>
          <t>RC9866-2-8.48</t>
        </is>
      </c>
      <c r="E126" s="80" t="n">
        <v>8.48</v>
      </c>
      <c r="F126" s="83" t="inlineStr">
        <is>
          <t>'DS_ShaftDiameter'</t>
        </is>
      </c>
      <c r="G126" s="2" t="inlineStr">
        <is>
          <t>XA</t>
        </is>
      </c>
      <c r="H126" s="2" t="n"/>
      <c r="I126" s="81" t="n"/>
      <c r="J126" s="71" t="inlineStr">
        <is>
          <t>40129-4P-15HP LCSE</t>
        </is>
      </c>
      <c r="K126" s="81" t="n">
        <v>248</v>
      </c>
      <c r="L126" s="84" t="inlineStr">
        <is>
          <t>4012</t>
        </is>
      </c>
      <c r="M126" s="71" t="inlineStr">
        <is>
          <t>Price_LCS_WetEnd_140</t>
        </is>
      </c>
      <c r="N126" s="82" t="inlineStr">
        <is>
          <t>LCSE</t>
        </is>
      </c>
      <c r="O126" t="n">
        <v>12</v>
      </c>
      <c r="P126" t="n">
        <v>4</v>
      </c>
      <c r="Q126" t="inlineStr">
        <is>
          <t>C-Face</t>
        </is>
      </c>
      <c r="R126" t="n">
        <v>5</v>
      </c>
      <c r="S126" t="inlineStr">
        <is>
          <t>Flanged</t>
        </is>
      </c>
      <c r="T126" t="inlineStr">
        <is>
          <t>40129</t>
        </is>
      </c>
      <c r="V126" s="83" t="inlineStr">
        <is>
          <t>Flat</t>
        </is>
      </c>
      <c r="X126" t="inlineStr">
        <is>
          <t>'DS_Routings'</t>
        </is>
      </c>
    </row>
    <row r="127">
      <c r="A127" s="12" t="n"/>
      <c r="B127" t="inlineStr">
        <is>
          <t>LCSE</t>
        </is>
      </c>
      <c r="C127" s="71" t="inlineStr">
        <is>
          <t>40129-4P-20HP-LCSE</t>
        </is>
      </c>
      <c r="D127" s="71" t="inlineStr">
        <is>
          <t>RC9866-2-9.18</t>
        </is>
      </c>
      <c r="E127" s="80" t="n">
        <v>9.18</v>
      </c>
      <c r="F127" s="83" t="inlineStr">
        <is>
          <t>'DS_ShaftDiameter'</t>
        </is>
      </c>
      <c r="G127" s="2" t="inlineStr">
        <is>
          <t>XA</t>
        </is>
      </c>
      <c r="J127" s="71" t="inlineStr">
        <is>
          <t>40129-4P-20HP LCSE</t>
        </is>
      </c>
      <c r="K127" s="81" t="n">
        <v>248</v>
      </c>
      <c r="L127" s="84" t="inlineStr">
        <is>
          <t>4012</t>
        </is>
      </c>
      <c r="M127" s="71" t="inlineStr">
        <is>
          <t>Price_LCS_WetEnd_141</t>
        </is>
      </c>
      <c r="N127" s="82" t="inlineStr">
        <is>
          <t>LCSE</t>
        </is>
      </c>
      <c r="O127" t="n">
        <v>12</v>
      </c>
      <c r="P127" t="n">
        <v>4</v>
      </c>
      <c r="Q127" t="inlineStr">
        <is>
          <t>C-Face</t>
        </is>
      </c>
      <c r="R127" t="n">
        <v>5</v>
      </c>
      <c r="S127" t="inlineStr">
        <is>
          <t>Flanged</t>
        </is>
      </c>
      <c r="T127" t="inlineStr">
        <is>
          <t>40129</t>
        </is>
      </c>
      <c r="V127" s="83" t="inlineStr">
        <is>
          <t>Flat</t>
        </is>
      </c>
      <c r="X127" t="inlineStr">
        <is>
          <t>'DS_Routings'</t>
        </is>
      </c>
    </row>
    <row r="128">
      <c r="A128" s="12" t="n"/>
      <c r="B128" t="inlineStr">
        <is>
          <t>LCSE</t>
        </is>
      </c>
      <c r="C128" s="71" t="inlineStr">
        <is>
          <t>40129-4P-25HP-LCSE</t>
        </is>
      </c>
      <c r="D128" s="71" t="inlineStr">
        <is>
          <t>RC9866-2-9.75</t>
        </is>
      </c>
      <c r="E128" s="80" t="n">
        <v>9.75</v>
      </c>
      <c r="F128" s="83" t="inlineStr">
        <is>
          <t>'DS_ShaftDiameter'</t>
        </is>
      </c>
      <c r="G128" s="2" t="inlineStr">
        <is>
          <t>XA</t>
        </is>
      </c>
      <c r="J128" s="71" t="inlineStr">
        <is>
          <t>40129-4P-25HP LCSE</t>
        </is>
      </c>
      <c r="K128" s="81" t="n">
        <v>248</v>
      </c>
      <c r="L128" s="84" t="inlineStr">
        <is>
          <t>4012</t>
        </is>
      </c>
      <c r="M128" s="71" t="inlineStr">
        <is>
          <t>Price_LCS_WetEnd_142</t>
        </is>
      </c>
      <c r="N128" s="82" t="inlineStr">
        <is>
          <t>LCSE</t>
        </is>
      </c>
      <c r="O128" t="n">
        <v>12</v>
      </c>
      <c r="P128" t="n">
        <v>4</v>
      </c>
      <c r="Q128" t="inlineStr">
        <is>
          <t>C-Face</t>
        </is>
      </c>
      <c r="R128" t="n">
        <v>5</v>
      </c>
      <c r="S128" t="inlineStr">
        <is>
          <t>Flanged</t>
        </is>
      </c>
      <c r="T128" t="inlineStr">
        <is>
          <t>40129</t>
        </is>
      </c>
      <c r="V128" s="83" t="inlineStr">
        <is>
          <t>Flat</t>
        </is>
      </c>
      <c r="X128" t="inlineStr">
        <is>
          <t>'DS_Routings'</t>
        </is>
      </c>
    </row>
    <row r="129">
      <c r="A129" s="12" t="n"/>
      <c r="B129" t="inlineStr">
        <is>
          <t>LCSE</t>
        </is>
      </c>
      <c r="C129" s="71" t="inlineStr">
        <is>
          <t>4012A-4P-15HP-LCSE</t>
        </is>
      </c>
      <c r="D129" s="71" t="inlineStr">
        <is>
          <t>RC9919-9.71</t>
        </is>
      </c>
      <c r="E129" s="80" t="n">
        <v>9.710000000000001</v>
      </c>
      <c r="F129" s="83" t="inlineStr">
        <is>
          <t>'DS_ShaftDiameter'</t>
        </is>
      </c>
      <c r="G129" s="2" t="inlineStr">
        <is>
          <t>XA</t>
        </is>
      </c>
      <c r="J129" s="71" t="inlineStr">
        <is>
          <t>4012A-4P-15HP LCSE</t>
        </is>
      </c>
      <c r="K129" s="81" t="n">
        <v>248</v>
      </c>
      <c r="L129" s="84" t="inlineStr">
        <is>
          <t>4012</t>
        </is>
      </c>
      <c r="M129" s="71" t="inlineStr">
        <is>
          <t>Price_LCS_WetEnd_143</t>
        </is>
      </c>
      <c r="N129" s="82" t="inlineStr">
        <is>
          <t>LCSE</t>
        </is>
      </c>
      <c r="O129" t="n">
        <v>12</v>
      </c>
      <c r="P129" t="n">
        <v>4</v>
      </c>
      <c r="Q129" t="inlineStr">
        <is>
          <t>C-Face</t>
        </is>
      </c>
      <c r="R129" t="n">
        <v>5</v>
      </c>
      <c r="S129" t="inlineStr">
        <is>
          <t>Flanged</t>
        </is>
      </c>
      <c r="T129" t="inlineStr">
        <is>
          <t>4012A</t>
        </is>
      </c>
      <c r="V129" s="83" t="inlineStr">
        <is>
          <t>Flat</t>
        </is>
      </c>
      <c r="X129" t="inlineStr">
        <is>
          <t>'DS_Routings'</t>
        </is>
      </c>
    </row>
    <row r="130">
      <c r="A130" s="12" t="n"/>
      <c r="B130" t="inlineStr">
        <is>
          <t>LCSE</t>
        </is>
      </c>
      <c r="C130" s="71" t="inlineStr">
        <is>
          <t>4012A-4P-20HP-LCSE</t>
        </is>
      </c>
      <c r="D130" s="71" t="inlineStr">
        <is>
          <t>RC9919-10.49</t>
        </is>
      </c>
      <c r="E130" s="80" t="n">
        <v>10.49</v>
      </c>
      <c r="F130" s="83" t="inlineStr">
        <is>
          <t>'DS_ShaftDiameter'</t>
        </is>
      </c>
      <c r="G130" s="2" t="inlineStr">
        <is>
          <t>XA</t>
        </is>
      </c>
      <c r="J130" s="71" t="inlineStr">
        <is>
          <t>4012A-4P-20HP LCSE</t>
        </is>
      </c>
      <c r="K130" s="81" t="n">
        <v>248</v>
      </c>
      <c r="L130" s="84" t="inlineStr">
        <is>
          <t>4012</t>
        </is>
      </c>
      <c r="M130" s="71" t="inlineStr">
        <is>
          <t>Price_LCS_WetEnd_144</t>
        </is>
      </c>
      <c r="N130" s="82" t="inlineStr">
        <is>
          <t>LCSE</t>
        </is>
      </c>
      <c r="O130" t="n">
        <v>12</v>
      </c>
      <c r="P130" t="n">
        <v>4</v>
      </c>
      <c r="Q130" t="inlineStr">
        <is>
          <t>C-Face</t>
        </is>
      </c>
      <c r="R130" t="n">
        <v>5</v>
      </c>
      <c r="S130" t="inlineStr">
        <is>
          <t>Flanged</t>
        </is>
      </c>
      <c r="T130" t="inlineStr">
        <is>
          <t>4012A</t>
        </is>
      </c>
      <c r="V130" s="83" t="inlineStr">
        <is>
          <t>Flat</t>
        </is>
      </c>
      <c r="X130" t="inlineStr">
        <is>
          <t>'DS_Routings'</t>
        </is>
      </c>
    </row>
    <row r="131">
      <c r="A131" s="12" t="n"/>
      <c r="B131" t="inlineStr">
        <is>
          <t>LCSE</t>
        </is>
      </c>
      <c r="C131" s="71" t="inlineStr">
        <is>
          <t>4012A-4P-25HP-LCSE</t>
        </is>
      </c>
      <c r="D131" s="71" t="inlineStr">
        <is>
          <t>RC9919-11.21</t>
        </is>
      </c>
      <c r="E131" s="80" t="n">
        <v>11.21</v>
      </c>
      <c r="F131" s="83" t="inlineStr">
        <is>
          <t>'DS_ShaftDiameter'</t>
        </is>
      </c>
      <c r="G131" s="2" t="inlineStr">
        <is>
          <t>XA</t>
        </is>
      </c>
      <c r="J131" s="71" t="inlineStr">
        <is>
          <t>4012A-4P-25HP LCSE</t>
        </is>
      </c>
      <c r="K131" s="81" t="n">
        <v>248</v>
      </c>
      <c r="L131" s="84" t="inlineStr">
        <is>
          <t>4012</t>
        </is>
      </c>
      <c r="M131" s="71" t="inlineStr">
        <is>
          <t>Price_LCS_WetEnd_145</t>
        </is>
      </c>
      <c r="N131" s="82" t="inlineStr">
        <is>
          <t>LCSE</t>
        </is>
      </c>
      <c r="O131" t="n">
        <v>12</v>
      </c>
      <c r="P131" t="n">
        <v>4</v>
      </c>
      <c r="Q131" t="inlineStr">
        <is>
          <t>C-Face</t>
        </is>
      </c>
      <c r="R131" t="n">
        <v>5</v>
      </c>
      <c r="S131" t="inlineStr">
        <is>
          <t>Flanged</t>
        </is>
      </c>
      <c r="T131" t="inlineStr">
        <is>
          <t>4012A</t>
        </is>
      </c>
      <c r="V131" s="83" t="inlineStr">
        <is>
          <t>Flat</t>
        </is>
      </c>
      <c r="X131" t="inlineStr">
        <is>
          <t>'DS_Routings'</t>
        </is>
      </c>
    </row>
    <row r="132">
      <c r="A132" s="12" t="n"/>
      <c r="B132" t="inlineStr">
        <is>
          <t>LCSE</t>
        </is>
      </c>
      <c r="C132" s="71" t="inlineStr">
        <is>
          <t>50957-4P-15HP-LCSE</t>
        </is>
      </c>
      <c r="D132" s="71" t="inlineStr">
        <is>
          <t>RC2023-7.88</t>
        </is>
      </c>
      <c r="E132" s="80" t="n">
        <v>7.88</v>
      </c>
      <c r="F132" s="83" t="inlineStr">
        <is>
          <t>'DS_ShaftDiameter'</t>
        </is>
      </c>
      <c r="G132" s="2" t="inlineStr">
        <is>
          <t>X4</t>
        </is>
      </c>
      <c r="J132" s="71" t="inlineStr">
        <is>
          <t>50957-4P-15HP LCSE</t>
        </is>
      </c>
      <c r="K132" s="81" t="n">
        <v>230</v>
      </c>
      <c r="L132" s="84" t="inlineStr">
        <is>
          <t>5095</t>
        </is>
      </c>
      <c r="M132" s="71" t="inlineStr">
        <is>
          <t>Price_LCS_WetEnd_146</t>
        </is>
      </c>
      <c r="N132" s="82" t="inlineStr">
        <is>
          <t>LCSE</t>
        </is>
      </c>
      <c r="O132" t="n">
        <v>95</v>
      </c>
      <c r="P132" t="n">
        <v>5</v>
      </c>
      <c r="Q132" t="inlineStr">
        <is>
          <t>C-Face</t>
        </is>
      </c>
      <c r="R132" t="n">
        <v>6</v>
      </c>
      <c r="S132" t="inlineStr">
        <is>
          <t>Flanged</t>
        </is>
      </c>
      <c r="T132" t="inlineStr">
        <is>
          <t>50957</t>
        </is>
      </c>
      <c r="V132" s="83" t="inlineStr">
        <is>
          <t>Flat</t>
        </is>
      </c>
      <c r="X132" t="inlineStr">
        <is>
          <t>'DS_Routings'</t>
        </is>
      </c>
    </row>
    <row r="133">
      <c r="A133" s="12" t="n"/>
      <c r="B133" t="inlineStr">
        <is>
          <t>LCSE</t>
        </is>
      </c>
      <c r="C133" s="71" t="inlineStr">
        <is>
          <t>50957-4P-20HP-LCSE</t>
        </is>
      </c>
      <c r="D133" s="71" t="inlineStr">
        <is>
          <t>RC2023-8.62</t>
        </is>
      </c>
      <c r="E133" s="80" t="n">
        <v>8.619999999999999</v>
      </c>
      <c r="F133" s="83" t="inlineStr">
        <is>
          <t>'DS_ShaftDiameter'</t>
        </is>
      </c>
      <c r="G133" s="2" t="inlineStr">
        <is>
          <t>X4</t>
        </is>
      </c>
      <c r="J133" s="71" t="inlineStr">
        <is>
          <t>50957-4P-20HP LCSE</t>
        </is>
      </c>
      <c r="K133" s="81" t="n">
        <v>230</v>
      </c>
      <c r="L133" s="84" t="inlineStr">
        <is>
          <t>5095</t>
        </is>
      </c>
      <c r="M133" s="71" t="inlineStr">
        <is>
          <t>Price_LCS_WetEnd_147</t>
        </is>
      </c>
      <c r="N133" s="82" t="inlineStr">
        <is>
          <t>LCSE</t>
        </is>
      </c>
      <c r="O133" t="n">
        <v>95</v>
      </c>
      <c r="P133" t="n">
        <v>5</v>
      </c>
      <c r="Q133" t="inlineStr">
        <is>
          <t>C-Face</t>
        </is>
      </c>
      <c r="R133" t="n">
        <v>6</v>
      </c>
      <c r="S133" t="inlineStr">
        <is>
          <t>Flanged</t>
        </is>
      </c>
      <c r="T133" t="inlineStr">
        <is>
          <t>50957</t>
        </is>
      </c>
      <c r="V133" s="83" t="inlineStr">
        <is>
          <t>Flat</t>
        </is>
      </c>
      <c r="X133" t="inlineStr">
        <is>
          <t>'DS_Routings'</t>
        </is>
      </c>
    </row>
    <row r="134">
      <c r="A134" s="12" t="n"/>
      <c r="B134" t="inlineStr">
        <is>
          <t>LCSE</t>
        </is>
      </c>
      <c r="C134" s="71" t="inlineStr">
        <is>
          <t>50957-4P-25HP-LCSE</t>
        </is>
      </c>
      <c r="D134" s="71" t="inlineStr">
        <is>
          <t>RC2023-9.05</t>
        </is>
      </c>
      <c r="E134" s="80" t="n">
        <v>9.050000000000001</v>
      </c>
      <c r="F134" s="83" t="inlineStr">
        <is>
          <t>'DS_ShaftDiameter'</t>
        </is>
      </c>
      <c r="G134" s="2" t="inlineStr">
        <is>
          <t>X4</t>
        </is>
      </c>
      <c r="J134" s="71" t="inlineStr">
        <is>
          <t>50957-4P-25HP LCSE</t>
        </is>
      </c>
      <c r="K134" s="81" t="n">
        <v>230</v>
      </c>
      <c r="L134" s="84" t="inlineStr">
        <is>
          <t>5095</t>
        </is>
      </c>
      <c r="M134" s="71" t="inlineStr">
        <is>
          <t>Price_LCS_WetEnd_148</t>
        </is>
      </c>
      <c r="N134" s="82" t="inlineStr">
        <is>
          <t>LCSE</t>
        </is>
      </c>
      <c r="O134" t="n">
        <v>95</v>
      </c>
      <c r="P134" t="n">
        <v>5</v>
      </c>
      <c r="Q134" t="inlineStr">
        <is>
          <t>C-Face</t>
        </is>
      </c>
      <c r="R134" t="n">
        <v>6</v>
      </c>
      <c r="S134" t="inlineStr">
        <is>
          <t>Flanged</t>
        </is>
      </c>
      <c r="T134" t="inlineStr">
        <is>
          <t>50957</t>
        </is>
      </c>
      <c r="V134" s="83" t="inlineStr">
        <is>
          <t>Flat</t>
        </is>
      </c>
      <c r="X134" t="inlineStr">
        <is>
          <t>'DS_Routings'</t>
        </is>
      </c>
    </row>
    <row r="135">
      <c r="A135" s="12" t="n"/>
      <c r="B135" t="inlineStr">
        <is>
          <t>LCSE</t>
        </is>
      </c>
      <c r="C135" s="71" t="inlineStr">
        <is>
          <t>50123-4P-25HP-LCSE</t>
        </is>
      </c>
      <c r="D135" s="71" t="inlineStr">
        <is>
          <t>RC1997-9.49</t>
        </is>
      </c>
      <c r="E135" s="80" t="n">
        <v>9.49</v>
      </c>
      <c r="F135" s="83" t="inlineStr">
        <is>
          <t>'DS_ShaftDiameter'</t>
        </is>
      </c>
      <c r="G135" s="2" t="inlineStr">
        <is>
          <t>XA</t>
        </is>
      </c>
      <c r="J135" s="71" t="inlineStr">
        <is>
          <t>50123-4P-25HP LCSE</t>
        </is>
      </c>
      <c r="K135" s="81" t="n">
        <v>258</v>
      </c>
      <c r="L135" s="84" t="inlineStr">
        <is>
          <t>5012</t>
        </is>
      </c>
      <c r="M135" s="71" t="inlineStr">
        <is>
          <t>Price_LCS_WetEnd_149</t>
        </is>
      </c>
      <c r="N135" s="82" t="inlineStr">
        <is>
          <t>LCSE</t>
        </is>
      </c>
      <c r="O135" t="n">
        <v>12</v>
      </c>
      <c r="P135" t="n">
        <v>5</v>
      </c>
      <c r="Q135" t="inlineStr">
        <is>
          <t>C-Face</t>
        </is>
      </c>
      <c r="R135" t="n">
        <v>6</v>
      </c>
      <c r="S135" t="inlineStr">
        <is>
          <t>Flanged</t>
        </is>
      </c>
      <c r="T135" t="inlineStr">
        <is>
          <t>50123</t>
        </is>
      </c>
      <c r="V135" s="83" t="inlineStr">
        <is>
          <t>Flat</t>
        </is>
      </c>
      <c r="X135" t="inlineStr">
        <is>
          <t>'DS_Routings'</t>
        </is>
      </c>
    </row>
    <row r="136">
      <c r="A136" s="12" t="n"/>
      <c r="B136" t="inlineStr">
        <is>
          <t>LCSE</t>
        </is>
      </c>
      <c r="C136" s="71" t="inlineStr">
        <is>
          <t>60951-4P-20HP-LCSE</t>
        </is>
      </c>
      <c r="D136" s="71" t="inlineStr">
        <is>
          <t>RC1985-1-7.58</t>
        </is>
      </c>
      <c r="E136" s="80" t="n">
        <v>7.58</v>
      </c>
      <c r="F136" s="83" t="inlineStr">
        <is>
          <t>'DS_ShaftDiameter'</t>
        </is>
      </c>
      <c r="G136" s="2" t="inlineStr">
        <is>
          <t>XA</t>
        </is>
      </c>
      <c r="J136" s="71" t="inlineStr">
        <is>
          <t>60951-4P-20HP LCSE</t>
        </is>
      </c>
      <c r="K136" s="81" t="n">
        <v>338</v>
      </c>
      <c r="L136" s="84" t="inlineStr">
        <is>
          <t>6095</t>
        </is>
      </c>
      <c r="M136" s="71" t="inlineStr">
        <is>
          <t>Price_LCS_WetEnd_150</t>
        </is>
      </c>
      <c r="N136" s="82" t="inlineStr">
        <is>
          <t>LCSE</t>
        </is>
      </c>
      <c r="O136" t="n">
        <v>95</v>
      </c>
      <c r="P136" t="n">
        <v>6</v>
      </c>
      <c r="Q136" t="inlineStr">
        <is>
          <t>C-Face</t>
        </is>
      </c>
      <c r="R136" t="n">
        <v>8</v>
      </c>
      <c r="S136" t="inlineStr">
        <is>
          <t>Flanged</t>
        </is>
      </c>
      <c r="T136" t="inlineStr">
        <is>
          <t>60951</t>
        </is>
      </c>
      <c r="V136" s="83" t="inlineStr">
        <is>
          <t>Flat</t>
        </is>
      </c>
      <c r="X136" t="inlineStr">
        <is>
          <t>'DS_Routings'</t>
        </is>
      </c>
    </row>
    <row r="137">
      <c r="A137" s="12" t="n"/>
      <c r="B137" t="inlineStr">
        <is>
          <t>LCSE</t>
        </is>
      </c>
      <c r="C137" s="71" t="inlineStr">
        <is>
          <t>60951-4P-25HP-LCSE</t>
        </is>
      </c>
      <c r="D137" s="71" t="inlineStr">
        <is>
          <t>RC1985-1-8.18</t>
        </is>
      </c>
      <c r="E137" s="80" t="n">
        <v>8.18</v>
      </c>
      <c r="F137" s="83" t="inlineStr">
        <is>
          <t>'DS_ShaftDiameter'</t>
        </is>
      </c>
      <c r="G137" s="2" t="inlineStr">
        <is>
          <t>XA</t>
        </is>
      </c>
      <c r="J137" s="71" t="inlineStr">
        <is>
          <t>60951-4P-25HP LCSE</t>
        </is>
      </c>
      <c r="K137" s="81" t="n">
        <v>338</v>
      </c>
      <c r="L137" s="84" t="inlineStr">
        <is>
          <t>6095</t>
        </is>
      </c>
      <c r="M137" s="71" t="inlineStr">
        <is>
          <t>Price_LCS_WetEnd_151</t>
        </is>
      </c>
      <c r="N137" s="82" t="inlineStr">
        <is>
          <t>LCSE</t>
        </is>
      </c>
      <c r="O137" t="n">
        <v>95</v>
      </c>
      <c r="P137" t="n">
        <v>6</v>
      </c>
      <c r="Q137" t="inlineStr">
        <is>
          <t>C-Face</t>
        </is>
      </c>
      <c r="R137" t="n">
        <v>8</v>
      </c>
      <c r="S137" t="inlineStr">
        <is>
          <t>Flanged</t>
        </is>
      </c>
      <c r="T137" t="inlineStr">
        <is>
          <t>60951</t>
        </is>
      </c>
      <c r="V137" s="83" t="inlineStr">
        <is>
          <t>Flat</t>
        </is>
      </c>
      <c r="X137" t="inlineStr">
        <is>
          <t>'DS_Routings'</t>
        </is>
      </c>
    </row>
    <row r="138">
      <c r="C138" s="71" t="n"/>
      <c r="F138" s="71" t="n"/>
      <c r="G138" s="71" t="n"/>
    </row>
    <row r="139">
      <c r="A139" s="54" t="inlineStr">
        <is>
          <t>[END]</t>
        </is>
      </c>
      <c r="C139" s="71" t="n"/>
      <c r="F139" s="71" t="n"/>
      <c r="G139" s="71" t="n"/>
    </row>
    <row r="144">
      <c r="F144" s="71" t="n"/>
      <c r="G144" s="71" t="n"/>
      <c r="J144" s="71" t="n"/>
    </row>
    <row r="145">
      <c r="F145" s="71" t="n"/>
      <c r="G145" s="71" t="n"/>
      <c r="J145" s="71" t="n"/>
    </row>
    <row r="146">
      <c r="F146" s="71" t="n"/>
      <c r="G146" s="71" t="n"/>
      <c r="J146" s="71" t="n"/>
    </row>
    <row r="147">
      <c r="F147" s="71" t="n"/>
      <c r="G147" s="71" t="n"/>
      <c r="J147" s="71" t="n"/>
    </row>
    <row r="148">
      <c r="F148" s="71" t="n"/>
      <c r="G148" s="71" t="n"/>
      <c r="J148" s="71" t="n"/>
    </row>
    <row r="149">
      <c r="F149" s="71" t="n"/>
      <c r="G149" s="71" t="n"/>
      <c r="J149" s="71" t="n"/>
    </row>
    <row r="150">
      <c r="F150" s="71" t="n"/>
      <c r="G150" s="71" t="n"/>
      <c r="J150" s="71" t="n"/>
    </row>
    <row r="151">
      <c r="F151" s="71" t="n"/>
      <c r="G151" s="71" t="n"/>
      <c r="J151" s="71" t="n"/>
    </row>
    <row r="152">
      <c r="F152" s="71" t="n"/>
      <c r="G152" s="71" t="n"/>
      <c r="J152" s="71" t="n"/>
    </row>
    <row r="153">
      <c r="F153" s="71" t="n"/>
      <c r="G153" s="71" t="n"/>
      <c r="J153" s="71" t="n"/>
    </row>
    <row r="154">
      <c r="F154" s="71" t="n"/>
      <c r="G154" s="71" t="n"/>
      <c r="J154" s="71" t="n"/>
    </row>
    <row r="155">
      <c r="D155" s="71" t="n"/>
      <c r="F155" s="71" t="n"/>
      <c r="G155" s="71" t="n"/>
      <c r="J155" s="71" t="n"/>
    </row>
    <row r="156">
      <c r="D156" s="71" t="n"/>
      <c r="E156" s="71" t="n"/>
      <c r="F156" s="71" t="n"/>
      <c r="G156" s="71" t="n"/>
      <c r="J156" s="71" t="n"/>
    </row>
    <row r="157">
      <c r="D157" s="71" t="n"/>
      <c r="E157" s="71" t="n"/>
      <c r="F157" s="71" t="n"/>
      <c r="G157" s="71" t="n"/>
      <c r="J157" s="71" t="n"/>
    </row>
    <row r="158">
      <c r="D158" s="71" t="n"/>
      <c r="F158" s="71" t="n"/>
      <c r="G158" s="71" t="n"/>
      <c r="J158" s="71" t="n"/>
    </row>
    <row r="159">
      <c r="D159" s="71" t="n"/>
      <c r="F159" s="71" t="n"/>
      <c r="G159" s="71" t="n"/>
      <c r="J159" s="71" t="n"/>
    </row>
    <row r="160">
      <c r="D160" s="71" t="n"/>
      <c r="F160" s="71" t="n"/>
      <c r="G160" s="71" t="n"/>
      <c r="J160" s="71" t="n"/>
    </row>
    <row r="161">
      <c r="D161" s="71" t="n"/>
      <c r="F161" s="71" t="n"/>
      <c r="G161" s="71" t="n"/>
      <c r="J161" s="71" t="n"/>
    </row>
    <row r="162">
      <c r="D162" s="71" t="n"/>
      <c r="F162" s="71" t="n"/>
      <c r="G162" s="71" t="n"/>
      <c r="J162" s="71" t="n"/>
    </row>
    <row r="163">
      <c r="D163" s="71" t="n"/>
      <c r="F163" s="71" t="n"/>
      <c r="G163" s="71" t="n"/>
      <c r="J163" s="71" t="n"/>
    </row>
    <row r="164">
      <c r="D164" s="71" t="n"/>
      <c r="F164" s="71" t="n"/>
      <c r="G164" s="71" t="n"/>
      <c r="J164" s="71" t="n"/>
    </row>
    <row r="165">
      <c r="F165" s="71" t="n"/>
      <c r="G165" s="71" t="n"/>
      <c r="J165" s="71" t="n"/>
    </row>
    <row r="166">
      <c r="F166" s="71" t="n"/>
      <c r="G166" s="71" t="n"/>
      <c r="J166" s="71" t="n"/>
    </row>
    <row r="167">
      <c r="F167" s="71" t="n"/>
      <c r="G167" s="71" t="n"/>
      <c r="J167" s="71" t="n"/>
    </row>
    <row r="168">
      <c r="F168" s="71" t="n"/>
      <c r="G168" s="71" t="n"/>
      <c r="J168" s="71" t="n"/>
    </row>
    <row r="169">
      <c r="F169" s="71" t="n"/>
      <c r="G169" s="71" t="n"/>
      <c r="J169" s="71" t="n"/>
    </row>
    <row r="170">
      <c r="F170" s="71" t="n"/>
      <c r="G170" s="71" t="n"/>
      <c r="J170" s="71" t="n"/>
    </row>
    <row r="171">
      <c r="F171" s="71" t="n"/>
      <c r="G171" s="71" t="n"/>
      <c r="J171" s="71" t="n"/>
    </row>
    <row r="172">
      <c r="F172" s="71" t="n"/>
      <c r="G172" s="71" t="n"/>
      <c r="J172" s="71" t="n"/>
    </row>
    <row r="173">
      <c r="F173" s="71" t="n"/>
      <c r="G173" s="71" t="n"/>
      <c r="J173" s="71" t="n"/>
    </row>
    <row r="174">
      <c r="F174" s="71" t="n"/>
      <c r="G174" s="71" t="n"/>
      <c r="J174" s="71" t="n"/>
    </row>
    <row r="175">
      <c r="F175" s="71" t="n"/>
      <c r="G175" s="71" t="n"/>
      <c r="J175" s="71" t="n"/>
    </row>
    <row r="176">
      <c r="F176" s="71" t="n"/>
      <c r="G176" s="71" t="n"/>
      <c r="J176" s="71" t="n"/>
    </row>
    <row r="177">
      <c r="F177" s="71" t="n"/>
      <c r="G177" s="71" t="n"/>
      <c r="J177" s="71" t="n"/>
    </row>
    <row r="178">
      <c r="F178" s="71" t="n"/>
      <c r="G178" s="71" t="n"/>
      <c r="J178" s="71" t="n"/>
    </row>
    <row r="179">
      <c r="F179" s="71" t="n"/>
      <c r="G179" s="71" t="n"/>
      <c r="J179" s="71" t="n"/>
    </row>
    <row r="180">
      <c r="F180" s="71" t="n"/>
      <c r="G180" s="71" t="n"/>
      <c r="J180" s="71" t="n"/>
    </row>
    <row r="181">
      <c r="F181" s="71" t="n"/>
      <c r="G181" s="71" t="n"/>
      <c r="J181" s="71" t="n"/>
    </row>
    <row r="182">
      <c r="F182" s="71" t="n"/>
      <c r="G182" s="71" t="n"/>
      <c r="J182" s="71" t="n"/>
    </row>
    <row r="183">
      <c r="F183" s="71" t="n"/>
      <c r="G183" s="71" t="n"/>
      <c r="J183" s="71" t="n"/>
    </row>
    <row r="184">
      <c r="F184" s="71" t="n"/>
      <c r="G184" s="71" t="n"/>
      <c r="J184" s="71" t="n"/>
    </row>
    <row r="185">
      <c r="F185" s="71" t="n"/>
      <c r="G185" s="71" t="n"/>
      <c r="J185" s="71" t="n"/>
    </row>
    <row r="186">
      <c r="F186" s="71" t="n"/>
      <c r="G186" s="71" t="n"/>
      <c r="J186" s="71" t="n"/>
    </row>
    <row r="187">
      <c r="F187" s="71" t="n"/>
      <c r="G187" s="71" t="n"/>
      <c r="J187" s="71" t="n"/>
    </row>
    <row r="188">
      <c r="F188" s="71" t="n"/>
      <c r="G188" s="71" t="n"/>
      <c r="J188" s="71" t="n"/>
    </row>
    <row r="189">
      <c r="F189" s="71" t="n"/>
      <c r="G189" s="71" t="n"/>
      <c r="J189" s="71" t="n"/>
    </row>
    <row r="190">
      <c r="F190" s="71" t="n"/>
      <c r="G190" s="71" t="n"/>
      <c r="J190" s="71" t="n"/>
    </row>
    <row r="191">
      <c r="F191" s="71" t="n"/>
      <c r="G191" s="71" t="n"/>
      <c r="J191" s="71" t="n"/>
    </row>
    <row r="192">
      <c r="F192" s="71" t="n"/>
      <c r="G192" s="71" t="n"/>
      <c r="J192" s="71" t="n"/>
    </row>
    <row r="193">
      <c r="F193" s="71" t="n"/>
      <c r="G193" s="71" t="n"/>
      <c r="J193" s="71" t="n"/>
    </row>
    <row r="194">
      <c r="F194" s="71" t="n"/>
      <c r="G194" s="71" t="n"/>
      <c r="J194" s="71" t="n"/>
    </row>
    <row r="195">
      <c r="F195" s="71" t="n"/>
      <c r="G195" s="71" t="n"/>
      <c r="J195" s="71" t="n"/>
    </row>
    <row r="196">
      <c r="F196" s="71" t="n"/>
      <c r="G196" s="71" t="n"/>
      <c r="J196" s="71" t="n"/>
    </row>
    <row r="197">
      <c r="F197" s="71" t="n"/>
      <c r="G197" s="71" t="n"/>
      <c r="J197" s="71" t="n"/>
    </row>
    <row r="198">
      <c r="F198" s="71" t="n"/>
      <c r="G198" s="71" t="n"/>
      <c r="J198" s="71" t="n"/>
    </row>
    <row r="199">
      <c r="F199" s="71" t="n"/>
      <c r="G199" s="71" t="n"/>
      <c r="J199" s="71" t="n"/>
    </row>
    <row r="200">
      <c r="F200" s="71" t="n"/>
      <c r="G200" s="71" t="n"/>
      <c r="J200" s="71" t="n"/>
    </row>
    <row r="201">
      <c r="F201" s="71" t="n"/>
      <c r="G201" s="71" t="n"/>
      <c r="J201" s="71" t="n"/>
    </row>
    <row r="202">
      <c r="F202" s="71" t="n"/>
      <c r="G202" s="71" t="n"/>
      <c r="J202" s="71" t="n"/>
    </row>
    <row r="203">
      <c r="F203" s="71" t="n"/>
      <c r="G203" s="71" t="n"/>
      <c r="J203" s="71" t="n"/>
    </row>
    <row r="204">
      <c r="F204" s="71" t="n"/>
      <c r="G204" s="71" t="n"/>
      <c r="J204" s="71" t="n"/>
    </row>
    <row r="205">
      <c r="F205" s="71" t="n"/>
      <c r="G205" s="71" t="n"/>
      <c r="J205" s="71" t="n"/>
    </row>
    <row r="206">
      <c r="F206" s="71" t="n"/>
      <c r="G206" s="71" t="n"/>
      <c r="J206" s="71" t="n"/>
    </row>
    <row r="207">
      <c r="F207" s="71" t="n"/>
      <c r="G207" s="71" t="n"/>
      <c r="J207" s="71" t="n"/>
    </row>
    <row r="208">
      <c r="F208" s="71" t="n"/>
      <c r="G208" s="71" t="n"/>
      <c r="J208" s="71" t="n"/>
    </row>
    <row r="209">
      <c r="F209" s="71" t="n"/>
      <c r="G209" s="71" t="n"/>
      <c r="J209" s="71" t="n"/>
    </row>
    <row r="210">
      <c r="F210" s="71" t="n"/>
      <c r="G210" s="71" t="n"/>
      <c r="J210" s="71" t="n"/>
    </row>
    <row r="211">
      <c r="F211" s="71" t="n"/>
      <c r="G211" s="71" t="n"/>
      <c r="J211" s="71" t="n"/>
    </row>
    <row r="212">
      <c r="F212" s="71" t="n"/>
      <c r="G212" s="71" t="n"/>
      <c r="J212" s="71" t="n"/>
    </row>
    <row r="213">
      <c r="F213" s="71" t="n"/>
      <c r="G213" s="71" t="n"/>
      <c r="J213" s="71" t="n"/>
    </row>
    <row r="214">
      <c r="F214" s="71" t="n"/>
      <c r="G214" s="71" t="n"/>
      <c r="J214" s="71" t="n"/>
    </row>
    <row r="215">
      <c r="F215" s="71" t="n"/>
      <c r="G215" s="71" t="n"/>
      <c r="J215" s="71" t="n"/>
    </row>
    <row r="216">
      <c r="F216" s="71" t="n"/>
      <c r="G216" s="71" t="n"/>
      <c r="J216" s="71" t="n"/>
    </row>
    <row r="217">
      <c r="F217" s="71" t="n"/>
      <c r="G217" s="71" t="n"/>
      <c r="J217" s="71" t="n"/>
    </row>
    <row r="218">
      <c r="F218" s="71" t="n"/>
      <c r="G218" s="71" t="n"/>
      <c r="J218" s="71" t="n"/>
    </row>
    <row r="219">
      <c r="F219" s="71" t="n"/>
      <c r="G219" s="71" t="n"/>
      <c r="J219" s="71" t="n"/>
    </row>
    <row r="220">
      <c r="F220" s="71" t="n"/>
      <c r="G220" s="71" t="n"/>
      <c r="J220" s="71" t="n"/>
    </row>
    <row r="221">
      <c r="F221" s="71" t="n"/>
      <c r="G221" s="71" t="n"/>
      <c r="J221" s="71" t="n"/>
    </row>
    <row r="222">
      <c r="F222" s="71" t="n"/>
      <c r="G222" s="71" t="n"/>
      <c r="J222" s="71" t="n"/>
    </row>
    <row r="223">
      <c r="F223" s="71" t="n"/>
      <c r="G223" s="71" t="n"/>
      <c r="J223" s="71" t="n"/>
    </row>
    <row r="224">
      <c r="F224" s="71" t="n"/>
      <c r="G224" s="71" t="n"/>
      <c r="J224" s="71" t="n"/>
    </row>
    <row r="225">
      <c r="F225" s="71" t="n"/>
      <c r="G225" s="71" t="n"/>
      <c r="J225" s="71" t="n"/>
    </row>
    <row r="226">
      <c r="F226" s="71" t="n"/>
      <c r="G226" s="71" t="n"/>
      <c r="J226" s="71" t="n"/>
    </row>
    <row r="227">
      <c r="F227" s="71" t="n"/>
      <c r="G227" s="71" t="n"/>
      <c r="J227" s="71" t="n"/>
    </row>
    <row r="228">
      <c r="F228" s="71" t="n"/>
      <c r="G228" s="71" t="n"/>
      <c r="J228" s="71" t="n"/>
    </row>
    <row r="229">
      <c r="F229" s="71" t="n"/>
      <c r="G229" s="71" t="n"/>
      <c r="J229" s="71" t="n"/>
    </row>
    <row r="230">
      <c r="F230" s="71" t="n"/>
      <c r="G230" s="71" t="n"/>
      <c r="J230" s="71" t="n"/>
    </row>
    <row r="231">
      <c r="F231" s="71" t="n"/>
      <c r="G231" s="71" t="n"/>
      <c r="J231" s="71" t="n"/>
    </row>
    <row r="232">
      <c r="F232" s="71" t="n"/>
      <c r="G232" s="71" t="n"/>
      <c r="J232" s="71" t="n"/>
    </row>
    <row r="233">
      <c r="F233" s="71" t="n"/>
      <c r="G233" s="71" t="n"/>
      <c r="J233" s="71" t="n"/>
    </row>
    <row r="234">
      <c r="F234" s="71" t="n"/>
      <c r="G234" s="71" t="n"/>
      <c r="J234" s="71" t="n"/>
    </row>
    <row r="235">
      <c r="F235" s="71" t="n"/>
      <c r="G235" s="71" t="n"/>
      <c r="J235" s="71" t="n"/>
    </row>
    <row r="236">
      <c r="F236" s="71" t="n"/>
      <c r="G236" s="71" t="n"/>
      <c r="J236" s="71" t="n"/>
    </row>
    <row r="237">
      <c r="F237" s="71" t="n"/>
      <c r="G237" s="71" t="n"/>
      <c r="J237" s="71" t="n"/>
    </row>
    <row r="238">
      <c r="F238" s="71" t="n"/>
      <c r="G238" s="71" t="n"/>
      <c r="J238" s="71" t="n"/>
    </row>
    <row r="239">
      <c r="F239" s="71" t="n"/>
      <c r="G239" s="71" t="n"/>
      <c r="J239" s="71" t="n"/>
    </row>
    <row r="240">
      <c r="F240" s="71" t="n"/>
      <c r="G240" s="71" t="n"/>
      <c r="J240" s="71" t="n"/>
    </row>
    <row r="241">
      <c r="F241" s="71" t="n"/>
      <c r="G241" s="71" t="n"/>
      <c r="J241" s="71" t="n"/>
    </row>
    <row r="242">
      <c r="F242" s="71" t="n"/>
      <c r="G242" s="71" t="n"/>
      <c r="J242" s="71" t="n"/>
    </row>
    <row r="243">
      <c r="F243" s="71" t="n"/>
      <c r="G243" s="71" t="n"/>
      <c r="J243" s="71" t="n"/>
    </row>
    <row r="244">
      <c r="F244" s="71" t="n"/>
      <c r="G244" s="71" t="n"/>
      <c r="J244" s="71" t="n"/>
    </row>
    <row r="245">
      <c r="F245" s="71" t="n"/>
      <c r="G245" s="71" t="n"/>
      <c r="J245" s="71" t="n"/>
    </row>
    <row r="246">
      <c r="C246" s="71" t="n"/>
      <c r="D246" s="71" t="n"/>
      <c r="E246" s="71" t="n"/>
      <c r="F246" s="71" t="n"/>
      <c r="G246" s="71" t="n"/>
      <c r="H246" s="71" t="n"/>
      <c r="I246" s="71" t="n"/>
    </row>
    <row r="247">
      <c r="C247" s="71" t="n"/>
      <c r="D247" s="71" t="n"/>
      <c r="E247" s="71" t="n"/>
      <c r="F247" s="71" t="n"/>
      <c r="G247" s="71" t="n"/>
      <c r="H247" s="71" t="n"/>
      <c r="I247" s="71" t="n"/>
    </row>
    <row r="248">
      <c r="C248" s="71" t="n"/>
      <c r="D248" s="71" t="n"/>
      <c r="E248" s="71" t="n"/>
      <c r="F248" s="71" t="n"/>
      <c r="G248" s="71" t="n"/>
      <c r="H248" s="71" t="n"/>
      <c r="I248" s="71" t="n"/>
    </row>
    <row r="249">
      <c r="C249" s="71" t="n"/>
      <c r="D249" s="71" t="n"/>
      <c r="E249" s="71" t="n"/>
      <c r="F249" s="71" t="n"/>
      <c r="G249" s="71" t="n"/>
      <c r="H249" s="71" t="n"/>
      <c r="I249" s="71" t="n"/>
    </row>
    <row r="250">
      <c r="C250" s="71" t="n"/>
      <c r="D250" s="71" t="n"/>
      <c r="E250" s="71" t="n"/>
      <c r="F250" s="71" t="n"/>
      <c r="G250" s="71" t="n"/>
      <c r="H250" s="71" t="n"/>
      <c r="I250" s="71" t="n"/>
    </row>
    <row r="251">
      <c r="C251" s="71" t="n"/>
      <c r="D251" s="71" t="n"/>
      <c r="E251" s="71" t="n"/>
      <c r="F251" s="71" t="n"/>
      <c r="G251" s="71" t="n"/>
      <c r="H251" s="71" t="n"/>
      <c r="I251" s="71" t="n"/>
    </row>
    <row r="252">
      <c r="C252" s="71" t="n"/>
      <c r="D252" s="71" t="n"/>
      <c r="E252" s="71" t="n"/>
      <c r="F252" s="71" t="n"/>
      <c r="G252" s="71" t="n"/>
      <c r="H252" s="71" t="n"/>
      <c r="I252" s="71" t="n"/>
    </row>
    <row r="253">
      <c r="C253" s="71" t="n"/>
      <c r="D253" s="71" t="n"/>
      <c r="E253" s="71" t="n"/>
      <c r="F253" s="71" t="n"/>
      <c r="G253" s="71" t="n"/>
      <c r="H253" s="71" t="n"/>
      <c r="I253" s="71" t="n"/>
    </row>
    <row r="254">
      <c r="C254" s="71" t="n"/>
      <c r="D254" s="71" t="n"/>
      <c r="E254" s="71" t="n"/>
      <c r="F254" s="71" t="n"/>
      <c r="G254" s="71" t="n"/>
      <c r="H254" s="71" t="n"/>
      <c r="I254" s="71" t="n"/>
    </row>
    <row r="255">
      <c r="C255" s="71" t="n"/>
      <c r="D255" s="71" t="n"/>
      <c r="E255" s="71" t="n"/>
      <c r="F255" s="71" t="n"/>
      <c r="G255" s="71" t="n"/>
      <c r="H255" s="71" t="n"/>
      <c r="I255" s="71" t="n"/>
    </row>
    <row r="256">
      <c r="C256" s="71" t="n"/>
      <c r="D256" s="71" t="n"/>
      <c r="E256" s="71" t="n"/>
      <c r="F256" s="71" t="n"/>
      <c r="G256" s="71" t="n"/>
      <c r="H256" s="71" t="n"/>
      <c r="I256" s="71" t="n"/>
    </row>
    <row r="257">
      <c r="C257" s="71" t="n"/>
      <c r="D257" s="71" t="n"/>
      <c r="E257" s="71" t="n"/>
      <c r="F257" s="71" t="n"/>
      <c r="G257" s="71" t="n"/>
      <c r="H257" s="71" t="n"/>
      <c r="I257" s="71" t="n"/>
    </row>
    <row r="258">
      <c r="C258" s="71" t="n"/>
      <c r="D258" s="71" t="n"/>
      <c r="E258" s="71" t="n"/>
      <c r="F258" s="71" t="n"/>
      <c r="G258" s="71" t="n"/>
      <c r="H258" s="71" t="n"/>
      <c r="I258" s="71" t="n"/>
    </row>
    <row r="259">
      <c r="C259" s="71" t="n"/>
      <c r="D259" s="71" t="n"/>
      <c r="E259" s="71" t="n"/>
      <c r="F259" s="71" t="n"/>
      <c r="G259" s="71" t="n"/>
      <c r="H259" s="71" t="n"/>
      <c r="I259" s="71" t="n"/>
    </row>
    <row r="260">
      <c r="C260" s="71" t="n"/>
      <c r="D260" s="71" t="n"/>
      <c r="E260" s="71" t="n"/>
      <c r="F260" s="71" t="n"/>
      <c r="G260" s="71" t="n"/>
      <c r="H260" s="71" t="n"/>
      <c r="I260" s="71" t="n"/>
    </row>
    <row r="261">
      <c r="C261" s="71" t="n"/>
      <c r="D261" s="71" t="n"/>
      <c r="E261" s="71" t="n"/>
      <c r="F261" s="71" t="n"/>
      <c r="G261" s="71" t="n"/>
      <c r="H261" s="71" t="n"/>
      <c r="I261" s="71" t="n"/>
    </row>
    <row r="262">
      <c r="C262" s="71" t="n"/>
      <c r="D262" s="71" t="n"/>
      <c r="E262" s="71" t="n"/>
      <c r="F262" s="71" t="n"/>
      <c r="G262" s="71" t="n"/>
      <c r="H262" s="71" t="n"/>
      <c r="I262" s="71" t="n"/>
    </row>
    <row r="263">
      <c r="C263" s="71" t="n"/>
      <c r="D263" s="71" t="n"/>
      <c r="E263" s="71" t="n"/>
      <c r="F263" s="71" t="n"/>
      <c r="G263" s="71" t="n"/>
      <c r="H263" s="71" t="n"/>
      <c r="I263" s="71" t="n"/>
    </row>
    <row r="264">
      <c r="C264" s="71" t="n"/>
      <c r="D264" s="71" t="n"/>
      <c r="E264" s="71" t="n"/>
      <c r="F264" s="71" t="n"/>
      <c r="G264" s="71" t="n"/>
      <c r="H264" s="71" t="n"/>
      <c r="I264" s="71" t="n"/>
    </row>
    <row r="265">
      <c r="C265" s="71" t="n"/>
      <c r="D265" s="71" t="n"/>
      <c r="E265" s="71" t="n"/>
      <c r="F265" s="71" t="n"/>
      <c r="G265" s="71" t="n"/>
      <c r="H265" s="71" t="n"/>
      <c r="I265" s="71" t="n"/>
    </row>
    <row r="266">
      <c r="C266" s="71" t="n"/>
      <c r="D266" s="71" t="n"/>
      <c r="E266" s="71" t="n"/>
      <c r="F266" s="71" t="n"/>
      <c r="G266" s="71" t="n"/>
      <c r="H266" s="71" t="n"/>
      <c r="I266" s="71" t="n"/>
    </row>
  </sheetData>
  <autoFilter ref="B5:Y137"/>
  <dataValidations disablePrompts="1" count="1">
    <dataValidation sqref="B3:Y3" showErrorMessage="1" showInputMessage="1" allowBlank="1" errorTitle="Invalid Attribute Type" error="Please select an attribute type from the dropdown list." type="list">
      <formula1>"text, double, short, calculation, compatibility rule, string expression, boolean, description, pointer, pointer-merge, price"</formula1>
    </dataValidation>
  </dataValidation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>
  <sheetPr codeName="Sheet5">
    <outlinePr summaryBelow="1" summaryRight="1"/>
    <pageSetUpPr/>
  </sheetPr>
  <dimension ref="A1:Z168"/>
  <sheetViews>
    <sheetView zoomScaleNormal="108" workbookViewId="0">
      <pane ySplit="7" topLeftCell="A8" activePane="bottomLeft" state="frozen"/>
      <selection pane="bottomLeft" activeCell="K8" sqref="K8"/>
    </sheetView>
  </sheetViews>
  <sheetFormatPr baseColWidth="8" defaultColWidth="9.140625" defaultRowHeight="13.15" outlineLevelRow="1"/>
  <cols>
    <col width="20.7109375" customWidth="1" style="12" min="1" max="1"/>
    <col width="23.28515625" customWidth="1" min="2" max="2"/>
    <col width="20.28515625" bestFit="1" customWidth="1" min="3" max="3"/>
    <col width="12.28515625" bestFit="1" customWidth="1" style="4" min="4" max="4"/>
    <col width="27.85546875" customWidth="1" style="4" min="5" max="5"/>
    <col width="9.7109375" customWidth="1" min="6" max="6"/>
    <col width="12.28515625" bestFit="1" customWidth="1" min="7" max="7"/>
    <col width="7.85546875" bestFit="1" customWidth="1" style="3" min="8" max="8"/>
    <col width="12.28515625" bestFit="1" customWidth="1" style="3" min="9" max="9"/>
    <col width="13.5703125" bestFit="1" customWidth="1" min="10" max="10"/>
    <col width="16.42578125" customWidth="1" min="11" max="11"/>
  </cols>
  <sheetData>
    <row r="1" ht="13.9" customFormat="1" customHeight="1" s="18" thickBot="1">
      <c r="A1" s="46" t="inlineStr">
        <is>
          <t>Export Set-up</t>
        </is>
      </c>
      <c r="B1" s="39" t="inlineStr">
        <is>
          <t>C:\PSDexports\LCS_WetEnd.xml</t>
        </is>
      </c>
      <c r="C1" s="47" t="n"/>
      <c r="D1" s="24" t="n"/>
      <c r="E1" s="24" t="n"/>
      <c r="F1" s="32" t="n"/>
      <c r="G1" s="32" t="n"/>
      <c r="H1" s="115" t="n"/>
      <c r="I1" s="115" t="n"/>
      <c r="J1" s="32" t="n"/>
      <c r="K1" s="32" t="n"/>
      <c r="L1" s="32" t="n"/>
      <c r="V1" s="18" t="inlineStr">
        <is>
          <t>PSD v1.1</t>
        </is>
      </c>
      <c r="Z1" s="18" t="inlineStr">
        <is>
          <t>PSD v1.2</t>
        </is>
      </c>
    </row>
    <row r="2" outlineLevel="1" ht="13.9" customHeight="1" thickTop="1">
      <c r="A2" s="48" t="inlineStr">
        <is>
          <t>Price_LCS_WetEnd</t>
        </is>
      </c>
      <c r="B2" s="49" t="inlineStr">
        <is>
          <t>ID</t>
        </is>
      </c>
      <c r="C2" s="49" t="inlineStr">
        <is>
          <t>Model</t>
        </is>
      </c>
      <c r="D2" s="49" t="n"/>
      <c r="E2" s="49" t="n"/>
      <c r="F2" s="49" t="inlineStr">
        <is>
          <t>ConstructionCode</t>
        </is>
      </c>
      <c r="G2" s="49" t="inlineStr">
        <is>
          <t>PriceID</t>
        </is>
      </c>
      <c r="H2" s="29" t="n"/>
      <c r="I2" s="29" t="n"/>
      <c r="J2" s="49" t="inlineStr">
        <is>
          <t>LeadtimeID</t>
        </is>
      </c>
      <c r="K2" s="49" t="n"/>
      <c r="L2" s="49" t="inlineStr">
        <is>
          <t>Weight</t>
        </is>
      </c>
    </row>
    <row r="3" outlineLevel="1">
      <c r="A3" s="48" t="inlineStr">
        <is>
          <t>Product</t>
        </is>
      </c>
      <c r="B3" s="49" t="inlineStr">
        <is>
          <t>PriceList</t>
        </is>
      </c>
      <c r="C3" s="49" t="n"/>
      <c r="D3" s="49" t="inlineStr">
        <is>
          <t>ID</t>
        </is>
      </c>
      <c r="E3" s="49" t="n"/>
      <c r="F3" s="49" t="n"/>
      <c r="G3" s="49" t="n"/>
      <c r="H3" s="29" t="n"/>
      <c r="I3" s="29" t="n"/>
      <c r="J3" s="49" t="n"/>
      <c r="K3" s="49" t="n"/>
      <c r="L3" s="49" t="n"/>
    </row>
    <row r="4" outlineLevel="1">
      <c r="A4" s="48" t="inlineStr">
        <is>
          <t>Product</t>
        </is>
      </c>
      <c r="B4" s="49" t="inlineStr">
        <is>
          <t>PriceList</t>
        </is>
      </c>
      <c r="C4" s="49" t="n"/>
      <c r="D4" s="49" t="n"/>
      <c r="E4" s="49" t="inlineStr">
        <is>
          <t>ID</t>
        </is>
      </c>
      <c r="F4" s="49" t="n"/>
      <c r="G4" s="49" t="n"/>
      <c r="H4" s="29" t="n"/>
      <c r="I4" s="29" t="n"/>
      <c r="J4" s="49" t="n"/>
      <c r="K4" s="49" t="n"/>
      <c r="L4" s="49" t="n"/>
    </row>
    <row r="5" outlineLevel="1" customFormat="1" s="19">
      <c r="A5" s="50" t="inlineStr">
        <is>
          <t>[Attribute type]</t>
        </is>
      </c>
      <c r="B5" s="51" t="inlineStr">
        <is>
          <t>pointer-merge</t>
        </is>
      </c>
      <c r="C5" s="51" t="inlineStr">
        <is>
          <t>text</t>
        </is>
      </c>
      <c r="D5" s="51" t="inlineStr">
        <is>
          <t>pointer</t>
        </is>
      </c>
      <c r="E5" s="51" t="inlineStr">
        <is>
          <t>pointer</t>
        </is>
      </c>
      <c r="F5" s="51" t="inlineStr">
        <is>
          <t>text</t>
        </is>
      </c>
      <c r="G5" s="51" t="inlineStr">
        <is>
          <t>pointer</t>
        </is>
      </c>
      <c r="H5" s="31" t="n"/>
      <c r="I5" s="31" t="n"/>
      <c r="J5" s="51" t="inlineStr">
        <is>
          <t>pointer</t>
        </is>
      </c>
      <c r="K5" s="51" t="n"/>
      <c r="L5" s="51" t="inlineStr">
        <is>
          <t>double</t>
        </is>
      </c>
      <c r="M5" s="35" t="inlineStr">
        <is>
          <t>[END]</t>
        </is>
      </c>
    </row>
    <row r="6" outlineLevel="1" ht="13.9" customFormat="1" customHeight="1" s="18" thickBot="1">
      <c r="A6" s="52" t="inlineStr">
        <is>
          <t>[Attribute width]</t>
        </is>
      </c>
      <c r="B6" s="53" t="n"/>
      <c r="C6" s="53" t="n"/>
      <c r="D6" s="53" t="n"/>
      <c r="E6" s="53" t="n"/>
      <c r="F6" s="53" t="n"/>
      <c r="G6" s="53" t="n"/>
      <c r="H6" s="116" t="n"/>
      <c r="I6" s="116" t="n"/>
      <c r="J6" s="53" t="n"/>
      <c r="K6" s="53" t="n"/>
      <c r="L6" s="53" t="n"/>
    </row>
    <row r="7" ht="13.9" customHeight="1" thickTop="1">
      <c r="B7" s="7" t="inlineStr">
        <is>
          <t>ID</t>
        </is>
      </c>
      <c r="C7" s="6" t="inlineStr">
        <is>
          <t>Model</t>
        </is>
      </c>
      <c r="D7" s="69" t="inlineStr">
        <is>
          <t>Model LCS</t>
        </is>
      </c>
      <c r="E7" s="69" t="inlineStr">
        <is>
          <t>Model LCSE</t>
        </is>
      </c>
      <c r="F7" s="6" t="inlineStr">
        <is>
          <t>CodeX</t>
        </is>
      </c>
      <c r="G7" s="13" t="inlineStr">
        <is>
          <t>Price ID</t>
        </is>
      </c>
      <c r="H7" s="55" t="inlineStr">
        <is>
          <t>Price</t>
        </is>
      </c>
      <c r="I7" s="55" t="inlineStr">
        <is>
          <t>PriceType</t>
        </is>
      </c>
      <c r="J7" s="13" t="inlineStr">
        <is>
          <t>LeadtimeID</t>
        </is>
      </c>
      <c r="K7" s="55" t="inlineStr">
        <is>
          <t>2022jun LT Wks</t>
        </is>
      </c>
      <c r="L7" s="13" t="inlineStr">
        <is>
          <t>Weight</t>
        </is>
      </c>
    </row>
    <row r="8">
      <c r="A8" s="54" t="inlineStr">
        <is>
          <t>[START]</t>
        </is>
      </c>
      <c r="B8" s="65" t="inlineStr">
        <is>
          <t>Price_LCS_WetEnd_001</t>
        </is>
      </c>
      <c r="C8" t="inlineStr">
        <is>
          <t>10707 LCS</t>
        </is>
      </c>
      <c r="D8" s="71" t="inlineStr">
        <is>
          <t>10707-LCS</t>
        </is>
      </c>
      <c r="E8" s="71" t="n"/>
      <c r="F8" s="2" t="inlineStr">
        <is>
          <t>X3</t>
        </is>
      </c>
      <c r="G8" t="inlineStr">
        <is>
          <t>A101853</t>
        </is>
      </c>
      <c r="H8" s="134" t="n">
        <v>668</v>
      </c>
      <c r="I8" s="43" t="n"/>
      <c r="J8" s="43" t="inlineStr">
        <is>
          <t>LT010</t>
        </is>
      </c>
      <c r="K8" s="44" t="n">
        <v>16</v>
      </c>
      <c r="L8" t="n">
        <v>22</v>
      </c>
    </row>
    <row r="9">
      <c r="B9" s="65" t="inlineStr">
        <is>
          <t>Price_LCS_WetEnd_002</t>
        </is>
      </c>
      <c r="C9" t="inlineStr">
        <is>
          <t>12709 LCS</t>
        </is>
      </c>
      <c r="D9" s="71" t="inlineStr">
        <is>
          <t>12709-LCS</t>
        </is>
      </c>
      <c r="E9" s="71" t="n"/>
      <c r="F9" s="2" t="inlineStr">
        <is>
          <t>X3</t>
        </is>
      </c>
      <c r="G9" t="inlineStr">
        <is>
          <t>A101855</t>
        </is>
      </c>
      <c r="H9" s="134" t="n">
        <v>740</v>
      </c>
      <c r="I9" s="43" t="n"/>
      <c r="J9" s="43" t="inlineStr">
        <is>
          <t>LT010</t>
        </is>
      </c>
      <c r="K9" s="44" t="n">
        <v>16</v>
      </c>
      <c r="L9" t="n">
        <v>25</v>
      </c>
    </row>
    <row r="10">
      <c r="B10" s="66" t="inlineStr">
        <is>
          <t>Price_LCS_WetEnd_003</t>
        </is>
      </c>
      <c r="C10" t="inlineStr">
        <is>
          <t>15705 LCS</t>
        </is>
      </c>
      <c r="D10" s="71" t="inlineStr">
        <is>
          <t>15705-LCS</t>
        </is>
      </c>
      <c r="E10" s="71" t="n"/>
      <c r="F10" s="2" t="inlineStr">
        <is>
          <t>X3</t>
        </is>
      </c>
      <c r="G10" s="43" t="inlineStr">
        <is>
          <t>A101856</t>
        </is>
      </c>
      <c r="H10" s="134" t="n">
        <v>792</v>
      </c>
      <c r="I10" s="43" t="n"/>
      <c r="J10" s="43" t="inlineStr">
        <is>
          <t>LT010</t>
        </is>
      </c>
      <c r="K10" s="44" t="n">
        <v>16</v>
      </c>
      <c r="L10" t="n">
        <v>50</v>
      </c>
    </row>
    <row r="11">
      <c r="B11" s="66" t="inlineStr">
        <is>
          <t>Price_LCS_WetEnd_004</t>
        </is>
      </c>
      <c r="C11" t="inlineStr">
        <is>
          <t>15951 LCS</t>
        </is>
      </c>
      <c r="D11" s="71" t="inlineStr">
        <is>
          <t>15951-LCS</t>
        </is>
      </c>
      <c r="E11" s="71" t="n"/>
      <c r="F11" s="2" t="inlineStr">
        <is>
          <t>X3</t>
        </is>
      </c>
      <c r="G11" s="43" t="inlineStr">
        <is>
          <t>A101857</t>
        </is>
      </c>
      <c r="H11" s="134" t="n">
        <v>1150</v>
      </c>
      <c r="I11" s="43" t="n"/>
      <c r="J11" s="43" t="inlineStr">
        <is>
          <t>LT010</t>
        </is>
      </c>
      <c r="K11" s="44" t="n">
        <v>16</v>
      </c>
      <c r="L11" t="n">
        <v>70</v>
      </c>
    </row>
    <row r="12">
      <c r="B12" s="66" t="inlineStr">
        <is>
          <t>Price_LCS_WetEnd_005</t>
        </is>
      </c>
      <c r="C12" t="inlineStr">
        <is>
          <t>15951 LCS</t>
        </is>
      </c>
      <c r="D12" s="71" t="inlineStr">
        <is>
          <t>15951-LCS</t>
        </is>
      </c>
      <c r="E12" s="71" t="n"/>
      <c r="F12" s="2" t="inlineStr">
        <is>
          <t>X4</t>
        </is>
      </c>
      <c r="G12" s="43" t="inlineStr">
        <is>
          <t>A101862</t>
        </is>
      </c>
      <c r="H12" s="134" t="n">
        <v>1150</v>
      </c>
      <c r="I12" s="43" t="n"/>
      <c r="J12" s="43" t="inlineStr">
        <is>
          <t>LT010</t>
        </is>
      </c>
      <c r="K12" s="44" t="n">
        <v>16</v>
      </c>
      <c r="L12" t="n">
        <v>70</v>
      </c>
    </row>
    <row r="13">
      <c r="B13" s="66" t="inlineStr">
        <is>
          <t>Price_LCS_WetEnd_006</t>
        </is>
      </c>
      <c r="C13" t="inlineStr">
        <is>
          <t>15955 LCS</t>
        </is>
      </c>
      <c r="D13" s="71" t="inlineStr">
        <is>
          <t>15955-LCS</t>
        </is>
      </c>
      <c r="E13" s="71" t="n"/>
      <c r="F13" s="2" t="inlineStr">
        <is>
          <t>X3</t>
        </is>
      </c>
      <c r="G13" s="43" t="inlineStr">
        <is>
          <t>A101863</t>
        </is>
      </c>
      <c r="H13" s="134" t="n">
        <v>988</v>
      </c>
      <c r="I13" s="43" t="n"/>
      <c r="J13" s="43" t="inlineStr">
        <is>
          <t>LT010</t>
        </is>
      </c>
      <c r="K13" s="44" t="n">
        <v>16</v>
      </c>
      <c r="L13" t="n">
        <v>70</v>
      </c>
    </row>
    <row r="14">
      <c r="B14" s="66" t="inlineStr">
        <is>
          <t>Price_LCS_WetEnd_007</t>
        </is>
      </c>
      <c r="C14" t="inlineStr">
        <is>
          <t>15955 LCS</t>
        </is>
      </c>
      <c r="D14" s="71" t="inlineStr">
        <is>
          <t>15955-LCS</t>
        </is>
      </c>
      <c r="E14" s="71" t="n"/>
      <c r="F14" s="2" t="inlineStr">
        <is>
          <t>X4</t>
        </is>
      </c>
      <c r="G14" t="inlineStr">
        <is>
          <t>A101864</t>
        </is>
      </c>
      <c r="H14" s="134" t="n">
        <v>988</v>
      </c>
      <c r="I14" s="43" t="n"/>
      <c r="J14" s="43" t="inlineStr">
        <is>
          <t>LT010</t>
        </is>
      </c>
      <c r="K14" s="44" t="n">
        <v>16</v>
      </c>
      <c r="L14" t="n">
        <v>70</v>
      </c>
    </row>
    <row r="15">
      <c r="B15" s="66" t="inlineStr">
        <is>
          <t>Price_LCS_WetEnd_008</t>
        </is>
      </c>
      <c r="C15" t="inlineStr">
        <is>
          <t>15959 LCS</t>
        </is>
      </c>
      <c r="D15" s="71" t="inlineStr">
        <is>
          <t>15959-LCS</t>
        </is>
      </c>
      <c r="E15" s="71" t="n"/>
      <c r="F15" s="2" t="inlineStr">
        <is>
          <t>X3</t>
        </is>
      </c>
      <c r="G15" t="inlineStr">
        <is>
          <t>A101869</t>
        </is>
      </c>
      <c r="H15" s="134" t="n">
        <v>979</v>
      </c>
      <c r="I15" s="43" t="n"/>
      <c r="J15" s="43" t="inlineStr">
        <is>
          <t>LT010</t>
        </is>
      </c>
      <c r="K15" s="44" t="n">
        <v>16</v>
      </c>
      <c r="L15" t="n">
        <v>70</v>
      </c>
    </row>
    <row r="16">
      <c r="B16" s="66" t="inlineStr">
        <is>
          <t>Price_LCS_WetEnd_009</t>
        </is>
      </c>
      <c r="C16" t="inlineStr">
        <is>
          <t>15959 LCS</t>
        </is>
      </c>
      <c r="D16" s="71" t="inlineStr">
        <is>
          <t>15959-LCS</t>
        </is>
      </c>
      <c r="E16" s="71" t="n"/>
      <c r="F16" s="2" t="inlineStr">
        <is>
          <t>X4</t>
        </is>
      </c>
      <c r="G16" t="inlineStr">
        <is>
          <t>A101870</t>
        </is>
      </c>
      <c r="H16" s="134" t="n">
        <v>979</v>
      </c>
      <c r="I16" s="43" t="n"/>
      <c r="J16" s="43" t="inlineStr">
        <is>
          <t>LT010</t>
        </is>
      </c>
      <c r="K16" s="44" t="n">
        <v>16</v>
      </c>
      <c r="L16" t="n">
        <v>70</v>
      </c>
    </row>
    <row r="17">
      <c r="B17" s="65" t="inlineStr">
        <is>
          <t>Price_LCS_WetEnd_010</t>
        </is>
      </c>
      <c r="C17" t="inlineStr">
        <is>
          <t>20709 LCS</t>
        </is>
      </c>
      <c r="D17" s="71" t="inlineStr">
        <is>
          <t>20709-LCS</t>
        </is>
      </c>
      <c r="E17" s="71" t="n"/>
      <c r="F17" s="2" t="inlineStr">
        <is>
          <t>X3</t>
        </is>
      </c>
      <c r="G17" s="43" t="inlineStr">
        <is>
          <t>A101871</t>
        </is>
      </c>
      <c r="H17" s="134" t="n">
        <v>809</v>
      </c>
      <c r="I17" s="43" t="n"/>
      <c r="J17" s="43" t="inlineStr">
        <is>
          <t>LT010</t>
        </is>
      </c>
      <c r="K17" s="44" t="n">
        <v>16</v>
      </c>
      <c r="L17" t="n">
        <v>45</v>
      </c>
    </row>
    <row r="18">
      <c r="B18" s="65" t="inlineStr">
        <is>
          <t>Price_LCS_WetEnd_011</t>
        </is>
      </c>
      <c r="C18" t="inlineStr">
        <is>
          <t>20709 LCS</t>
        </is>
      </c>
      <c r="D18" s="71" t="inlineStr">
        <is>
          <t>20709-LCS</t>
        </is>
      </c>
      <c r="E18" s="71" t="n"/>
      <c r="F18" s="2" t="inlineStr">
        <is>
          <t>X4</t>
        </is>
      </c>
      <c r="G18" s="43" t="inlineStr">
        <is>
          <t>A101876</t>
        </is>
      </c>
      <c r="H18" s="134" t="n">
        <v>809</v>
      </c>
      <c r="I18" s="43" t="n"/>
      <c r="J18" s="43" t="inlineStr">
        <is>
          <t>LT010</t>
        </is>
      </c>
      <c r="K18" s="44" t="n">
        <v>16</v>
      </c>
      <c r="L18" t="n">
        <v>45</v>
      </c>
    </row>
    <row r="19">
      <c r="B19" s="65" t="inlineStr">
        <is>
          <t>Price_LCS_WetEnd_012</t>
        </is>
      </c>
      <c r="C19" t="inlineStr">
        <is>
          <t>20953 LCS</t>
        </is>
      </c>
      <c r="D19" s="71" t="inlineStr">
        <is>
          <t>20953-LCS</t>
        </is>
      </c>
      <c r="E19" s="71" t="n"/>
      <c r="F19" s="2" t="inlineStr">
        <is>
          <t>X3</t>
        </is>
      </c>
      <c r="G19" s="43" t="inlineStr">
        <is>
          <t>A101877</t>
        </is>
      </c>
      <c r="H19" s="134" t="n">
        <v>1081</v>
      </c>
      <c r="I19" s="43" t="n"/>
      <c r="J19" s="43" t="inlineStr">
        <is>
          <t>LT010</t>
        </is>
      </c>
      <c r="K19" s="44" t="n">
        <v>16</v>
      </c>
      <c r="L19" t="n">
        <v>75</v>
      </c>
    </row>
    <row r="20">
      <c r="B20" s="67" t="inlineStr">
        <is>
          <t>Price_LCS_WetEnd_013</t>
        </is>
      </c>
      <c r="C20" t="inlineStr">
        <is>
          <t>20953 LCS</t>
        </is>
      </c>
      <c r="D20" s="71" t="inlineStr">
        <is>
          <t>20953-LCS</t>
        </is>
      </c>
      <c r="E20" s="71" t="n"/>
      <c r="F20" s="2" t="inlineStr">
        <is>
          <t>X4</t>
        </is>
      </c>
      <c r="G20" s="43" t="inlineStr">
        <is>
          <t>A101878</t>
        </is>
      </c>
      <c r="H20" s="134" t="n">
        <v>1081</v>
      </c>
      <c r="I20" s="43" t="n"/>
      <c r="J20" s="43" t="inlineStr">
        <is>
          <t>LT010</t>
        </is>
      </c>
      <c r="K20" s="44" t="n">
        <v>16</v>
      </c>
      <c r="L20" t="n">
        <v>75</v>
      </c>
    </row>
    <row r="21">
      <c r="B21" s="67" t="inlineStr">
        <is>
          <t>Price_LCS_WetEnd_014</t>
        </is>
      </c>
      <c r="C21" t="inlineStr">
        <is>
          <t>20121 LCS</t>
        </is>
      </c>
      <c r="D21" s="71" t="inlineStr">
        <is>
          <t>20121-LCS</t>
        </is>
      </c>
      <c r="E21" s="71" t="n"/>
      <c r="F21" s="2" t="inlineStr">
        <is>
          <t>X3</t>
        </is>
      </c>
      <c r="G21" s="43" t="inlineStr">
        <is>
          <t>A101883</t>
        </is>
      </c>
      <c r="H21" s="134" t="n">
        <v>1541</v>
      </c>
      <c r="I21" s="43" t="n"/>
      <c r="J21" s="43" t="inlineStr">
        <is>
          <t>LT010</t>
        </is>
      </c>
      <c r="K21" s="44" t="n">
        <v>16</v>
      </c>
      <c r="L21" t="n">
        <v>80</v>
      </c>
    </row>
    <row r="22">
      <c r="B22" s="67" t="inlineStr">
        <is>
          <t>Price_LCS_WetEnd_015</t>
        </is>
      </c>
      <c r="C22" t="inlineStr">
        <is>
          <t>20121 LCS</t>
        </is>
      </c>
      <c r="D22" s="71" t="inlineStr">
        <is>
          <t>20121-LCS</t>
        </is>
      </c>
      <c r="E22" s="71" t="n"/>
      <c r="F22" s="2" t="inlineStr">
        <is>
          <t>XA</t>
        </is>
      </c>
      <c r="G22" s="43" t="inlineStr">
        <is>
          <t>A101884</t>
        </is>
      </c>
      <c r="H22" s="134" t="n">
        <v>1541</v>
      </c>
      <c r="I22" s="43" t="n"/>
      <c r="J22" s="43" t="inlineStr">
        <is>
          <t>LT010</t>
        </is>
      </c>
      <c r="K22" s="44" t="n">
        <v>16</v>
      </c>
      <c r="L22" t="n">
        <v>80</v>
      </c>
    </row>
    <row r="23">
      <c r="B23" s="67" t="inlineStr">
        <is>
          <t>Price_LCS_WetEnd_016</t>
        </is>
      </c>
      <c r="C23" t="inlineStr">
        <is>
          <t>25707 LCS</t>
        </is>
      </c>
      <c r="D23" s="71" t="inlineStr">
        <is>
          <t>25707-LCS</t>
        </is>
      </c>
      <c r="E23" s="71" t="n"/>
      <c r="F23" s="2" t="inlineStr">
        <is>
          <t>X3</t>
        </is>
      </c>
      <c r="G23" s="43" t="inlineStr">
        <is>
          <t>A101885</t>
        </is>
      </c>
      <c r="H23" s="134" t="n">
        <v>907</v>
      </c>
      <c r="I23" s="43" t="n"/>
      <c r="J23" s="43" t="inlineStr">
        <is>
          <t>LT010</t>
        </is>
      </c>
      <c r="K23" s="44" t="n">
        <v>16</v>
      </c>
      <c r="L23" t="n">
        <v>65</v>
      </c>
    </row>
    <row r="24">
      <c r="B24" s="67" t="inlineStr">
        <is>
          <t>Price_LCS_WetEnd_017</t>
        </is>
      </c>
      <c r="C24" t="inlineStr">
        <is>
          <t>25707 LCS</t>
        </is>
      </c>
      <c r="D24" s="71" t="inlineStr">
        <is>
          <t>25707-LCS</t>
        </is>
      </c>
      <c r="E24" s="71" t="n"/>
      <c r="F24" s="2" t="inlineStr">
        <is>
          <t>X4</t>
        </is>
      </c>
      <c r="G24" s="43" t="inlineStr">
        <is>
          <t>A101890</t>
        </is>
      </c>
      <c r="H24" s="134" t="n">
        <v>907</v>
      </c>
      <c r="I24" s="43" t="n"/>
      <c r="J24" s="43" t="inlineStr">
        <is>
          <t>LT010</t>
        </is>
      </c>
      <c r="K24" s="44" t="n">
        <v>16</v>
      </c>
      <c r="L24" t="n">
        <v>65</v>
      </c>
    </row>
    <row r="25">
      <c r="B25" s="67" t="inlineStr">
        <is>
          <t>Price_LCS_WetEnd_018</t>
        </is>
      </c>
      <c r="C25" t="inlineStr">
        <is>
          <t>25957 LCS</t>
        </is>
      </c>
      <c r="D25" s="71" t="inlineStr">
        <is>
          <t>25957-LCS</t>
        </is>
      </c>
      <c r="E25" s="71" t="n"/>
      <c r="F25" s="2" t="inlineStr">
        <is>
          <t>X3</t>
        </is>
      </c>
      <c r="G25" s="43" t="inlineStr">
        <is>
          <t>A101891</t>
        </is>
      </c>
      <c r="H25" s="134" t="n">
        <v>1213</v>
      </c>
      <c r="I25" s="43" t="n"/>
      <c r="J25" s="43" t="inlineStr">
        <is>
          <t>LT010</t>
        </is>
      </c>
      <c r="K25" s="44" t="n">
        <v>16</v>
      </c>
      <c r="L25" t="n">
        <v>95</v>
      </c>
    </row>
    <row r="26">
      <c r="B26" s="67" t="inlineStr">
        <is>
          <t>Price_LCS_WetEnd_019</t>
        </is>
      </c>
      <c r="C26" t="inlineStr">
        <is>
          <t>25957 LCS</t>
        </is>
      </c>
      <c r="D26" s="71" t="inlineStr">
        <is>
          <t>25957-LCS</t>
        </is>
      </c>
      <c r="E26" s="71" t="n"/>
      <c r="F26" s="2" t="inlineStr">
        <is>
          <t>X4</t>
        </is>
      </c>
      <c r="G26" s="43" t="inlineStr">
        <is>
          <t>A101892</t>
        </is>
      </c>
      <c r="H26" s="134" t="n">
        <v>1213</v>
      </c>
      <c r="I26" s="43" t="n"/>
      <c r="J26" s="43" t="inlineStr">
        <is>
          <t>LT010</t>
        </is>
      </c>
      <c r="K26" s="44" t="n">
        <v>16</v>
      </c>
      <c r="L26" t="n">
        <v>95</v>
      </c>
    </row>
    <row r="27">
      <c r="B27" s="67" t="inlineStr">
        <is>
          <t>Price_LCS_WetEnd_020</t>
        </is>
      </c>
      <c r="C27" t="inlineStr">
        <is>
          <t>25123 LCS</t>
        </is>
      </c>
      <c r="D27" s="71" t="inlineStr">
        <is>
          <t>25123-LCS</t>
        </is>
      </c>
      <c r="E27" s="71" t="n"/>
      <c r="F27" s="2" t="inlineStr">
        <is>
          <t>X3</t>
        </is>
      </c>
      <c r="G27" s="43" t="inlineStr">
        <is>
          <t>A101897</t>
        </is>
      </c>
      <c r="H27" s="134" t="n">
        <v>1451</v>
      </c>
      <c r="I27" s="43" t="n"/>
      <c r="J27" s="43" t="inlineStr">
        <is>
          <t>LT010</t>
        </is>
      </c>
      <c r="K27" s="44" t="n">
        <v>16</v>
      </c>
      <c r="L27" t="n">
        <v>125</v>
      </c>
    </row>
    <row r="28">
      <c r="B28" s="67" t="inlineStr">
        <is>
          <t>Price_LCS_WetEnd_021</t>
        </is>
      </c>
      <c r="C28" t="inlineStr">
        <is>
          <t>25123 LCS</t>
        </is>
      </c>
      <c r="D28" s="71" t="inlineStr">
        <is>
          <t>25123-LCS</t>
        </is>
      </c>
      <c r="E28" s="71" t="n"/>
      <c r="F28" s="2" t="inlineStr">
        <is>
          <t>XA</t>
        </is>
      </c>
      <c r="G28" s="43" t="inlineStr">
        <is>
          <t>A101898</t>
        </is>
      </c>
      <c r="H28" s="134" t="n">
        <v>1451</v>
      </c>
      <c r="I28" s="43" t="n"/>
      <c r="J28" s="43" t="inlineStr">
        <is>
          <t>LT010</t>
        </is>
      </c>
      <c r="K28" s="44" t="n">
        <v>16</v>
      </c>
      <c r="L28" t="n">
        <v>125</v>
      </c>
    </row>
    <row r="29">
      <c r="B29" s="67" t="inlineStr">
        <is>
          <t>Price_LCS_WetEnd_022</t>
        </is>
      </c>
      <c r="C29" t="inlineStr">
        <is>
          <t>30707 LCS</t>
        </is>
      </c>
      <c r="D29" s="71" t="inlineStr">
        <is>
          <t>30707-LCS</t>
        </is>
      </c>
      <c r="E29" s="71" t="n"/>
      <c r="F29" s="2" t="inlineStr">
        <is>
          <t>X3</t>
        </is>
      </c>
      <c r="G29" s="43" t="inlineStr">
        <is>
          <t>A101900</t>
        </is>
      </c>
      <c r="H29" s="134" t="n">
        <v>1009</v>
      </c>
      <c r="I29" s="43" t="n"/>
      <c r="J29" s="43" t="inlineStr">
        <is>
          <t>LT010</t>
        </is>
      </c>
      <c r="K29" s="44" t="n">
        <v>16</v>
      </c>
      <c r="L29" t="n">
        <v>65</v>
      </c>
    </row>
    <row r="30">
      <c r="B30" s="67" t="inlineStr">
        <is>
          <t>Price_LCS_WetEnd_023</t>
        </is>
      </c>
      <c r="C30" t="inlineStr">
        <is>
          <t>30707 LCS</t>
        </is>
      </c>
      <c r="D30" s="71" t="inlineStr">
        <is>
          <t>30707-LCS</t>
        </is>
      </c>
      <c r="E30" s="71" t="n"/>
      <c r="F30" s="2" t="inlineStr">
        <is>
          <t>X4</t>
        </is>
      </c>
      <c r="G30" s="43" t="inlineStr">
        <is>
          <t>A101902</t>
        </is>
      </c>
      <c r="H30" s="134" t="n">
        <v>1009</v>
      </c>
      <c r="I30" s="43" t="n"/>
      <c r="J30" s="43" t="inlineStr">
        <is>
          <t>LT010</t>
        </is>
      </c>
      <c r="K30" s="44" t="n">
        <v>16</v>
      </c>
      <c r="L30" t="n">
        <v>65</v>
      </c>
    </row>
    <row r="31">
      <c r="B31" s="67" t="inlineStr">
        <is>
          <t>Price_LCS_WetEnd_024</t>
        </is>
      </c>
      <c r="C31" t="inlineStr">
        <is>
          <t>30957 LCS</t>
        </is>
      </c>
      <c r="D31" s="71" t="inlineStr">
        <is>
          <t>30957-LCS</t>
        </is>
      </c>
      <c r="E31" s="71" t="n"/>
      <c r="F31" s="2" t="inlineStr">
        <is>
          <t>X3</t>
        </is>
      </c>
      <c r="G31" s="43" t="inlineStr">
        <is>
          <t>A101904</t>
        </is>
      </c>
      <c r="H31" s="134" t="n">
        <v>1355</v>
      </c>
      <c r="I31" s="43" t="n"/>
      <c r="J31" s="43" t="inlineStr">
        <is>
          <t>LT010</t>
        </is>
      </c>
      <c r="K31" s="44" t="n">
        <v>16</v>
      </c>
      <c r="L31" t="n">
        <v>110</v>
      </c>
    </row>
    <row r="32">
      <c r="B32" s="67" t="inlineStr">
        <is>
          <t>Price_LCS_WetEnd_025</t>
        </is>
      </c>
      <c r="C32" t="inlineStr">
        <is>
          <t>30957 LCS</t>
        </is>
      </c>
      <c r="D32" s="71" t="inlineStr">
        <is>
          <t>30957-LCS</t>
        </is>
      </c>
      <c r="E32" s="71" t="n"/>
      <c r="F32" s="2" t="inlineStr">
        <is>
          <t>XA</t>
        </is>
      </c>
      <c r="G32" s="43" t="inlineStr">
        <is>
          <t>A101905</t>
        </is>
      </c>
      <c r="H32" s="134" t="n">
        <v>1355</v>
      </c>
      <c r="I32" s="43" t="n"/>
      <c r="J32" s="43" t="inlineStr">
        <is>
          <t>LT010</t>
        </is>
      </c>
      <c r="K32" s="44" t="n">
        <v>16</v>
      </c>
      <c r="L32" t="n">
        <v>110</v>
      </c>
    </row>
    <row r="33">
      <c r="B33" s="67" t="inlineStr">
        <is>
          <t>Price_LCS_WetEnd_026</t>
        </is>
      </c>
      <c r="C33" t="inlineStr">
        <is>
          <t>30121 LCS</t>
        </is>
      </c>
      <c r="D33" s="71" t="inlineStr">
        <is>
          <t>30121-LCS</t>
        </is>
      </c>
      <c r="E33" s="71" t="n"/>
      <c r="F33" s="2" t="inlineStr">
        <is>
          <t>XA</t>
        </is>
      </c>
      <c r="G33" s="43" t="inlineStr">
        <is>
          <t>A101906</t>
        </is>
      </c>
      <c r="H33" s="134" t="n">
        <v>1796</v>
      </c>
      <c r="I33" s="43" t="n"/>
      <c r="J33" s="43" t="inlineStr">
        <is>
          <t>LT010</t>
        </is>
      </c>
      <c r="K33" s="44" t="n">
        <v>16</v>
      </c>
      <c r="L33" t="n">
        <v>145</v>
      </c>
    </row>
    <row r="34">
      <c r="B34" s="67" t="inlineStr">
        <is>
          <t>Price_LCS_WetEnd_027</t>
        </is>
      </c>
      <c r="C34" t="inlineStr">
        <is>
          <t>30127 LCS</t>
        </is>
      </c>
      <c r="D34" s="71" t="inlineStr">
        <is>
          <t>30127-LCS</t>
        </is>
      </c>
      <c r="E34" s="71" t="n"/>
      <c r="F34" s="2" t="inlineStr">
        <is>
          <t>XA</t>
        </is>
      </c>
      <c r="G34" s="43" t="inlineStr">
        <is>
          <t>A101911</t>
        </is>
      </c>
      <c r="H34" s="134" t="n">
        <v>1937</v>
      </c>
      <c r="I34" s="43" t="n"/>
      <c r="J34" s="43" t="inlineStr">
        <is>
          <t>LT010</t>
        </is>
      </c>
      <c r="K34" s="44" t="n">
        <v>16</v>
      </c>
      <c r="L34" t="n">
        <v>145</v>
      </c>
    </row>
    <row r="35">
      <c r="B35" s="67" t="inlineStr">
        <is>
          <t>Price_LCS_WetEnd_028</t>
        </is>
      </c>
      <c r="C35" t="inlineStr">
        <is>
          <t>30157 LCS</t>
        </is>
      </c>
      <c r="D35" s="71" t="inlineStr">
        <is>
          <t>30157-LCS</t>
        </is>
      </c>
      <c r="E35" s="71" t="n"/>
      <c r="F35" s="2" t="inlineStr">
        <is>
          <t>XA</t>
        </is>
      </c>
      <c r="G35" s="43" t="inlineStr">
        <is>
          <t>A101912</t>
        </is>
      </c>
      <c r="H35" s="134" t="n">
        <v>2687</v>
      </c>
      <c r="I35" s="43" t="n"/>
      <c r="J35" s="43" t="inlineStr">
        <is>
          <t>LT010</t>
        </is>
      </c>
      <c r="K35" s="44" t="n">
        <v>16</v>
      </c>
      <c r="L35" t="n">
        <v>205</v>
      </c>
    </row>
    <row r="36">
      <c r="B36" s="67" t="inlineStr">
        <is>
          <t>Price_LCS_WetEnd_029</t>
        </is>
      </c>
      <c r="C36" t="inlineStr">
        <is>
          <t>40707 LCS</t>
        </is>
      </c>
      <c r="D36" s="71" t="inlineStr">
        <is>
          <t>40707-LCS</t>
        </is>
      </c>
      <c r="E36" s="71" t="n"/>
      <c r="F36" s="2" t="inlineStr">
        <is>
          <t>X3</t>
        </is>
      </c>
      <c r="G36" s="43" t="inlineStr">
        <is>
          <t>A101913</t>
        </is>
      </c>
      <c r="H36" s="134" t="n">
        <v>1375</v>
      </c>
      <c r="I36" s="43" t="n"/>
      <c r="J36" s="43" t="inlineStr">
        <is>
          <t>LT010</t>
        </is>
      </c>
      <c r="K36" s="44" t="n">
        <v>16</v>
      </c>
      <c r="L36" t="n">
        <v>88</v>
      </c>
    </row>
    <row r="37">
      <c r="B37" s="67" t="inlineStr">
        <is>
          <t>Price_LCS_WetEnd_030</t>
        </is>
      </c>
      <c r="C37" t="inlineStr">
        <is>
          <t>40707 LCS</t>
        </is>
      </c>
      <c r="D37" s="71" t="inlineStr">
        <is>
          <t>40707-LCS</t>
        </is>
      </c>
      <c r="E37" s="71" t="n"/>
      <c r="F37" s="2" t="inlineStr">
        <is>
          <t>X4</t>
        </is>
      </c>
      <c r="G37" s="43" t="inlineStr">
        <is>
          <t>A101918</t>
        </is>
      </c>
      <c r="H37" s="134" t="n">
        <v>1375</v>
      </c>
      <c r="I37" s="43" t="n"/>
      <c r="J37" s="43" t="inlineStr">
        <is>
          <t>LT010</t>
        </is>
      </c>
      <c r="K37" s="44" t="n">
        <v>16</v>
      </c>
      <c r="L37" t="n">
        <v>88</v>
      </c>
    </row>
    <row r="38">
      <c r="B38" s="67" t="inlineStr">
        <is>
          <t>Price_LCS_WetEnd_031</t>
        </is>
      </c>
      <c r="C38" t="inlineStr">
        <is>
          <t>40957 LCS</t>
        </is>
      </c>
      <c r="D38" s="71" t="inlineStr">
        <is>
          <t>40957-LCS</t>
        </is>
      </c>
      <c r="E38" s="71" t="n"/>
      <c r="F38" s="2" t="inlineStr">
        <is>
          <t>X3</t>
        </is>
      </c>
      <c r="G38" s="43" t="inlineStr">
        <is>
          <t>A101919</t>
        </is>
      </c>
      <c r="H38" s="134" t="n">
        <v>1796</v>
      </c>
      <c r="I38" s="43" t="n"/>
      <c r="J38" s="43" t="inlineStr">
        <is>
          <t>LT010</t>
        </is>
      </c>
      <c r="K38" s="44" t="n">
        <v>16</v>
      </c>
      <c r="L38" t="n">
        <v>138</v>
      </c>
    </row>
    <row r="39">
      <c r="B39" s="67" t="inlineStr">
        <is>
          <t>Price_LCS_WetEnd_032</t>
        </is>
      </c>
      <c r="C39" t="inlineStr">
        <is>
          <t>40957 LCS</t>
        </is>
      </c>
      <c r="D39" s="71" t="inlineStr">
        <is>
          <t>40957-LCS</t>
        </is>
      </c>
      <c r="E39" s="71" t="n"/>
      <c r="F39" s="2" t="inlineStr">
        <is>
          <t>X4</t>
        </is>
      </c>
      <c r="G39" s="43" t="inlineStr">
        <is>
          <t>A101920</t>
        </is>
      </c>
      <c r="H39" s="134" t="n">
        <v>1796</v>
      </c>
      <c r="I39" s="43" t="n"/>
      <c r="J39" s="43" t="inlineStr">
        <is>
          <t>LT010</t>
        </is>
      </c>
      <c r="K39" s="44" t="n">
        <v>16</v>
      </c>
      <c r="L39" t="n">
        <v>138</v>
      </c>
    </row>
    <row r="40">
      <c r="B40" s="67" t="inlineStr">
        <is>
          <t>Price_LCS_WetEnd_033</t>
        </is>
      </c>
      <c r="C40" t="inlineStr">
        <is>
          <t>40959 LCS</t>
        </is>
      </c>
      <c r="D40" s="71" t="inlineStr">
        <is>
          <t>40959-LCS</t>
        </is>
      </c>
      <c r="E40" s="71" t="n"/>
      <c r="F40" s="2" t="inlineStr">
        <is>
          <t>XA</t>
        </is>
      </c>
      <c r="G40" s="43" t="inlineStr">
        <is>
          <t>A101925</t>
        </is>
      </c>
      <c r="H40" s="134" t="n">
        <v>1911</v>
      </c>
      <c r="I40" s="43" t="n"/>
      <c r="J40" s="43" t="inlineStr">
        <is>
          <t>LT010</t>
        </is>
      </c>
      <c r="K40" s="44" t="n">
        <v>16</v>
      </c>
      <c r="L40" t="n">
        <v>138</v>
      </c>
    </row>
    <row r="41">
      <c r="B41" s="67" t="inlineStr">
        <is>
          <t>Price_LCS_WetEnd_034</t>
        </is>
      </c>
      <c r="C41" t="inlineStr">
        <is>
          <t>40129 LCS</t>
        </is>
      </c>
      <c r="D41" s="71" t="inlineStr">
        <is>
          <t>40129-LCS</t>
        </is>
      </c>
      <c r="E41" s="71" t="n"/>
      <c r="F41" s="2" t="inlineStr">
        <is>
          <t>XA</t>
        </is>
      </c>
      <c r="G41" s="43" t="inlineStr">
        <is>
          <t>A101926</t>
        </is>
      </c>
      <c r="H41" s="134" t="n">
        <v>2317</v>
      </c>
      <c r="I41" s="43" t="n"/>
      <c r="J41" s="43" t="inlineStr">
        <is>
          <t>LT010</t>
        </is>
      </c>
      <c r="K41" s="44" t="n">
        <v>16</v>
      </c>
      <c r="L41" t="n">
        <v>248</v>
      </c>
    </row>
    <row r="42">
      <c r="B42" s="67" t="inlineStr">
        <is>
          <t>Price_LCS_WetEnd_035</t>
        </is>
      </c>
      <c r="C42" t="inlineStr">
        <is>
          <t>4012A LCS</t>
        </is>
      </c>
      <c r="D42" s="71" t="inlineStr">
        <is>
          <t>4012A-LCS</t>
        </is>
      </c>
      <c r="E42" s="71" t="n"/>
      <c r="F42" s="2" t="inlineStr">
        <is>
          <t>XA</t>
        </is>
      </c>
      <c r="G42" s="43" t="inlineStr">
        <is>
          <t>A101927</t>
        </is>
      </c>
      <c r="H42" s="134" t="n">
        <v>2495</v>
      </c>
      <c r="I42" s="43" t="n"/>
      <c r="J42" s="43" t="inlineStr">
        <is>
          <t>LT010</t>
        </is>
      </c>
      <c r="K42" s="44" t="n">
        <v>16</v>
      </c>
      <c r="L42" t="n">
        <v>248</v>
      </c>
    </row>
    <row r="43">
      <c r="B43" s="67" t="inlineStr">
        <is>
          <t>Price_LCS_WetEnd_036</t>
        </is>
      </c>
      <c r="C43" t="inlineStr">
        <is>
          <t>40157 LCS</t>
        </is>
      </c>
      <c r="D43" s="71" t="inlineStr">
        <is>
          <t>40157-LCS</t>
        </is>
      </c>
      <c r="E43" s="71" t="n"/>
      <c r="F43" s="2" t="inlineStr">
        <is>
          <t>XA</t>
        </is>
      </c>
      <c r="G43" s="43" t="inlineStr">
        <is>
          <t>A101932</t>
        </is>
      </c>
      <c r="H43" s="134" t="n">
        <v>4312</v>
      </c>
      <c r="I43" s="43" t="n"/>
      <c r="J43" s="43" t="inlineStr">
        <is>
          <t>LT010</t>
        </is>
      </c>
      <c r="K43" s="44" t="n">
        <v>16</v>
      </c>
      <c r="L43" t="n">
        <v>323</v>
      </c>
    </row>
    <row r="44">
      <c r="B44" s="67" t="inlineStr">
        <is>
          <t>Price_LCS_WetEnd_037</t>
        </is>
      </c>
      <c r="C44" t="inlineStr">
        <is>
          <t>40157 LCS</t>
        </is>
      </c>
      <c r="D44" s="71" t="inlineStr">
        <is>
          <t>40157-LCS</t>
        </is>
      </c>
      <c r="E44" s="71" t="n"/>
      <c r="F44" s="2" t="inlineStr">
        <is>
          <t>X5</t>
        </is>
      </c>
      <c r="G44" s="43" t="inlineStr">
        <is>
          <t>A101933</t>
        </is>
      </c>
      <c r="H44" s="134" t="n">
        <v>4312</v>
      </c>
      <c r="I44" s="43" t="n"/>
      <c r="J44" s="43" t="inlineStr">
        <is>
          <t>LT010</t>
        </is>
      </c>
      <c r="K44" s="44" t="n">
        <v>16</v>
      </c>
      <c r="L44" t="n">
        <v>323</v>
      </c>
    </row>
    <row r="45">
      <c r="B45" s="67" t="inlineStr">
        <is>
          <t>Price_LCS_WetEnd_038</t>
        </is>
      </c>
      <c r="C45" t="inlineStr">
        <is>
          <t>50957 LCS</t>
        </is>
      </c>
      <c r="D45" s="71" t="inlineStr">
        <is>
          <t>50957-LCS</t>
        </is>
      </c>
      <c r="E45" s="71" t="n"/>
      <c r="F45" s="2" t="inlineStr">
        <is>
          <t>X4</t>
        </is>
      </c>
      <c r="G45" s="43" t="inlineStr">
        <is>
          <t>A101934</t>
        </is>
      </c>
      <c r="H45" s="134" t="n">
        <v>2273</v>
      </c>
      <c r="I45" s="43" t="n"/>
      <c r="J45" s="43" t="inlineStr">
        <is>
          <t>LT010</t>
        </is>
      </c>
      <c r="K45" s="44" t="n">
        <v>16</v>
      </c>
      <c r="L45" t="n">
        <v>230</v>
      </c>
    </row>
    <row r="46">
      <c r="B46" s="67" t="inlineStr">
        <is>
          <t>Price_LCS_WetEnd_039</t>
        </is>
      </c>
      <c r="C46" t="inlineStr">
        <is>
          <t>50123 LCS</t>
        </is>
      </c>
      <c r="D46" s="71" t="inlineStr">
        <is>
          <t>50123-LCS</t>
        </is>
      </c>
      <c r="E46" s="71" t="n"/>
      <c r="F46" s="2" t="inlineStr">
        <is>
          <t>XA</t>
        </is>
      </c>
      <c r="G46" s="43" t="inlineStr">
        <is>
          <t>A101939</t>
        </is>
      </c>
      <c r="H46" s="134" t="n">
        <v>2651</v>
      </c>
      <c r="I46" s="43" t="n"/>
      <c r="J46" s="43" t="inlineStr">
        <is>
          <t>LT010</t>
        </is>
      </c>
      <c r="K46" s="44" t="n">
        <v>16</v>
      </c>
      <c r="L46" t="n">
        <v>258</v>
      </c>
    </row>
    <row r="47">
      <c r="B47" s="67" t="inlineStr">
        <is>
          <t>Price_LCS_WetEnd_040</t>
        </is>
      </c>
      <c r="C47" t="inlineStr">
        <is>
          <t>50123 LCS</t>
        </is>
      </c>
      <c r="D47" s="71" t="inlineStr">
        <is>
          <t>50123-LCS</t>
        </is>
      </c>
      <c r="E47" s="71" t="n"/>
      <c r="F47" s="2" t="inlineStr">
        <is>
          <t>X5</t>
        </is>
      </c>
      <c r="G47" s="43" t="inlineStr">
        <is>
          <t>A101940</t>
        </is>
      </c>
      <c r="H47" s="134" t="n">
        <v>2651</v>
      </c>
      <c r="I47" s="43" t="n"/>
      <c r="J47" s="43" t="inlineStr">
        <is>
          <t>LT010</t>
        </is>
      </c>
      <c r="K47" s="44" t="n">
        <v>16</v>
      </c>
      <c r="L47" t="n">
        <v>258</v>
      </c>
    </row>
    <row r="48">
      <c r="B48" s="67" t="inlineStr">
        <is>
          <t>Price_LCS_WetEnd_041</t>
        </is>
      </c>
      <c r="C48" t="inlineStr">
        <is>
          <t>50157 LCS</t>
        </is>
      </c>
      <c r="D48" s="71" t="inlineStr">
        <is>
          <t>50157-LCS</t>
        </is>
      </c>
      <c r="E48" s="71" t="n"/>
      <c r="F48" s="2" t="inlineStr">
        <is>
          <t>X5</t>
        </is>
      </c>
      <c r="G48" s="43" t="inlineStr">
        <is>
          <t>A101941</t>
        </is>
      </c>
      <c r="H48" s="134" t="n">
        <v>3609</v>
      </c>
      <c r="I48" s="43" t="n"/>
      <c r="J48" s="43" t="inlineStr">
        <is>
          <t>LT010</t>
        </is>
      </c>
      <c r="K48" s="44" t="n">
        <v>16</v>
      </c>
      <c r="L48" t="n">
        <v>264</v>
      </c>
    </row>
    <row r="49">
      <c r="B49" s="67" t="inlineStr">
        <is>
          <t>Price_LCS_WetEnd_042</t>
        </is>
      </c>
      <c r="C49" t="inlineStr">
        <is>
          <t>60951 LCS</t>
        </is>
      </c>
      <c r="D49" s="71" t="inlineStr">
        <is>
          <t>60951-LCS</t>
        </is>
      </c>
      <c r="E49" s="71" t="n"/>
      <c r="F49" s="2" t="inlineStr">
        <is>
          <t>XA</t>
        </is>
      </c>
      <c r="G49" s="43" t="inlineStr">
        <is>
          <t>A101946</t>
        </is>
      </c>
      <c r="H49" s="134" t="n">
        <v>2736</v>
      </c>
      <c r="I49" s="43" t="n"/>
      <c r="J49" s="43" t="inlineStr">
        <is>
          <t>LT010</t>
        </is>
      </c>
      <c r="K49" s="44" t="n">
        <v>16</v>
      </c>
      <c r="L49" t="n">
        <v>338</v>
      </c>
    </row>
    <row r="50">
      <c r="B50" s="67" t="inlineStr">
        <is>
          <t>Price_LCS_WetEnd_043</t>
        </is>
      </c>
      <c r="C50" t="inlineStr">
        <is>
          <t>60123 LCS</t>
        </is>
      </c>
      <c r="D50" s="71" t="inlineStr">
        <is>
          <t>60123-LCS</t>
        </is>
      </c>
      <c r="E50" s="71" t="n"/>
      <c r="F50" s="2" t="inlineStr">
        <is>
          <t>XA</t>
        </is>
      </c>
      <c r="G50" s="43" t="inlineStr">
        <is>
          <t>A101947</t>
        </is>
      </c>
      <c r="H50" s="134" t="n">
        <v>3138</v>
      </c>
      <c r="I50" s="43" t="n"/>
      <c r="J50" s="43" t="inlineStr">
        <is>
          <t>LT010</t>
        </is>
      </c>
      <c r="K50" s="44" t="n">
        <v>16</v>
      </c>
      <c r="L50" t="n">
        <v>338</v>
      </c>
    </row>
    <row r="51">
      <c r="B51" s="67" t="inlineStr">
        <is>
          <t>Price_LCS_WetEnd_044</t>
        </is>
      </c>
      <c r="C51" t="inlineStr">
        <is>
          <t>60123 LCS</t>
        </is>
      </c>
      <c r="D51" s="71" t="inlineStr">
        <is>
          <t>60123-LCS</t>
        </is>
      </c>
      <c r="E51" s="71" t="n"/>
      <c r="F51" s="2" t="inlineStr">
        <is>
          <t>X5</t>
        </is>
      </c>
      <c r="G51" s="43" t="inlineStr">
        <is>
          <t>A101948</t>
        </is>
      </c>
      <c r="H51" s="134" t="n">
        <v>3138</v>
      </c>
      <c r="I51" s="43" t="n"/>
      <c r="J51" s="43" t="inlineStr">
        <is>
          <t>LT010</t>
        </is>
      </c>
      <c r="K51" s="44" t="n">
        <v>16</v>
      </c>
      <c r="L51" t="n">
        <v>338</v>
      </c>
    </row>
    <row r="52">
      <c r="B52" s="67" t="inlineStr">
        <is>
          <t>Price_LCS_WetEnd_045</t>
        </is>
      </c>
      <c r="C52" t="inlineStr">
        <is>
          <t>60157 LCS</t>
        </is>
      </c>
      <c r="D52" s="71" t="inlineStr">
        <is>
          <t>60157-LCS</t>
        </is>
      </c>
      <c r="E52" s="71" t="n"/>
      <c r="F52" s="2" t="inlineStr">
        <is>
          <t>X5</t>
        </is>
      </c>
      <c r="G52" s="43" t="inlineStr">
        <is>
          <t>A101953</t>
        </is>
      </c>
      <c r="H52" s="134" t="n">
        <v>4993</v>
      </c>
      <c r="I52" s="43" t="n"/>
      <c r="J52" s="43" t="inlineStr">
        <is>
          <t>LT010</t>
        </is>
      </c>
      <c r="K52" s="44" t="n">
        <v>16</v>
      </c>
      <c r="L52" t="n">
        <v>334</v>
      </c>
    </row>
    <row r="53">
      <c r="B53" s="67" t="inlineStr">
        <is>
          <t>Price_LCS_WetEnd_046</t>
        </is>
      </c>
      <c r="C53" t="inlineStr">
        <is>
          <t>80123 LCS</t>
        </is>
      </c>
      <c r="D53" s="71" t="inlineStr">
        <is>
          <t>80123-LCS</t>
        </is>
      </c>
      <c r="E53" s="71" t="n"/>
      <c r="F53" s="2" t="inlineStr">
        <is>
          <t>X5</t>
        </is>
      </c>
      <c r="G53" s="43" t="inlineStr">
        <is>
          <t>A101960</t>
        </is>
      </c>
      <c r="H53" s="134" t="n">
        <v>4189</v>
      </c>
      <c r="I53" s="43" t="n"/>
      <c r="J53" s="43" t="inlineStr">
        <is>
          <t>LT010</t>
        </is>
      </c>
      <c r="K53" s="44" t="n">
        <v>16</v>
      </c>
      <c r="L53" t="n">
        <v>249</v>
      </c>
    </row>
    <row r="54">
      <c r="B54" s="67" t="inlineStr">
        <is>
          <t>Price_LCS_WetEnd_047</t>
        </is>
      </c>
      <c r="C54" s="23" t="inlineStr">
        <is>
          <t>10707-2P-10HP LCSE</t>
        </is>
      </c>
      <c r="D54" s="2" t="n"/>
      <c r="E54" s="23" t="inlineStr">
        <is>
          <t>10707-2P-10HP-LCSE</t>
        </is>
      </c>
      <c r="F54" s="2" t="inlineStr">
        <is>
          <t>X3</t>
        </is>
      </c>
      <c r="G54" t="inlineStr">
        <is>
          <t>A101967</t>
        </is>
      </c>
      <c r="H54" s="134" t="n">
        <v>668</v>
      </c>
      <c r="I54" s="43" t="n"/>
      <c r="J54" s="43" t="inlineStr">
        <is>
          <t>LT010</t>
        </is>
      </c>
      <c r="K54" s="44" t="n">
        <v>16</v>
      </c>
      <c r="L54" t="n">
        <v>22</v>
      </c>
    </row>
    <row r="55">
      <c r="B55" s="67" t="inlineStr">
        <is>
          <t>Price_LCS_WetEnd_048</t>
        </is>
      </c>
      <c r="C55" s="23" t="inlineStr">
        <is>
          <t>10707-2P-15HP LCSE</t>
        </is>
      </c>
      <c r="D55" s="2" t="n"/>
      <c r="E55" s="23" t="inlineStr">
        <is>
          <t>10707-2P-15HP-LCSE</t>
        </is>
      </c>
      <c r="F55" s="2" t="inlineStr">
        <is>
          <t>X3</t>
        </is>
      </c>
      <c r="G55" t="inlineStr">
        <is>
          <t>A101968</t>
        </is>
      </c>
      <c r="H55" s="134" t="n">
        <v>668</v>
      </c>
      <c r="I55" s="43" t="n"/>
      <c r="J55" s="43" t="inlineStr">
        <is>
          <t>LT010</t>
        </is>
      </c>
      <c r="K55" s="44" t="n">
        <v>16</v>
      </c>
      <c r="L55" t="n">
        <v>22</v>
      </c>
    </row>
    <row r="56">
      <c r="B56" s="67" t="inlineStr">
        <is>
          <t>Price_LCS_WetEnd_049</t>
        </is>
      </c>
      <c r="C56" s="23" t="inlineStr">
        <is>
          <t>10707-2P-3HP LCSE</t>
        </is>
      </c>
      <c r="D56" s="2" t="n"/>
      <c r="E56" s="23" t="inlineStr">
        <is>
          <t>10707-2P-3HP-LCSE</t>
        </is>
      </c>
      <c r="F56" s="2" t="inlineStr">
        <is>
          <t>X3</t>
        </is>
      </c>
      <c r="G56" t="inlineStr">
        <is>
          <t>A101969</t>
        </is>
      </c>
      <c r="H56" s="134" t="n">
        <v>668</v>
      </c>
      <c r="I56" s="43" t="n"/>
      <c r="J56" s="43" t="inlineStr">
        <is>
          <t>LT010</t>
        </is>
      </c>
      <c r="K56" s="44" t="n">
        <v>16</v>
      </c>
      <c r="L56" t="n">
        <v>22</v>
      </c>
    </row>
    <row r="57">
      <c r="B57" s="67" t="inlineStr">
        <is>
          <t>Price_LCS_WetEnd_050</t>
        </is>
      </c>
      <c r="C57" s="23" t="inlineStr">
        <is>
          <t>10707-2P-5HP LCSE</t>
        </is>
      </c>
      <c r="D57" s="2" t="n"/>
      <c r="E57" s="23" t="inlineStr">
        <is>
          <t>10707-2P-5HP-LCSE</t>
        </is>
      </c>
      <c r="F57" s="2" t="inlineStr">
        <is>
          <t>X3</t>
        </is>
      </c>
      <c r="G57" t="inlineStr">
        <is>
          <t>A101974</t>
        </is>
      </c>
      <c r="H57" s="134" t="n">
        <v>668</v>
      </c>
      <c r="I57" s="43" t="n"/>
      <c r="J57" s="43" t="inlineStr">
        <is>
          <t>LT010</t>
        </is>
      </c>
      <c r="K57" s="44" t="n">
        <v>16</v>
      </c>
      <c r="L57" t="n">
        <v>22</v>
      </c>
    </row>
    <row r="58">
      <c r="B58" s="67" t="inlineStr">
        <is>
          <t>Price_LCS_WetEnd_051</t>
        </is>
      </c>
      <c r="C58" s="23" t="inlineStr">
        <is>
          <t>10707-2P-7.5HP LCSE</t>
        </is>
      </c>
      <c r="D58" s="2" t="n"/>
      <c r="E58" s="23" t="inlineStr">
        <is>
          <t>10707-2P-7.5HP-LCSE</t>
        </is>
      </c>
      <c r="F58" s="2" t="inlineStr">
        <is>
          <t>X3</t>
        </is>
      </c>
      <c r="G58" t="inlineStr">
        <is>
          <t>A101975</t>
        </is>
      </c>
      <c r="H58" s="134" t="n">
        <v>668</v>
      </c>
      <c r="I58" s="43" t="n"/>
      <c r="J58" s="43" t="inlineStr">
        <is>
          <t>LT010</t>
        </is>
      </c>
      <c r="K58" s="44" t="n">
        <v>16</v>
      </c>
      <c r="L58" t="n">
        <v>22</v>
      </c>
    </row>
    <row r="59">
      <c r="B59" s="67" t="inlineStr">
        <is>
          <t>Price_LCS_WetEnd_053</t>
        </is>
      </c>
      <c r="C59" s="23" t="inlineStr">
        <is>
          <t>12709-2P-10HP LCSE</t>
        </is>
      </c>
      <c r="D59" s="2" t="n"/>
      <c r="E59" s="23" t="inlineStr">
        <is>
          <t>12709-2P-10HP-LCSE</t>
        </is>
      </c>
      <c r="F59" s="2" t="inlineStr">
        <is>
          <t>X3</t>
        </is>
      </c>
      <c r="G59" t="inlineStr">
        <is>
          <t>A101976</t>
        </is>
      </c>
      <c r="H59" s="134" t="n">
        <v>740</v>
      </c>
      <c r="I59" s="43" t="n"/>
      <c r="J59" s="43" t="inlineStr">
        <is>
          <t>LT010</t>
        </is>
      </c>
      <c r="K59" s="44" t="n">
        <v>16</v>
      </c>
      <c r="L59" t="n">
        <v>25</v>
      </c>
    </row>
    <row r="60">
      <c r="B60" s="67" t="inlineStr">
        <is>
          <t>Price_LCS_WetEnd_054</t>
        </is>
      </c>
      <c r="C60" s="23" t="inlineStr">
        <is>
          <t>12709-2P-15HP LCSE</t>
        </is>
      </c>
      <c r="D60" s="2" t="n"/>
      <c r="E60" s="23" t="inlineStr">
        <is>
          <t>12709-2P-15HP-LCSE</t>
        </is>
      </c>
      <c r="F60" s="2" t="inlineStr">
        <is>
          <t>X3</t>
        </is>
      </c>
      <c r="G60" t="inlineStr">
        <is>
          <t>A101981</t>
        </is>
      </c>
      <c r="H60" s="134" t="n">
        <v>740</v>
      </c>
      <c r="I60" s="43" t="n"/>
      <c r="J60" s="43" t="inlineStr">
        <is>
          <t>LT010</t>
        </is>
      </c>
      <c r="K60" s="44" t="n">
        <v>16</v>
      </c>
      <c r="L60" t="n">
        <v>25</v>
      </c>
    </row>
    <row r="61">
      <c r="B61" s="67" t="inlineStr">
        <is>
          <t>Price_LCS_WetEnd_057</t>
        </is>
      </c>
      <c r="C61" s="23" t="inlineStr">
        <is>
          <t>12709-2P-5HP LCSE</t>
        </is>
      </c>
      <c r="D61" s="2" t="n"/>
      <c r="E61" s="23" t="inlineStr">
        <is>
          <t>12709-2P-5HP-LCSE</t>
        </is>
      </c>
      <c r="F61" s="2" t="inlineStr">
        <is>
          <t>X3</t>
        </is>
      </c>
      <c r="G61" t="inlineStr">
        <is>
          <t>A101982</t>
        </is>
      </c>
      <c r="H61" s="134" t="n">
        <v>740</v>
      </c>
      <c r="I61" s="43" t="n"/>
      <c r="J61" s="43" t="inlineStr">
        <is>
          <t>LT010</t>
        </is>
      </c>
      <c r="K61" s="44" t="n">
        <v>16</v>
      </c>
      <c r="L61" t="n">
        <v>25</v>
      </c>
    </row>
    <row r="62">
      <c r="B62" s="67" t="inlineStr">
        <is>
          <t>Price_LCS_WetEnd_058</t>
        </is>
      </c>
      <c r="C62" s="23" t="inlineStr">
        <is>
          <t>12709-2P-7.5HP LCSE</t>
        </is>
      </c>
      <c r="D62" s="2" t="n"/>
      <c r="E62" s="23" t="inlineStr">
        <is>
          <t>12709-2P-7.5HP-LCSE</t>
        </is>
      </c>
      <c r="F62" s="2" t="inlineStr">
        <is>
          <t>X3</t>
        </is>
      </c>
      <c r="G62" t="inlineStr">
        <is>
          <t>A101988</t>
        </is>
      </c>
      <c r="H62" s="134" t="n">
        <v>745</v>
      </c>
      <c r="I62" s="43" t="n"/>
      <c r="J62" s="43" t="inlineStr">
        <is>
          <t>LT010</t>
        </is>
      </c>
      <c r="K62" s="44" t="n">
        <v>16</v>
      </c>
      <c r="L62" t="n">
        <v>25</v>
      </c>
    </row>
    <row r="63">
      <c r="B63" s="67" t="inlineStr">
        <is>
          <t>Price_LCS_WetEnd_059</t>
        </is>
      </c>
      <c r="C63" s="23" t="inlineStr">
        <is>
          <t>15705-2P-10HP LCSE</t>
        </is>
      </c>
      <c r="D63" s="2" t="n"/>
      <c r="E63" s="23" t="inlineStr">
        <is>
          <t>15705-2P-10HP-LCSE</t>
        </is>
      </c>
      <c r="F63" s="2" t="inlineStr">
        <is>
          <t>X3</t>
        </is>
      </c>
      <c r="G63" s="43" t="inlineStr">
        <is>
          <t>A101995</t>
        </is>
      </c>
      <c r="H63" s="134" t="n">
        <v>792</v>
      </c>
      <c r="I63" s="43" t="n"/>
      <c r="J63" s="43" t="inlineStr">
        <is>
          <t>LT010</t>
        </is>
      </c>
      <c r="K63" s="44" t="n">
        <v>16</v>
      </c>
      <c r="L63" t="n">
        <v>50</v>
      </c>
    </row>
    <row r="64">
      <c r="B64" s="67" t="inlineStr">
        <is>
          <t>Price_LCS_WetEnd_060</t>
        </is>
      </c>
      <c r="C64" s="23" t="inlineStr">
        <is>
          <t>15705-2P-15HP LCSE</t>
        </is>
      </c>
      <c r="D64" s="2" t="n"/>
      <c r="E64" s="23" t="inlineStr">
        <is>
          <t>15705-2P-15HP-LCSE</t>
        </is>
      </c>
      <c r="F64" s="2" t="inlineStr">
        <is>
          <t>X3</t>
        </is>
      </c>
      <c r="G64" s="43" t="inlineStr">
        <is>
          <t>A101996</t>
        </is>
      </c>
      <c r="H64" s="134" t="n">
        <v>792</v>
      </c>
      <c r="I64" s="43" t="n"/>
      <c r="J64" s="43" t="inlineStr">
        <is>
          <t>LT010</t>
        </is>
      </c>
      <c r="K64" s="44" t="n">
        <v>16</v>
      </c>
      <c r="L64" t="n">
        <v>50</v>
      </c>
    </row>
    <row r="65">
      <c r="B65" s="67" t="inlineStr">
        <is>
          <t>Price_LCS_WetEnd_061</t>
        </is>
      </c>
      <c r="C65" s="23" t="inlineStr">
        <is>
          <t>15705-2P-20HP LCSE</t>
        </is>
      </c>
      <c r="D65" s="2" t="n"/>
      <c r="E65" s="23" t="inlineStr">
        <is>
          <t>15705-2P-20HP-LCSE</t>
        </is>
      </c>
      <c r="F65" s="2" t="inlineStr">
        <is>
          <t>X3</t>
        </is>
      </c>
      <c r="G65" s="43" t="inlineStr">
        <is>
          <t>A101997</t>
        </is>
      </c>
      <c r="H65" s="134" t="n">
        <v>792</v>
      </c>
      <c r="I65" s="43" t="n"/>
      <c r="J65" s="43" t="inlineStr">
        <is>
          <t>LT010</t>
        </is>
      </c>
      <c r="K65" s="44" t="n">
        <v>16</v>
      </c>
      <c r="L65" t="n">
        <v>50</v>
      </c>
    </row>
    <row r="66">
      <c r="B66" s="67" t="inlineStr">
        <is>
          <t>Price_LCS_WetEnd_062</t>
        </is>
      </c>
      <c r="C66" s="23" t="inlineStr">
        <is>
          <t>15705-2P-5HP LCSE</t>
        </is>
      </c>
      <c r="D66" s="2" t="n"/>
      <c r="E66" s="23" t="inlineStr">
        <is>
          <t>15705-2P-5HP-LCSE</t>
        </is>
      </c>
      <c r="F66" s="2" t="inlineStr">
        <is>
          <t>X3</t>
        </is>
      </c>
      <c r="G66" s="43" t="inlineStr">
        <is>
          <t>A102002</t>
        </is>
      </c>
      <c r="H66" s="134" t="n">
        <v>792</v>
      </c>
      <c r="I66" s="43" t="n"/>
      <c r="J66" s="43" t="inlineStr">
        <is>
          <t>LT010</t>
        </is>
      </c>
      <c r="K66" s="44" t="n">
        <v>16</v>
      </c>
      <c r="L66" t="n">
        <v>50</v>
      </c>
    </row>
    <row r="67">
      <c r="B67" s="67" t="inlineStr">
        <is>
          <t>Price_LCS_WetEnd_063</t>
        </is>
      </c>
      <c r="C67" s="23" t="inlineStr">
        <is>
          <t>15705-2P-7.5HP LCSE</t>
        </is>
      </c>
      <c r="D67" s="2" t="n"/>
      <c r="E67" s="23" t="inlineStr">
        <is>
          <t>15705-2P-7.5HP-LCSE</t>
        </is>
      </c>
      <c r="F67" s="2" t="inlineStr">
        <is>
          <t>X3</t>
        </is>
      </c>
      <c r="G67" s="43" t="inlineStr">
        <is>
          <t>A102003</t>
        </is>
      </c>
      <c r="H67" s="134" t="n">
        <v>792</v>
      </c>
      <c r="I67" s="43" t="n"/>
      <c r="J67" s="43" t="inlineStr">
        <is>
          <t>LT010</t>
        </is>
      </c>
      <c r="K67" s="44" t="n">
        <v>16</v>
      </c>
      <c r="L67" t="n">
        <v>50</v>
      </c>
    </row>
    <row r="68">
      <c r="A68" s="38" t="n"/>
      <c r="B68" s="68" t="inlineStr">
        <is>
          <t>Price_LCS_WetEnd_064</t>
        </is>
      </c>
      <c r="C68" s="23" t="inlineStr">
        <is>
          <t>15951-2P-10HP LCSE</t>
        </is>
      </c>
      <c r="D68" s="2" t="n"/>
      <c r="E68" s="23" t="inlineStr">
        <is>
          <t>15951-2P-10HP-LCSE</t>
        </is>
      </c>
      <c r="F68" s="2" t="inlineStr">
        <is>
          <t>X3</t>
        </is>
      </c>
      <c r="G68" s="43" t="inlineStr">
        <is>
          <t>A102004</t>
        </is>
      </c>
      <c r="H68" s="134" t="n">
        <v>988</v>
      </c>
      <c r="I68" s="43" t="n"/>
      <c r="J68" s="43" t="inlineStr">
        <is>
          <t>LT010</t>
        </is>
      </c>
      <c r="K68" s="44" t="n">
        <v>16</v>
      </c>
      <c r="L68" t="n">
        <v>70</v>
      </c>
    </row>
    <row r="69">
      <c r="A69" s="38" t="n"/>
      <c r="B69" s="68" t="inlineStr">
        <is>
          <t>Price_LCS_WetEnd_065</t>
        </is>
      </c>
      <c r="C69" s="23" t="inlineStr">
        <is>
          <t>15951-2P-15HP LCSE</t>
        </is>
      </c>
      <c r="D69" s="2" t="n"/>
      <c r="E69" s="23" t="inlineStr">
        <is>
          <t>15951-2P-15HP-LCSE</t>
        </is>
      </c>
      <c r="F69" s="2" t="inlineStr">
        <is>
          <t>X4</t>
        </is>
      </c>
      <c r="G69" t="inlineStr">
        <is>
          <t>A102009</t>
        </is>
      </c>
      <c r="H69" s="134" t="n">
        <v>1051</v>
      </c>
      <c r="I69" s="43" t="n"/>
      <c r="J69" s="43" t="inlineStr">
        <is>
          <t>LT010</t>
        </is>
      </c>
      <c r="K69" s="44" t="n">
        <v>16</v>
      </c>
      <c r="L69" t="n">
        <v>70</v>
      </c>
    </row>
    <row r="70">
      <c r="A70" s="38" t="n"/>
      <c r="B70" s="68" t="inlineStr">
        <is>
          <t>Price_LCS_WetEnd_066</t>
        </is>
      </c>
      <c r="C70" s="23" t="inlineStr">
        <is>
          <t>15951-2P-20HP LCSE</t>
        </is>
      </c>
      <c r="D70" s="2" t="n"/>
      <c r="E70" s="23" t="inlineStr">
        <is>
          <t>15951-2P-20HP-LCSE</t>
        </is>
      </c>
      <c r="F70" s="2" t="inlineStr">
        <is>
          <t>X4</t>
        </is>
      </c>
      <c r="G70" t="inlineStr">
        <is>
          <t>A102010</t>
        </is>
      </c>
      <c r="H70" s="134" t="n">
        <v>1051</v>
      </c>
      <c r="I70" s="43" t="n"/>
      <c r="J70" s="43" t="inlineStr">
        <is>
          <t>LT010</t>
        </is>
      </c>
      <c r="K70" s="44" t="n">
        <v>16</v>
      </c>
      <c r="L70" t="n">
        <v>70</v>
      </c>
    </row>
    <row r="71">
      <c r="A71" s="38" t="n"/>
      <c r="B71" s="68" t="inlineStr">
        <is>
          <t>Price_LCS_WetEnd_067</t>
        </is>
      </c>
      <c r="C71" s="23" t="inlineStr">
        <is>
          <t>15951-2P-25HP LCSE</t>
        </is>
      </c>
      <c r="D71" s="2" t="n"/>
      <c r="E71" s="23" t="inlineStr">
        <is>
          <t>15951-2P-25HP-LCSE</t>
        </is>
      </c>
      <c r="F71" s="2" t="inlineStr">
        <is>
          <t>X4</t>
        </is>
      </c>
      <c r="G71" t="inlineStr">
        <is>
          <t>A102011</t>
        </is>
      </c>
      <c r="H71" s="134" t="n">
        <v>1051</v>
      </c>
      <c r="I71" s="43" t="n"/>
      <c r="J71" s="43" t="inlineStr">
        <is>
          <t>LT010</t>
        </is>
      </c>
      <c r="K71" s="44" t="n">
        <v>16</v>
      </c>
      <c r="L71" t="n">
        <v>70</v>
      </c>
    </row>
    <row r="72">
      <c r="A72" s="38" t="n"/>
      <c r="B72" s="68" t="inlineStr">
        <is>
          <t>Price_LCS_WetEnd_068</t>
        </is>
      </c>
      <c r="C72" s="23" t="inlineStr">
        <is>
          <t>15951-4P-3HP LCSE</t>
        </is>
      </c>
      <c r="D72" s="2" t="n"/>
      <c r="E72" s="23" t="inlineStr">
        <is>
          <t>15951-4P-3HP-LCSE</t>
        </is>
      </c>
      <c r="F72" s="2" t="inlineStr">
        <is>
          <t>X3</t>
        </is>
      </c>
      <c r="G72" s="43" t="inlineStr">
        <is>
          <t>A102016</t>
        </is>
      </c>
      <c r="H72" s="134" t="n">
        <v>988</v>
      </c>
      <c r="I72" s="43" t="n"/>
      <c r="J72" s="43" t="inlineStr">
        <is>
          <t>LT010</t>
        </is>
      </c>
      <c r="K72" s="44" t="n">
        <v>16</v>
      </c>
      <c r="L72" t="n">
        <v>70</v>
      </c>
    </row>
    <row r="73">
      <c r="A73" s="38" t="n"/>
      <c r="B73" s="68" t="inlineStr">
        <is>
          <t>Price_LCS_WetEnd_069</t>
        </is>
      </c>
      <c r="C73" s="23" t="inlineStr">
        <is>
          <t>15955-2P-15HP LCSE</t>
        </is>
      </c>
      <c r="D73" s="2" t="n"/>
      <c r="E73" s="23" t="inlineStr">
        <is>
          <t>15955-2P-15HP-LCSE</t>
        </is>
      </c>
      <c r="F73" s="2" t="inlineStr">
        <is>
          <t>X4</t>
        </is>
      </c>
      <c r="G73" t="inlineStr">
        <is>
          <t>A102023</t>
        </is>
      </c>
      <c r="H73" s="134" t="n">
        <v>1051</v>
      </c>
      <c r="I73" s="43" t="n"/>
      <c r="J73" s="43" t="inlineStr">
        <is>
          <t>LT010</t>
        </is>
      </c>
      <c r="K73" s="44" t="n">
        <v>16</v>
      </c>
      <c r="L73" t="n">
        <v>70</v>
      </c>
    </row>
    <row r="74">
      <c r="A74" s="38" t="n"/>
      <c r="B74" s="68" t="inlineStr">
        <is>
          <t>Price_LCS_WetEnd_070</t>
        </is>
      </c>
      <c r="C74" s="23" t="inlineStr">
        <is>
          <t>15955-2P-20HP LCSE</t>
        </is>
      </c>
      <c r="D74" s="2" t="n"/>
      <c r="E74" s="23" t="inlineStr">
        <is>
          <t>15955-2P-20HP-LCSE</t>
        </is>
      </c>
      <c r="F74" s="2" t="inlineStr">
        <is>
          <t>X4</t>
        </is>
      </c>
      <c r="G74" t="inlineStr">
        <is>
          <t>A102025</t>
        </is>
      </c>
      <c r="H74" s="134" t="n">
        <v>1051</v>
      </c>
      <c r="I74" s="43" t="n"/>
      <c r="J74" s="43" t="inlineStr">
        <is>
          <t>LT010</t>
        </is>
      </c>
      <c r="K74" s="44" t="n">
        <v>16</v>
      </c>
      <c r="L74" t="n">
        <v>70</v>
      </c>
    </row>
    <row r="75">
      <c r="A75" s="38" t="n"/>
      <c r="B75" s="68" t="inlineStr">
        <is>
          <t>Price_LCS_WetEnd_071</t>
        </is>
      </c>
      <c r="C75" s="23" t="inlineStr">
        <is>
          <t>15955-2P-25HP LCSE</t>
        </is>
      </c>
      <c r="D75" s="2" t="n"/>
      <c r="E75" s="23" t="inlineStr">
        <is>
          <t>15955-2P-25HP-LCSE</t>
        </is>
      </c>
      <c r="F75" s="2" t="inlineStr">
        <is>
          <t>X4</t>
        </is>
      </c>
      <c r="G75" t="inlineStr">
        <is>
          <t>A102026</t>
        </is>
      </c>
      <c r="H75" s="134" t="n">
        <v>1051</v>
      </c>
      <c r="I75" s="43" t="n"/>
      <c r="J75" s="43" t="inlineStr">
        <is>
          <t>LT010</t>
        </is>
      </c>
      <c r="K75" s="44" t="n">
        <v>16</v>
      </c>
      <c r="L75" t="n">
        <v>70</v>
      </c>
    </row>
    <row r="76">
      <c r="A76" s="38" t="n"/>
      <c r="B76" s="68" t="inlineStr">
        <is>
          <t>Price_LCS_WetEnd_072</t>
        </is>
      </c>
      <c r="C76" s="23" t="inlineStr">
        <is>
          <t>15955-2P-30HP LCSE</t>
        </is>
      </c>
      <c r="D76" s="2" t="n"/>
      <c r="E76" s="23" t="inlineStr">
        <is>
          <t>15955-2P-30HP-LCSE</t>
        </is>
      </c>
      <c r="F76" s="2" t="inlineStr">
        <is>
          <t>X4</t>
        </is>
      </c>
      <c r="G76" t="inlineStr">
        <is>
          <t>A102024</t>
        </is>
      </c>
      <c r="H76" s="134" t="n">
        <v>1051</v>
      </c>
      <c r="I76" s="43" t="n"/>
      <c r="J76" s="43" t="inlineStr">
        <is>
          <t>LT010</t>
        </is>
      </c>
      <c r="K76" s="44" t="n">
        <v>16</v>
      </c>
      <c r="L76" t="n">
        <v>70</v>
      </c>
    </row>
    <row r="77">
      <c r="A77" s="38" t="n"/>
      <c r="B77" s="68" t="inlineStr">
        <is>
          <t>Price_LCS_WetEnd_073</t>
        </is>
      </c>
      <c r="C77" s="23" t="inlineStr">
        <is>
          <t>15955-4P-3HP LCSE</t>
        </is>
      </c>
      <c r="D77" s="2" t="n"/>
      <c r="E77" s="23" t="inlineStr">
        <is>
          <t>15955-4P-3HP-LCSE</t>
        </is>
      </c>
      <c r="F77" s="2" t="inlineStr">
        <is>
          <t>X3</t>
        </is>
      </c>
      <c r="G77" s="43" t="inlineStr">
        <is>
          <t>A102028</t>
        </is>
      </c>
      <c r="H77" s="134" t="n">
        <v>988</v>
      </c>
      <c r="I77" s="43" t="n"/>
      <c r="J77" s="43" t="inlineStr">
        <is>
          <t>LT010</t>
        </is>
      </c>
      <c r="K77" s="44" t="n">
        <v>16</v>
      </c>
      <c r="L77" t="n">
        <v>70</v>
      </c>
    </row>
    <row r="78">
      <c r="A78" s="38" t="n"/>
      <c r="B78" s="68" t="inlineStr">
        <is>
          <t>Price_LCS_WetEnd_074</t>
        </is>
      </c>
      <c r="C78" s="23" t="inlineStr">
        <is>
          <t>15955-4P-5HP LCSE</t>
        </is>
      </c>
      <c r="D78" s="2" t="n"/>
      <c r="E78" s="23" t="inlineStr">
        <is>
          <t>15955-4P-5HP-LCSE</t>
        </is>
      </c>
      <c r="F78" s="2" t="inlineStr">
        <is>
          <t>X3</t>
        </is>
      </c>
      <c r="G78" s="43" t="inlineStr">
        <is>
          <t>A102030</t>
        </is>
      </c>
      <c r="H78" s="134" t="n">
        <v>988</v>
      </c>
      <c r="I78" s="43" t="n"/>
      <c r="J78" s="43" t="inlineStr">
        <is>
          <t>LT010</t>
        </is>
      </c>
      <c r="K78" s="44" t="n">
        <v>16</v>
      </c>
      <c r="L78" t="n">
        <v>70</v>
      </c>
    </row>
    <row r="79">
      <c r="A79" s="38" t="n"/>
      <c r="B79" s="68" t="inlineStr">
        <is>
          <t>Price_LCS_WetEnd_075</t>
        </is>
      </c>
      <c r="C79" s="23" t="inlineStr">
        <is>
          <t>15959-2P-20HP LCSE</t>
        </is>
      </c>
      <c r="D79" s="2" t="n"/>
      <c r="E79" s="23" t="inlineStr">
        <is>
          <t>15959-2P-20HP-LCSE</t>
        </is>
      </c>
      <c r="F79" s="2" t="inlineStr">
        <is>
          <t>X4</t>
        </is>
      </c>
      <c r="G79" t="inlineStr">
        <is>
          <t>A102031</t>
        </is>
      </c>
      <c r="H79" s="134" t="n">
        <v>1051</v>
      </c>
      <c r="I79" s="43" t="n"/>
      <c r="J79" s="43" t="inlineStr">
        <is>
          <t>LT010</t>
        </is>
      </c>
      <c r="K79" s="44" t="n">
        <v>16</v>
      </c>
      <c r="L79" t="n">
        <v>70</v>
      </c>
    </row>
    <row r="80">
      <c r="A80" s="38" t="n"/>
      <c r="B80" s="68" t="inlineStr">
        <is>
          <t>Price_LCS_WetEnd_076</t>
        </is>
      </c>
      <c r="C80" s="23" t="inlineStr">
        <is>
          <t>15959-2P-25HP LCSE</t>
        </is>
      </c>
      <c r="D80" s="2" t="n"/>
      <c r="E80" s="23" t="inlineStr">
        <is>
          <t>15959-2P-25HP-LCSE</t>
        </is>
      </c>
      <c r="F80" s="2" t="inlineStr">
        <is>
          <t>X4</t>
        </is>
      </c>
      <c r="G80" t="inlineStr">
        <is>
          <t>A102032</t>
        </is>
      </c>
      <c r="H80" s="134" t="n">
        <v>1051</v>
      </c>
      <c r="I80" s="43" t="n"/>
      <c r="J80" s="43" t="inlineStr">
        <is>
          <t>LT010</t>
        </is>
      </c>
      <c r="K80" s="44" t="n">
        <v>16</v>
      </c>
      <c r="L80" t="n">
        <v>70</v>
      </c>
    </row>
    <row r="81">
      <c r="A81" s="38" t="n"/>
      <c r="B81" s="68" t="inlineStr">
        <is>
          <t>Price_LCS_WetEnd_077</t>
        </is>
      </c>
      <c r="C81" s="23" t="inlineStr">
        <is>
          <t>15959-2P-30HP LCSE</t>
        </is>
      </c>
      <c r="D81" s="2" t="n"/>
      <c r="E81" s="23" t="inlineStr">
        <is>
          <t>15959-2P-30HP-LCSE</t>
        </is>
      </c>
      <c r="F81" s="2" t="inlineStr">
        <is>
          <t>X4</t>
        </is>
      </c>
      <c r="G81" t="inlineStr">
        <is>
          <t>A102037</t>
        </is>
      </c>
      <c r="H81" s="134" t="n">
        <v>1051</v>
      </c>
      <c r="I81" s="43" t="n"/>
      <c r="J81" s="43" t="inlineStr">
        <is>
          <t>LT010</t>
        </is>
      </c>
      <c r="K81" s="44" t="n">
        <v>16</v>
      </c>
      <c r="L81" t="n">
        <v>70</v>
      </c>
    </row>
    <row r="82">
      <c r="A82" s="38" t="n"/>
      <c r="B82" s="68" t="inlineStr">
        <is>
          <t>Price_LCS_WetEnd_078</t>
        </is>
      </c>
      <c r="C82" s="23" t="inlineStr">
        <is>
          <t>15959-4P-3HP LCSE</t>
        </is>
      </c>
      <c r="D82" s="2" t="n"/>
      <c r="E82" s="23" t="inlineStr">
        <is>
          <t>15959-4P-3HP-LCSE</t>
        </is>
      </c>
      <c r="F82" s="2" t="inlineStr">
        <is>
          <t>X3</t>
        </is>
      </c>
      <c r="G82" s="43" t="inlineStr">
        <is>
          <t>A102038</t>
        </is>
      </c>
      <c r="H82" s="134" t="n">
        <v>988</v>
      </c>
      <c r="I82" s="43" t="n"/>
      <c r="J82" s="43" t="inlineStr">
        <is>
          <t>LT010</t>
        </is>
      </c>
      <c r="K82" s="44" t="n">
        <v>16</v>
      </c>
      <c r="L82" t="n">
        <v>70</v>
      </c>
    </row>
    <row r="83">
      <c r="A83" s="38" t="n"/>
      <c r="B83" s="68" t="inlineStr">
        <is>
          <t>Price_LCS_WetEnd_079</t>
        </is>
      </c>
      <c r="C83" s="23" t="inlineStr">
        <is>
          <t>15959-4P-5HP LCSE</t>
        </is>
      </c>
      <c r="D83" s="2" t="n"/>
      <c r="E83" s="23" t="inlineStr">
        <is>
          <t>15959-4P-5HP-LCSE</t>
        </is>
      </c>
      <c r="F83" s="2" t="inlineStr">
        <is>
          <t>X3</t>
        </is>
      </c>
      <c r="G83" s="43" t="inlineStr">
        <is>
          <t>A102039</t>
        </is>
      </c>
      <c r="H83" s="134" t="n">
        <v>988</v>
      </c>
      <c r="I83" s="43" t="n"/>
      <c r="J83" s="43" t="inlineStr">
        <is>
          <t>LT010</t>
        </is>
      </c>
      <c r="K83" s="44" t="n">
        <v>16</v>
      </c>
      <c r="L83" t="n">
        <v>70</v>
      </c>
    </row>
    <row r="84">
      <c r="A84" s="38" t="n"/>
      <c r="B84" s="68" t="inlineStr">
        <is>
          <t>Price_LCS_WetEnd_080</t>
        </is>
      </c>
      <c r="C84" s="23" t="inlineStr">
        <is>
          <t>15959-4P-7.5HP LCSE</t>
        </is>
      </c>
      <c r="D84" s="2" t="n"/>
      <c r="E84" s="23" t="inlineStr">
        <is>
          <t>15959-4P-7.5HP-LCSE</t>
        </is>
      </c>
      <c r="F84" s="2" t="inlineStr">
        <is>
          <t>X3</t>
        </is>
      </c>
      <c r="G84" s="43" t="inlineStr">
        <is>
          <t>A102040</t>
        </is>
      </c>
      <c r="H84" s="134" t="n">
        <v>988</v>
      </c>
      <c r="I84" s="43" t="n"/>
      <c r="J84" s="43" t="inlineStr">
        <is>
          <t>LT010</t>
        </is>
      </c>
      <c r="K84" s="44" t="n">
        <v>16</v>
      </c>
      <c r="L84" t="n">
        <v>70</v>
      </c>
    </row>
    <row r="85">
      <c r="A85" s="38" t="n"/>
      <c r="B85" s="68" t="inlineStr">
        <is>
          <t>Price_LCS_WetEnd_081</t>
        </is>
      </c>
      <c r="C85" s="23" t="inlineStr">
        <is>
          <t>20709-2P-10HP LCSE</t>
        </is>
      </c>
      <c r="D85" s="2" t="n"/>
      <c r="E85" s="23" t="inlineStr">
        <is>
          <t>20709-2P-10HP-LCSE</t>
        </is>
      </c>
      <c r="F85" s="2" t="inlineStr">
        <is>
          <t>X3</t>
        </is>
      </c>
      <c r="G85" s="43" t="inlineStr">
        <is>
          <t>A102042</t>
        </is>
      </c>
      <c r="H85" s="134" t="n">
        <v>907</v>
      </c>
      <c r="I85" s="43" t="n"/>
      <c r="J85" s="43" t="inlineStr">
        <is>
          <t>LT010</t>
        </is>
      </c>
      <c r="K85" s="44" t="n">
        <v>16</v>
      </c>
      <c r="L85" t="n">
        <v>65</v>
      </c>
    </row>
    <row r="86">
      <c r="A86" s="38" t="n"/>
      <c r="B86" s="68" t="inlineStr">
        <is>
          <t>Price_LCS_WetEnd_082</t>
        </is>
      </c>
      <c r="C86" s="23" t="inlineStr">
        <is>
          <t>20709-2P-15HP LCSE</t>
        </is>
      </c>
      <c r="D86" s="2" t="n"/>
      <c r="E86" s="23" t="inlineStr">
        <is>
          <t>20709-2P-15HP-LCSE</t>
        </is>
      </c>
      <c r="F86" s="2" t="inlineStr">
        <is>
          <t>X4</t>
        </is>
      </c>
      <c r="G86" s="43" t="inlineStr">
        <is>
          <t>A102044</t>
        </is>
      </c>
      <c r="H86" s="134" t="n">
        <v>967</v>
      </c>
      <c r="I86" s="43" t="n"/>
      <c r="J86" s="43" t="inlineStr">
        <is>
          <t>LT010</t>
        </is>
      </c>
      <c r="K86" s="44" t="n">
        <v>16</v>
      </c>
      <c r="L86" t="n">
        <v>65</v>
      </c>
    </row>
    <row r="87" ht="14.45" customHeight="1">
      <c r="A87" s="38" t="n"/>
      <c r="B87" s="68" t="inlineStr">
        <is>
          <t>Price_LCS_WetEnd_083</t>
        </is>
      </c>
      <c r="C87" s="23" t="inlineStr">
        <is>
          <t>20709-2P-20HP LCSE</t>
        </is>
      </c>
      <c r="D87" s="2" t="n"/>
      <c r="E87" s="23" t="inlineStr">
        <is>
          <t>20709-2P-20HP-LCSE</t>
        </is>
      </c>
      <c r="F87" s="2" t="inlineStr">
        <is>
          <t>X4</t>
        </is>
      </c>
      <c r="G87" s="43" t="inlineStr">
        <is>
          <t>A102045</t>
        </is>
      </c>
      <c r="H87" s="134" t="n">
        <v>967</v>
      </c>
      <c r="I87" s="43" t="n"/>
      <c r="J87" s="43" t="inlineStr">
        <is>
          <t>LT010</t>
        </is>
      </c>
      <c r="K87" s="44" t="n">
        <v>16</v>
      </c>
      <c r="L87" t="n">
        <v>65</v>
      </c>
      <c r="N87" s="103" t="n"/>
    </row>
    <row r="88">
      <c r="A88" s="38" t="n"/>
      <c r="B88" s="68" t="inlineStr">
        <is>
          <t>Price_LCS_WetEnd_084</t>
        </is>
      </c>
      <c r="C88" s="23" t="inlineStr">
        <is>
          <t>20709-2P-25HP LCSE</t>
        </is>
      </c>
      <c r="D88" s="2" t="n"/>
      <c r="E88" s="23" t="inlineStr">
        <is>
          <t>20709-2P-25HP-LCSE</t>
        </is>
      </c>
      <c r="F88" s="2" t="inlineStr">
        <is>
          <t>X4</t>
        </is>
      </c>
      <c r="G88" s="43" t="inlineStr">
        <is>
          <t>A102046</t>
        </is>
      </c>
      <c r="H88" s="134" t="n">
        <v>967</v>
      </c>
      <c r="I88" s="43" t="n"/>
      <c r="J88" s="43" t="inlineStr">
        <is>
          <t>LT010</t>
        </is>
      </c>
      <c r="K88" s="44" t="n">
        <v>16</v>
      </c>
      <c r="L88" t="n">
        <v>65</v>
      </c>
    </row>
    <row r="89">
      <c r="A89" s="38" t="n"/>
      <c r="B89" s="68" t="inlineStr">
        <is>
          <t>Price_LCS_WetEnd_085</t>
        </is>
      </c>
      <c r="C89" s="23" t="inlineStr">
        <is>
          <t>20709-2P-7.5HP LCSE</t>
        </is>
      </c>
      <c r="D89" s="2" t="n"/>
      <c r="E89" s="23" t="inlineStr">
        <is>
          <t>20709-2P-7.5HP-LCSE</t>
        </is>
      </c>
      <c r="F89" s="2" t="inlineStr">
        <is>
          <t>X3</t>
        </is>
      </c>
      <c r="G89" s="43" t="inlineStr">
        <is>
          <t>A102047</t>
        </is>
      </c>
      <c r="H89" s="134" t="n">
        <v>907</v>
      </c>
      <c r="I89" s="43" t="n"/>
      <c r="J89" s="43" t="inlineStr">
        <is>
          <t>LT010</t>
        </is>
      </c>
      <c r="K89" s="44" t="n">
        <v>16</v>
      </c>
      <c r="L89" t="n">
        <v>65</v>
      </c>
    </row>
    <row r="90">
      <c r="A90" s="38" t="n"/>
      <c r="B90" s="68" t="inlineStr">
        <is>
          <t>Price_LCS_WetEnd_086</t>
        </is>
      </c>
      <c r="C90" s="23" t="inlineStr">
        <is>
          <t>20709-4P-3HP LCSE</t>
        </is>
      </c>
      <c r="D90" s="2" t="n"/>
      <c r="E90" s="23" t="inlineStr">
        <is>
          <t>20709-4P-3HP-LCSE</t>
        </is>
      </c>
      <c r="F90" s="2" t="inlineStr">
        <is>
          <t>X3</t>
        </is>
      </c>
      <c r="G90" s="43" t="inlineStr">
        <is>
          <t>A102049</t>
        </is>
      </c>
      <c r="H90" s="134" t="n">
        <v>907</v>
      </c>
      <c r="I90" s="43" t="n"/>
      <c r="J90" s="43" t="inlineStr">
        <is>
          <t>LT010</t>
        </is>
      </c>
      <c r="K90" s="44" t="n">
        <v>16</v>
      </c>
      <c r="L90" t="n">
        <v>65</v>
      </c>
    </row>
    <row r="91">
      <c r="A91" s="38" t="n"/>
      <c r="B91" s="68" t="inlineStr">
        <is>
          <t>Price_LCS_WetEnd_087</t>
        </is>
      </c>
      <c r="C91" s="23" t="inlineStr">
        <is>
          <t>20953-2P-20HP LCSE</t>
        </is>
      </c>
      <c r="D91" s="2" t="n"/>
      <c r="E91" s="23" t="inlineStr">
        <is>
          <t>20953-2P-20HP-LCSE</t>
        </is>
      </c>
      <c r="F91" s="2" t="inlineStr">
        <is>
          <t>X4</t>
        </is>
      </c>
      <c r="G91" s="43" t="inlineStr">
        <is>
          <t>A102051</t>
        </is>
      </c>
      <c r="H91" s="134" t="n">
        <v>1141</v>
      </c>
      <c r="I91" s="43" t="n"/>
      <c r="J91" s="43" t="inlineStr">
        <is>
          <t>LT010</t>
        </is>
      </c>
      <c r="K91" s="44" t="n">
        <v>16</v>
      </c>
      <c r="L91" t="n">
        <v>75</v>
      </c>
    </row>
    <row r="92">
      <c r="A92" s="38" t="n"/>
      <c r="B92" s="68" t="inlineStr">
        <is>
          <t>Price_LCS_WetEnd_088</t>
        </is>
      </c>
      <c r="C92" s="23" t="inlineStr">
        <is>
          <t>20953-2P-25HP LCSE</t>
        </is>
      </c>
      <c r="D92" s="2" t="n"/>
      <c r="E92" s="23" t="inlineStr">
        <is>
          <t>20953-2P-25HP-LCSE</t>
        </is>
      </c>
      <c r="F92" s="2" t="inlineStr">
        <is>
          <t>X4</t>
        </is>
      </c>
      <c r="G92" s="43" t="inlineStr">
        <is>
          <t>A102052</t>
        </is>
      </c>
      <c r="H92" s="134" t="n">
        <v>1141</v>
      </c>
      <c r="I92" s="43" t="n"/>
      <c r="J92" s="43" t="inlineStr">
        <is>
          <t>LT010</t>
        </is>
      </c>
      <c r="K92" s="44" t="n">
        <v>16</v>
      </c>
      <c r="L92" t="n">
        <v>75</v>
      </c>
    </row>
    <row r="93">
      <c r="A93" s="38" t="n"/>
      <c r="B93" s="68" t="inlineStr">
        <is>
          <t>Price_LCS_WetEnd_089</t>
        </is>
      </c>
      <c r="C93" s="23" t="inlineStr">
        <is>
          <t>20953-2P-30HP LCSE</t>
        </is>
      </c>
      <c r="D93" s="2" t="n"/>
      <c r="E93" s="23" t="inlineStr">
        <is>
          <t>20953-2P-30HP-LCSE</t>
        </is>
      </c>
      <c r="F93" s="2" t="inlineStr">
        <is>
          <t>X4</t>
        </is>
      </c>
      <c r="G93" s="43" t="inlineStr">
        <is>
          <t>A102053</t>
        </is>
      </c>
      <c r="H93" s="134" t="n">
        <v>1141</v>
      </c>
      <c r="I93" s="43" t="n"/>
      <c r="J93" s="43" t="inlineStr">
        <is>
          <t>LT010</t>
        </is>
      </c>
      <c r="K93" s="44" t="n">
        <v>16</v>
      </c>
      <c r="L93" t="n">
        <v>75</v>
      </c>
    </row>
    <row r="94">
      <c r="A94" s="38" t="n"/>
      <c r="B94" s="68" t="inlineStr">
        <is>
          <t>Price_LCS_WetEnd_090</t>
        </is>
      </c>
      <c r="C94" s="23" t="inlineStr">
        <is>
          <t>20953-4P-3HP LCSE</t>
        </is>
      </c>
      <c r="D94" s="2" t="n"/>
      <c r="E94" s="23" t="inlineStr">
        <is>
          <t>20953-4P-3HP-LCSE</t>
        </is>
      </c>
      <c r="F94" s="2" t="inlineStr">
        <is>
          <t>X3</t>
        </is>
      </c>
      <c r="G94" s="43" t="inlineStr">
        <is>
          <t>A102054</t>
        </is>
      </c>
      <c r="H94" s="134" t="n">
        <v>1081</v>
      </c>
      <c r="I94" s="43" t="n"/>
      <c r="J94" s="43" t="inlineStr">
        <is>
          <t>LT010</t>
        </is>
      </c>
      <c r="K94" s="44" t="n">
        <v>16</v>
      </c>
      <c r="L94" t="n">
        <v>75</v>
      </c>
    </row>
    <row r="95">
      <c r="A95" s="38" t="n"/>
      <c r="B95" s="68" t="inlineStr">
        <is>
          <t>Price_LCS_WetEnd_091</t>
        </is>
      </c>
      <c r="C95" s="23" t="inlineStr">
        <is>
          <t>20953-4P-5HP LCSE</t>
        </is>
      </c>
      <c r="D95" s="2" t="n"/>
      <c r="E95" s="23" t="inlineStr">
        <is>
          <t>20953-4P-5HP-LCSE</t>
        </is>
      </c>
      <c r="F95" s="2" t="inlineStr">
        <is>
          <t>X3</t>
        </is>
      </c>
      <c r="G95" s="43" t="inlineStr">
        <is>
          <t>A102056</t>
        </is>
      </c>
      <c r="H95" s="134" t="n">
        <v>1081</v>
      </c>
      <c r="I95" s="43" t="n"/>
      <c r="J95" s="43" t="inlineStr">
        <is>
          <t>LT010</t>
        </is>
      </c>
      <c r="K95" s="44" t="n">
        <v>16</v>
      </c>
      <c r="L95" t="n">
        <v>75</v>
      </c>
    </row>
    <row r="96">
      <c r="A96" s="38" t="n"/>
      <c r="B96" s="68" t="inlineStr">
        <is>
          <t>Price_LCS_WetEnd_092</t>
        </is>
      </c>
      <c r="C96" s="23" t="inlineStr">
        <is>
          <t>20953-4P-7.5HP LCSE</t>
        </is>
      </c>
      <c r="D96" s="2" t="n"/>
      <c r="E96" s="23" t="inlineStr">
        <is>
          <t>20953-4P-7.5HP-LCSE</t>
        </is>
      </c>
      <c r="F96" s="2" t="inlineStr">
        <is>
          <t>X3</t>
        </is>
      </c>
      <c r="G96" s="43" t="inlineStr">
        <is>
          <t>A102064</t>
        </is>
      </c>
      <c r="H96" s="134" t="n">
        <v>1081</v>
      </c>
      <c r="I96" s="43" t="n"/>
      <c r="J96" s="43" t="inlineStr">
        <is>
          <t>LT010</t>
        </is>
      </c>
      <c r="K96" s="44" t="n">
        <v>16</v>
      </c>
      <c r="L96" t="n">
        <v>75</v>
      </c>
    </row>
    <row r="97">
      <c r="A97" s="38" t="n"/>
      <c r="B97" s="68" t="inlineStr">
        <is>
          <t>Price_LCS_WetEnd_093</t>
        </is>
      </c>
      <c r="C97" s="23" t="inlineStr">
        <is>
          <t>20121-4P-10HP LCSE</t>
        </is>
      </c>
      <c r="D97" s="2" t="n"/>
      <c r="E97" s="23" t="inlineStr">
        <is>
          <t>20121-4P-10HP-LCSE</t>
        </is>
      </c>
      <c r="F97" s="2" t="inlineStr">
        <is>
          <t>X3</t>
        </is>
      </c>
      <c r="G97" s="43" t="inlineStr">
        <is>
          <t>A102065</t>
        </is>
      </c>
      <c r="H97" s="134" t="n">
        <v>1541</v>
      </c>
      <c r="I97" s="43" t="n"/>
      <c r="J97" s="43" t="inlineStr">
        <is>
          <t>LT010</t>
        </is>
      </c>
      <c r="K97" s="44" t="n">
        <v>16</v>
      </c>
      <c r="L97" t="n">
        <v>80</v>
      </c>
    </row>
    <row r="98">
      <c r="A98" s="38" t="n"/>
      <c r="B98" s="68" t="inlineStr">
        <is>
          <t>Price_LCS_WetEnd_094</t>
        </is>
      </c>
      <c r="C98" s="23" t="inlineStr">
        <is>
          <t>20121-4P-15HP LCSE</t>
        </is>
      </c>
      <c r="D98" s="2" t="n"/>
      <c r="E98" s="23" t="inlineStr">
        <is>
          <t>20121-4P-15HP-LCSE</t>
        </is>
      </c>
      <c r="F98" s="2" t="inlineStr">
        <is>
          <t>XA</t>
        </is>
      </c>
      <c r="G98" s="43" t="inlineStr">
        <is>
          <t>A102066</t>
        </is>
      </c>
      <c r="H98" s="134" t="n">
        <v>1600</v>
      </c>
      <c r="I98" s="43" t="n"/>
      <c r="J98" s="43" t="inlineStr">
        <is>
          <t>LT010</t>
        </is>
      </c>
      <c r="K98" s="44" t="n">
        <v>16</v>
      </c>
      <c r="L98" t="n">
        <v>80</v>
      </c>
    </row>
    <row r="99">
      <c r="A99" s="38" t="n"/>
      <c r="B99" s="68" t="inlineStr">
        <is>
          <t>Price_LCS_WetEnd_095</t>
        </is>
      </c>
      <c r="C99" s="23" t="inlineStr">
        <is>
          <t>20121-4P-7.5HP LCSE</t>
        </is>
      </c>
      <c r="D99" s="2" t="n"/>
      <c r="E99" s="23" t="inlineStr">
        <is>
          <t>20121-4P-7.5HP-LCSE</t>
        </is>
      </c>
      <c r="F99" s="2" t="inlineStr">
        <is>
          <t>X3</t>
        </is>
      </c>
      <c r="G99" s="43" t="inlineStr">
        <is>
          <t>A102067</t>
        </is>
      </c>
      <c r="H99" s="134" t="n">
        <v>1541</v>
      </c>
      <c r="I99" s="43" t="n"/>
      <c r="J99" s="43" t="inlineStr">
        <is>
          <t>LT010</t>
        </is>
      </c>
      <c r="K99" s="44" t="n">
        <v>16</v>
      </c>
      <c r="L99" t="n">
        <v>80</v>
      </c>
    </row>
    <row r="100">
      <c r="A100" s="38" t="n"/>
      <c r="B100" s="68" t="inlineStr">
        <is>
          <t>Price_LCS_WetEnd_096</t>
        </is>
      </c>
      <c r="C100" s="23" t="inlineStr">
        <is>
          <t>25707-2P-10HP LCSE</t>
        </is>
      </c>
      <c r="D100" s="2" t="n"/>
      <c r="E100" s="23" t="inlineStr">
        <is>
          <t>25707-2P-10HP-LCSE</t>
        </is>
      </c>
      <c r="F100" s="2" t="inlineStr">
        <is>
          <t>X3</t>
        </is>
      </c>
      <c r="G100" s="43" t="inlineStr">
        <is>
          <t>A102068</t>
        </is>
      </c>
      <c r="H100" s="134" t="n">
        <v>907</v>
      </c>
      <c r="I100" s="43" t="n"/>
      <c r="J100" s="43" t="inlineStr">
        <is>
          <t>LT010</t>
        </is>
      </c>
      <c r="K100" s="44" t="n">
        <v>16</v>
      </c>
      <c r="L100" t="n">
        <v>65</v>
      </c>
    </row>
    <row r="101">
      <c r="A101" s="38" t="n"/>
      <c r="B101" s="68" t="inlineStr">
        <is>
          <t>Price_LCS_WetEnd_097</t>
        </is>
      </c>
      <c r="C101" s="23" t="inlineStr">
        <is>
          <t>25707-2P-15HP LCSE</t>
        </is>
      </c>
      <c r="D101" s="2" t="n"/>
      <c r="E101" s="23" t="inlineStr">
        <is>
          <t>25707-2P-15HP-LCSE</t>
        </is>
      </c>
      <c r="F101" s="2" t="inlineStr">
        <is>
          <t>X4</t>
        </is>
      </c>
      <c r="G101" s="43" t="inlineStr">
        <is>
          <t>A102069</t>
        </is>
      </c>
      <c r="H101" s="134" t="n">
        <v>967</v>
      </c>
      <c r="I101" s="43" t="n"/>
      <c r="J101" s="43" t="inlineStr">
        <is>
          <t>LT010</t>
        </is>
      </c>
      <c r="K101" s="44" t="n">
        <v>16</v>
      </c>
      <c r="L101" t="n">
        <v>65</v>
      </c>
    </row>
    <row r="102">
      <c r="A102" s="38" t="n"/>
      <c r="B102" s="68" t="inlineStr">
        <is>
          <t>Price_LCS_WetEnd_098</t>
        </is>
      </c>
      <c r="C102" s="23" t="inlineStr">
        <is>
          <t>25707-2P-20HP LCSE</t>
        </is>
      </c>
      <c r="D102" s="2" t="n"/>
      <c r="E102" s="23" t="inlineStr">
        <is>
          <t>25707-2P-20HP-LCSE</t>
        </is>
      </c>
      <c r="F102" s="2" t="inlineStr">
        <is>
          <t>X4</t>
        </is>
      </c>
      <c r="G102" s="43" t="inlineStr">
        <is>
          <t>A102071</t>
        </is>
      </c>
      <c r="H102" s="134" t="n">
        <v>967</v>
      </c>
      <c r="I102" s="43" t="n"/>
      <c r="J102" s="43" t="inlineStr">
        <is>
          <t>LT010</t>
        </is>
      </c>
      <c r="K102" s="44" t="n">
        <v>16</v>
      </c>
      <c r="L102" t="n">
        <v>65</v>
      </c>
    </row>
    <row r="103">
      <c r="A103" s="38" t="n"/>
      <c r="B103" s="68" t="inlineStr">
        <is>
          <t>Price_LCS_WetEnd_099</t>
        </is>
      </c>
      <c r="C103" s="23" t="inlineStr">
        <is>
          <t>25707-2P-25HP LCSE</t>
        </is>
      </c>
      <c r="D103" s="2" t="n"/>
      <c r="E103" s="23" t="inlineStr">
        <is>
          <t>25707-2P-25HP-LCSE</t>
        </is>
      </c>
      <c r="F103" s="2" t="inlineStr">
        <is>
          <t>X4</t>
        </is>
      </c>
      <c r="G103" s="43" t="inlineStr">
        <is>
          <t>A102072</t>
        </is>
      </c>
      <c r="H103" s="134" t="n">
        <v>967</v>
      </c>
      <c r="I103" s="43" t="n"/>
      <c r="J103" s="43" t="inlineStr">
        <is>
          <t>LT010</t>
        </is>
      </c>
      <c r="K103" s="44" t="n">
        <v>16</v>
      </c>
      <c r="L103" t="n">
        <v>65</v>
      </c>
    </row>
    <row r="104">
      <c r="A104" s="38" t="n"/>
      <c r="B104" s="68" t="inlineStr">
        <is>
          <t>Price_LCS_WetEnd_100</t>
        </is>
      </c>
      <c r="C104" s="23" t="inlineStr">
        <is>
          <t>25707-2P-30HP LCSE</t>
        </is>
      </c>
      <c r="D104" s="2" t="n"/>
      <c r="E104" s="23" t="inlineStr">
        <is>
          <t>25707-2P-30HP-LCSE</t>
        </is>
      </c>
      <c r="F104" s="2" t="inlineStr">
        <is>
          <t>X4</t>
        </is>
      </c>
      <c r="G104" s="43" t="inlineStr">
        <is>
          <t>A102073</t>
        </is>
      </c>
      <c r="H104" s="134" t="n">
        <v>967</v>
      </c>
      <c r="I104" s="43" t="n"/>
      <c r="J104" s="43" t="inlineStr">
        <is>
          <t>LT010</t>
        </is>
      </c>
      <c r="K104" s="44" t="n">
        <v>16</v>
      </c>
      <c r="L104" t="n">
        <v>65</v>
      </c>
    </row>
    <row r="105">
      <c r="A105" s="38" t="n"/>
      <c r="B105" s="68" t="inlineStr">
        <is>
          <t>Price_LCS_WetEnd_101</t>
        </is>
      </c>
      <c r="C105" s="23" t="inlineStr">
        <is>
          <t>25707-2P-7.5HP LCSE</t>
        </is>
      </c>
      <c r="D105" s="2" t="n"/>
      <c r="E105" s="23" t="inlineStr">
        <is>
          <t>25707-2P-7.5HP-LCSE</t>
        </is>
      </c>
      <c r="F105" s="2" t="inlineStr">
        <is>
          <t>X3</t>
        </is>
      </c>
      <c r="G105" s="43" t="inlineStr">
        <is>
          <t>A102077</t>
        </is>
      </c>
      <c r="H105" s="134" t="n">
        <v>907</v>
      </c>
      <c r="I105" s="43" t="n"/>
      <c r="J105" s="43" t="inlineStr">
        <is>
          <t>LT010</t>
        </is>
      </c>
      <c r="K105" s="44" t="n">
        <v>16</v>
      </c>
      <c r="L105" t="n">
        <v>65</v>
      </c>
    </row>
    <row r="106">
      <c r="A106" s="38" t="n"/>
      <c r="B106" s="68" t="inlineStr">
        <is>
          <t>Price_LCS_WetEnd_102</t>
        </is>
      </c>
      <c r="C106" s="23" t="inlineStr">
        <is>
          <t>25707-4P-3HP LCSE</t>
        </is>
      </c>
      <c r="D106" s="2" t="n"/>
      <c r="E106" s="23" t="inlineStr">
        <is>
          <t>25707-4P-3HP-LCSE</t>
        </is>
      </c>
      <c r="F106" s="2" t="inlineStr">
        <is>
          <t>X3</t>
        </is>
      </c>
      <c r="G106" s="43" t="inlineStr">
        <is>
          <t>A102078</t>
        </is>
      </c>
      <c r="H106" s="134" t="n">
        <v>907</v>
      </c>
      <c r="I106" s="43" t="n"/>
      <c r="J106" s="43" t="inlineStr">
        <is>
          <t>LT010</t>
        </is>
      </c>
      <c r="K106" s="44" t="n">
        <v>16</v>
      </c>
      <c r="L106" t="n">
        <v>65</v>
      </c>
    </row>
    <row r="107">
      <c r="A107" s="38" t="n"/>
      <c r="B107" s="68" t="inlineStr">
        <is>
          <t>Price_LCS_WetEnd_103</t>
        </is>
      </c>
      <c r="C107" s="23" t="inlineStr">
        <is>
          <t>25707-4P-5HP LCSE</t>
        </is>
      </c>
      <c r="D107" s="2" t="n"/>
      <c r="E107" s="23" t="inlineStr">
        <is>
          <t>25707-4P-5HP-LCSE</t>
        </is>
      </c>
      <c r="F107" s="2" t="inlineStr">
        <is>
          <t>X3</t>
        </is>
      </c>
      <c r="G107" s="43" t="inlineStr">
        <is>
          <t>A102079</t>
        </is>
      </c>
      <c r="H107" s="134" t="n">
        <v>907</v>
      </c>
      <c r="I107" s="43" t="n"/>
      <c r="J107" s="43" t="inlineStr">
        <is>
          <t>LT010</t>
        </is>
      </c>
      <c r="K107" s="44" t="n">
        <v>16</v>
      </c>
      <c r="L107" t="n">
        <v>65</v>
      </c>
    </row>
    <row r="108">
      <c r="A108" s="38" t="n"/>
      <c r="B108" s="68" t="inlineStr">
        <is>
          <t>Price_LCS_WetEnd_104</t>
        </is>
      </c>
      <c r="C108" s="23" t="inlineStr">
        <is>
          <t>25957-2P-25HP LCSE</t>
        </is>
      </c>
      <c r="D108" s="2" t="n"/>
      <c r="E108" s="23" t="inlineStr">
        <is>
          <t>25957-2P-25HP-LCSE</t>
        </is>
      </c>
      <c r="F108" s="2" t="inlineStr">
        <is>
          <t>X4</t>
        </is>
      </c>
      <c r="G108" s="43" t="inlineStr">
        <is>
          <t>A102083</t>
        </is>
      </c>
      <c r="H108" s="134" t="n">
        <v>1273</v>
      </c>
      <c r="I108" s="43" t="n"/>
      <c r="J108" s="43" t="inlineStr">
        <is>
          <t>LT010</t>
        </is>
      </c>
      <c r="K108" s="44" t="n">
        <v>16</v>
      </c>
      <c r="L108" t="n">
        <v>95</v>
      </c>
    </row>
    <row r="109">
      <c r="A109" s="38" t="n"/>
      <c r="B109" s="68" t="inlineStr">
        <is>
          <t>Price_LCS_WetEnd_105</t>
        </is>
      </c>
      <c r="C109" s="23" t="inlineStr">
        <is>
          <t>25957-2P-30HP LCSE</t>
        </is>
      </c>
      <c r="D109" s="2" t="n"/>
      <c r="E109" s="23" t="inlineStr">
        <is>
          <t>25957-2P-30HP-LCSE</t>
        </is>
      </c>
      <c r="F109" s="2" t="inlineStr">
        <is>
          <t>X4</t>
        </is>
      </c>
      <c r="G109" s="43" t="inlineStr">
        <is>
          <t>A102084</t>
        </is>
      </c>
      <c r="H109" s="134" t="n">
        <v>1273</v>
      </c>
      <c r="I109" s="43" t="n"/>
      <c r="J109" s="43" t="inlineStr">
        <is>
          <t>LT010</t>
        </is>
      </c>
      <c r="K109" s="44" t="n">
        <v>16</v>
      </c>
      <c r="L109" t="n">
        <v>95</v>
      </c>
    </row>
    <row r="110">
      <c r="A110" s="38" t="n"/>
      <c r="B110" s="68" t="inlineStr">
        <is>
          <t>Price_LCS_WetEnd_106</t>
        </is>
      </c>
      <c r="C110" s="23" t="inlineStr">
        <is>
          <t>25957-4P-10HP LCSE</t>
        </is>
      </c>
      <c r="D110" s="2" t="n"/>
      <c r="E110" s="23" t="inlineStr">
        <is>
          <t>25957-4P-10HP-LCSE</t>
        </is>
      </c>
      <c r="F110" s="2" t="inlineStr">
        <is>
          <t>X3</t>
        </is>
      </c>
      <c r="G110" s="43" t="inlineStr">
        <is>
          <t>A102085</t>
        </is>
      </c>
      <c r="H110" s="134" t="n">
        <v>1213</v>
      </c>
      <c r="I110" s="43" t="n"/>
      <c r="J110" s="43" t="inlineStr">
        <is>
          <t>LT010</t>
        </is>
      </c>
      <c r="K110" s="44" t="n">
        <v>16</v>
      </c>
      <c r="L110" t="n">
        <v>95</v>
      </c>
    </row>
    <row r="111">
      <c r="A111" s="38" t="n"/>
      <c r="B111" s="68" t="inlineStr">
        <is>
          <t>Price_LCS_WetEnd_107</t>
        </is>
      </c>
      <c r="C111" s="23" t="inlineStr">
        <is>
          <t>25957-4P-3HP LCSE</t>
        </is>
      </c>
      <c r="D111" s="2" t="n"/>
      <c r="E111" s="23" t="inlineStr">
        <is>
          <t>25957-4P-3HP-LCSE</t>
        </is>
      </c>
      <c r="F111" s="2" t="inlineStr">
        <is>
          <t>X3</t>
        </is>
      </c>
      <c r="G111" s="43" t="inlineStr">
        <is>
          <t>A102086</t>
        </is>
      </c>
      <c r="H111" s="134" t="n">
        <v>1213</v>
      </c>
      <c r="I111" s="43" t="n"/>
      <c r="J111" s="43" t="inlineStr">
        <is>
          <t>LT010</t>
        </is>
      </c>
      <c r="K111" s="44" t="n">
        <v>16</v>
      </c>
      <c r="L111" t="n">
        <v>95</v>
      </c>
    </row>
    <row r="112">
      <c r="A112" s="38" t="n"/>
      <c r="B112" s="68" t="inlineStr">
        <is>
          <t>Price_LCS_WetEnd_108</t>
        </is>
      </c>
      <c r="C112" s="23" t="inlineStr">
        <is>
          <t>25957-4P-5HP LCSE</t>
        </is>
      </c>
      <c r="D112" s="2" t="n"/>
      <c r="E112" s="23" t="inlineStr">
        <is>
          <t>25957-4P-5HP-LCSE</t>
        </is>
      </c>
      <c r="F112" s="2" t="inlineStr">
        <is>
          <t>X3</t>
        </is>
      </c>
      <c r="G112" s="43" t="inlineStr">
        <is>
          <t>A102088</t>
        </is>
      </c>
      <c r="H112" s="134" t="n">
        <v>1213</v>
      </c>
      <c r="I112" s="43" t="n"/>
      <c r="J112" s="43" t="inlineStr">
        <is>
          <t>LT010</t>
        </is>
      </c>
      <c r="K112" s="44" t="n">
        <v>16</v>
      </c>
      <c r="L112" t="n">
        <v>95</v>
      </c>
    </row>
    <row r="113">
      <c r="A113" s="38" t="n"/>
      <c r="B113" s="68" t="inlineStr">
        <is>
          <t>Price_LCS_WetEnd_109</t>
        </is>
      </c>
      <c r="C113" s="23" t="inlineStr">
        <is>
          <t>25957-4P-7.5HP LCSE</t>
        </is>
      </c>
      <c r="D113" s="2" t="n"/>
      <c r="E113" s="23" t="inlineStr">
        <is>
          <t>25957-4P-7.5HP-LCSE</t>
        </is>
      </c>
      <c r="F113" s="2" t="inlineStr">
        <is>
          <t>X3</t>
        </is>
      </c>
      <c r="G113" s="43" t="inlineStr">
        <is>
          <t>A102090</t>
        </is>
      </c>
      <c r="H113" s="134" t="n">
        <v>1213</v>
      </c>
      <c r="I113" s="43" t="n"/>
      <c r="J113" s="43" t="inlineStr">
        <is>
          <t>LT010</t>
        </is>
      </c>
      <c r="K113" s="44" t="n">
        <v>16</v>
      </c>
      <c r="L113" t="n">
        <v>95</v>
      </c>
    </row>
    <row r="114">
      <c r="A114" s="38" t="n"/>
      <c r="B114" s="68" t="inlineStr">
        <is>
          <t>Price_LCS_WetEnd_110</t>
        </is>
      </c>
      <c r="C114" s="23" t="inlineStr">
        <is>
          <t>25123-4P-10HP LCSE</t>
        </is>
      </c>
      <c r="D114" s="2" t="n"/>
      <c r="E114" s="23" t="inlineStr">
        <is>
          <t>25123-4P-10HP-LCSE</t>
        </is>
      </c>
      <c r="F114" s="2" t="inlineStr">
        <is>
          <t>X3</t>
        </is>
      </c>
      <c r="G114" s="43" t="inlineStr">
        <is>
          <t>A102091</t>
        </is>
      </c>
      <c r="H114" s="134" t="n">
        <v>1451</v>
      </c>
      <c r="I114" s="43" t="n"/>
      <c r="J114" s="43" t="inlineStr">
        <is>
          <t>LT010</t>
        </is>
      </c>
      <c r="K114" s="44" t="n">
        <v>16</v>
      </c>
      <c r="L114" t="n">
        <v>125</v>
      </c>
    </row>
    <row r="115">
      <c r="A115" s="38" t="n"/>
      <c r="B115" s="68" t="inlineStr">
        <is>
          <t>Price_LCS_WetEnd_111</t>
        </is>
      </c>
      <c r="C115" s="23" t="inlineStr">
        <is>
          <t>25123-4P-15HP LCSE</t>
        </is>
      </c>
      <c r="D115" s="2" t="n"/>
      <c r="E115" s="23" t="inlineStr">
        <is>
          <t>25123-4P-15HP-LCSE</t>
        </is>
      </c>
      <c r="F115" s="2" t="inlineStr">
        <is>
          <t>XA</t>
        </is>
      </c>
      <c r="G115" s="43" t="inlineStr">
        <is>
          <t>A102092</t>
        </is>
      </c>
      <c r="H115" s="134" t="n">
        <v>1511</v>
      </c>
      <c r="I115" s="43" t="n"/>
      <c r="J115" s="43" t="inlineStr">
        <is>
          <t>LT010</t>
        </is>
      </c>
      <c r="K115" s="44" t="n">
        <v>16</v>
      </c>
      <c r="L115" t="n">
        <v>125</v>
      </c>
    </row>
    <row r="116">
      <c r="A116" s="38" t="n"/>
      <c r="B116" s="68" t="inlineStr">
        <is>
          <t>Price_LCS_WetEnd_112</t>
        </is>
      </c>
      <c r="C116" s="23" t="inlineStr">
        <is>
          <t>25123-4P-20HP LCSE</t>
        </is>
      </c>
      <c r="D116" s="2" t="n"/>
      <c r="E116" s="23" t="inlineStr">
        <is>
          <t>25123-4P-20HP-LCSE</t>
        </is>
      </c>
      <c r="F116" s="2" t="inlineStr">
        <is>
          <t>XA</t>
        </is>
      </c>
      <c r="G116" s="43" t="inlineStr">
        <is>
          <t>A102093</t>
        </is>
      </c>
      <c r="H116" s="134" t="n">
        <v>1511</v>
      </c>
      <c r="I116" s="43" t="n"/>
      <c r="J116" s="43" t="inlineStr">
        <is>
          <t>LT010</t>
        </is>
      </c>
      <c r="K116" s="44" t="n">
        <v>16</v>
      </c>
      <c r="L116" t="n">
        <v>125</v>
      </c>
    </row>
    <row r="117">
      <c r="A117" s="38" t="n"/>
      <c r="B117" s="68" t="inlineStr">
        <is>
          <t>Price_LCS_WetEnd_113</t>
        </is>
      </c>
      <c r="C117" s="23" t="inlineStr">
        <is>
          <t>25123-4P-7.5HP LCSE</t>
        </is>
      </c>
      <c r="D117" s="2" t="n"/>
      <c r="E117" s="23" t="inlineStr">
        <is>
          <t>25123-4P-7.5HP-LCSE</t>
        </is>
      </c>
      <c r="F117" s="2" t="inlineStr">
        <is>
          <t>X3</t>
        </is>
      </c>
      <c r="G117" s="43" t="inlineStr">
        <is>
          <t>A102095</t>
        </is>
      </c>
      <c r="H117" s="134" t="n">
        <v>1451</v>
      </c>
      <c r="I117" s="43" t="n"/>
      <c r="J117" s="43" t="inlineStr">
        <is>
          <t>LT010</t>
        </is>
      </c>
      <c r="K117" s="44" t="n">
        <v>16</v>
      </c>
      <c r="L117" t="n">
        <v>125</v>
      </c>
    </row>
    <row r="118">
      <c r="A118" s="38" t="n"/>
      <c r="B118" s="68" t="inlineStr">
        <is>
          <t>Price_LCS_WetEnd_114</t>
        </is>
      </c>
      <c r="C118" s="23" t="inlineStr">
        <is>
          <t>30707-2P-10HP LCSE</t>
        </is>
      </c>
      <c r="D118" s="2" t="n"/>
      <c r="E118" s="23" t="inlineStr">
        <is>
          <t>30707-2P-10HP-LCSE</t>
        </is>
      </c>
      <c r="F118" s="2" t="inlineStr">
        <is>
          <t>X3</t>
        </is>
      </c>
      <c r="G118" s="43" t="inlineStr">
        <is>
          <t>A102097</t>
        </is>
      </c>
      <c r="H118" s="134" t="n">
        <v>1009</v>
      </c>
      <c r="I118" s="43" t="n"/>
      <c r="J118" s="43" t="inlineStr">
        <is>
          <t>LT010</t>
        </is>
      </c>
      <c r="K118" s="44" t="n">
        <v>16</v>
      </c>
      <c r="L118" t="n">
        <v>65</v>
      </c>
    </row>
    <row r="119">
      <c r="A119" s="38" t="n"/>
      <c r="B119" s="68" t="inlineStr">
        <is>
          <t>Price_LCS_WetEnd_115</t>
        </is>
      </c>
      <c r="C119" s="23" t="inlineStr">
        <is>
          <t>30707-2P-15HP LCSE</t>
        </is>
      </c>
      <c r="D119" s="2" t="n"/>
      <c r="E119" s="23" t="inlineStr">
        <is>
          <t>30707-2P-15HP-LCSE</t>
        </is>
      </c>
      <c r="F119" s="2" t="inlineStr">
        <is>
          <t>X4</t>
        </is>
      </c>
      <c r="G119" s="43" t="inlineStr">
        <is>
          <t>A102098</t>
        </is>
      </c>
      <c r="H119" s="134" t="n">
        <v>1069</v>
      </c>
      <c r="I119" s="43" t="n"/>
      <c r="J119" s="43" t="inlineStr">
        <is>
          <t>LT010</t>
        </is>
      </c>
      <c r="K119" s="44" t="n">
        <v>16</v>
      </c>
      <c r="L119" t="n">
        <v>65</v>
      </c>
    </row>
    <row r="120">
      <c r="A120" s="38" t="n"/>
      <c r="B120" s="68" t="inlineStr">
        <is>
          <t>Price_LCS_WetEnd_116</t>
        </is>
      </c>
      <c r="C120" s="23" t="inlineStr">
        <is>
          <t>30707-2P-20HP LCSE</t>
        </is>
      </c>
      <c r="D120" s="2" t="n"/>
      <c r="E120" s="23" t="inlineStr">
        <is>
          <t>30707-2P-20HP-LCSE</t>
        </is>
      </c>
      <c r="F120" s="2" t="inlineStr">
        <is>
          <t>X4</t>
        </is>
      </c>
      <c r="G120" s="43" t="inlineStr">
        <is>
          <t>A102099</t>
        </is>
      </c>
      <c r="H120" s="134" t="n">
        <v>1069</v>
      </c>
      <c r="I120" s="43" t="n"/>
      <c r="J120" s="43" t="inlineStr">
        <is>
          <t>LT010</t>
        </is>
      </c>
      <c r="K120" s="44" t="n">
        <v>16</v>
      </c>
      <c r="L120" t="n">
        <v>65</v>
      </c>
    </row>
    <row r="121">
      <c r="A121" s="38" t="n"/>
      <c r="B121" s="68" t="inlineStr">
        <is>
          <t>Price_LCS_WetEnd_117</t>
        </is>
      </c>
      <c r="C121" s="23" t="inlineStr">
        <is>
          <t>30707-2P-25HP LCSE</t>
        </is>
      </c>
      <c r="D121" s="2" t="n"/>
      <c r="E121" s="23" t="inlineStr">
        <is>
          <t>30707-2P-25HP-LCSE</t>
        </is>
      </c>
      <c r="F121" s="2" t="inlineStr">
        <is>
          <t>X4</t>
        </is>
      </c>
      <c r="G121" s="43" t="inlineStr">
        <is>
          <t>A102100</t>
        </is>
      </c>
      <c r="H121" s="134" t="n">
        <v>1069</v>
      </c>
      <c r="I121" s="43" t="n"/>
      <c r="J121" s="43" t="inlineStr">
        <is>
          <t>LT010</t>
        </is>
      </c>
      <c r="K121" s="44" t="n">
        <v>16</v>
      </c>
      <c r="L121" t="n">
        <v>65</v>
      </c>
    </row>
    <row r="122">
      <c r="A122" s="38" t="n"/>
      <c r="B122" s="68" t="inlineStr">
        <is>
          <t>Price_LCS_WetEnd_118</t>
        </is>
      </c>
      <c r="C122" s="23" t="inlineStr">
        <is>
          <t>30707-2P-30HP LCSE</t>
        </is>
      </c>
      <c r="D122" s="2" t="n"/>
      <c r="E122" s="23" t="inlineStr">
        <is>
          <t>30707-2P-30HP-LCSE</t>
        </is>
      </c>
      <c r="F122" s="2" t="inlineStr">
        <is>
          <t>X4</t>
        </is>
      </c>
      <c r="G122" s="43" t="inlineStr">
        <is>
          <t>A102102</t>
        </is>
      </c>
      <c r="H122" s="134" t="n">
        <v>1069</v>
      </c>
      <c r="I122" s="43" t="n"/>
      <c r="J122" s="43" t="inlineStr">
        <is>
          <t>LT010</t>
        </is>
      </c>
      <c r="K122" s="44" t="n">
        <v>16</v>
      </c>
      <c r="L122" t="n">
        <v>65</v>
      </c>
    </row>
    <row r="123">
      <c r="A123" s="38" t="n"/>
      <c r="B123" s="68" t="inlineStr">
        <is>
          <t>Price_LCS_WetEnd_119</t>
        </is>
      </c>
      <c r="C123" s="23" t="inlineStr">
        <is>
          <t>30707-4P-3HP LCSE</t>
        </is>
      </c>
      <c r="D123" s="2" t="n"/>
      <c r="E123" s="23" t="inlineStr">
        <is>
          <t>30707-4P-3HP-LCSE</t>
        </is>
      </c>
      <c r="F123" s="2" t="inlineStr">
        <is>
          <t>X3</t>
        </is>
      </c>
      <c r="G123" s="43" t="inlineStr">
        <is>
          <t>A102104</t>
        </is>
      </c>
      <c r="H123" s="134" t="n">
        <v>1009</v>
      </c>
      <c r="I123" s="43" t="n"/>
      <c r="J123" s="43" t="inlineStr">
        <is>
          <t>LT010</t>
        </is>
      </c>
      <c r="K123" s="44" t="n">
        <v>16</v>
      </c>
      <c r="L123" t="n">
        <v>65</v>
      </c>
    </row>
    <row r="124">
      <c r="A124" s="38" t="n"/>
      <c r="B124" s="68" t="inlineStr">
        <is>
          <t>Price_LCS_WetEnd_120</t>
        </is>
      </c>
      <c r="C124" s="23" t="inlineStr">
        <is>
          <t>30707-4P-5HP LCSE</t>
        </is>
      </c>
      <c r="D124" s="2" t="n"/>
      <c r="E124" s="23" t="inlineStr">
        <is>
          <t>30707-4P-5HP-LCSE</t>
        </is>
      </c>
      <c r="F124" s="2" t="inlineStr">
        <is>
          <t>X3</t>
        </is>
      </c>
      <c r="G124" s="43" t="inlineStr">
        <is>
          <t>A102105</t>
        </is>
      </c>
      <c r="H124" s="134" t="n">
        <v>1009</v>
      </c>
      <c r="I124" s="43" t="n"/>
      <c r="J124" s="43" t="inlineStr">
        <is>
          <t>LT010</t>
        </is>
      </c>
      <c r="K124" s="44" t="n">
        <v>16</v>
      </c>
      <c r="L124" t="n">
        <v>65</v>
      </c>
    </row>
    <row r="125">
      <c r="A125" s="38" t="n"/>
      <c r="B125" s="68" t="inlineStr">
        <is>
          <t>Price_LCS_WetEnd_121</t>
        </is>
      </c>
      <c r="C125" s="23" t="inlineStr">
        <is>
          <t>30707-4P-7.5HP LCSE</t>
        </is>
      </c>
      <c r="D125" s="2" t="n"/>
      <c r="E125" s="23" t="inlineStr">
        <is>
          <t>30707-4P-7.5HP-LCSE</t>
        </is>
      </c>
      <c r="F125" s="2" t="inlineStr">
        <is>
          <t>X3</t>
        </is>
      </c>
      <c r="G125" s="43" t="inlineStr">
        <is>
          <t>A102106</t>
        </is>
      </c>
      <c r="H125" s="134" t="n">
        <v>1009</v>
      </c>
      <c r="I125" s="43" t="n"/>
      <c r="J125" s="43" t="inlineStr">
        <is>
          <t>LT010</t>
        </is>
      </c>
      <c r="K125" s="44" t="n">
        <v>16</v>
      </c>
      <c r="L125" t="n">
        <v>65</v>
      </c>
    </row>
    <row r="126">
      <c r="A126" s="38" t="n"/>
      <c r="B126" s="68" t="inlineStr">
        <is>
          <t>Price_LCS_WetEnd_122</t>
        </is>
      </c>
      <c r="C126" s="23" t="inlineStr">
        <is>
          <t>30957-4P-10HP LCSE</t>
        </is>
      </c>
      <c r="D126" s="2" t="n"/>
      <c r="E126" s="23" t="inlineStr">
        <is>
          <t>30957-4P-10HP-LCSE</t>
        </is>
      </c>
      <c r="F126" s="2" t="inlineStr">
        <is>
          <t>X3</t>
        </is>
      </c>
      <c r="G126" s="43" t="inlineStr">
        <is>
          <t>A102108</t>
        </is>
      </c>
      <c r="H126" s="134" t="n">
        <v>1355</v>
      </c>
      <c r="I126" s="43" t="n"/>
      <c r="J126" s="43" t="inlineStr">
        <is>
          <t>LT010</t>
        </is>
      </c>
      <c r="K126" s="44" t="n">
        <v>16</v>
      </c>
      <c r="L126" t="n">
        <v>110</v>
      </c>
    </row>
    <row r="127">
      <c r="A127" s="38" t="n"/>
      <c r="B127" s="68" t="inlineStr">
        <is>
          <t>Price_LCS_WetEnd_123</t>
        </is>
      </c>
      <c r="C127" s="23" t="inlineStr">
        <is>
          <t>30957-4P-15HP LCSE</t>
        </is>
      </c>
      <c r="D127" s="2" t="n"/>
      <c r="E127" s="23" t="inlineStr">
        <is>
          <t>30957-4P-15HP-LCSE</t>
        </is>
      </c>
      <c r="F127" s="2" t="inlineStr">
        <is>
          <t>XA</t>
        </is>
      </c>
      <c r="G127" s="43" t="inlineStr">
        <is>
          <t>A102114</t>
        </is>
      </c>
      <c r="H127" s="134" t="n">
        <v>1622</v>
      </c>
      <c r="I127" s="43" t="n"/>
      <c r="J127" s="43" t="inlineStr">
        <is>
          <t>LT010</t>
        </is>
      </c>
      <c r="K127" s="44" t="n">
        <v>16</v>
      </c>
      <c r="L127" t="n">
        <v>110</v>
      </c>
    </row>
    <row r="128">
      <c r="A128" s="38" t="n"/>
      <c r="B128" s="68" t="inlineStr">
        <is>
          <t>Price_LCS_WetEnd_124</t>
        </is>
      </c>
      <c r="C128" s="23" t="inlineStr">
        <is>
          <t>30957-4P-5HP LCSE</t>
        </is>
      </c>
      <c r="D128" s="2" t="n"/>
      <c r="E128" s="23" t="inlineStr">
        <is>
          <t>30957-4P-5HP-LCSE</t>
        </is>
      </c>
      <c r="F128" s="2" t="inlineStr">
        <is>
          <t>X3</t>
        </is>
      </c>
      <c r="G128" s="43" t="inlineStr">
        <is>
          <t>A102116</t>
        </is>
      </c>
      <c r="H128" s="134" t="n">
        <v>1355</v>
      </c>
      <c r="I128" s="43" t="n"/>
      <c r="J128" s="43" t="inlineStr">
        <is>
          <t>LT010</t>
        </is>
      </c>
      <c r="K128" s="44" t="n">
        <v>16</v>
      </c>
      <c r="L128" t="n">
        <v>110</v>
      </c>
    </row>
    <row r="129">
      <c r="A129" s="38" t="n"/>
      <c r="B129" s="68" t="inlineStr">
        <is>
          <t>Price_LCS_WetEnd_125</t>
        </is>
      </c>
      <c r="C129" s="23" t="inlineStr">
        <is>
          <t>30957-4P-7.5HP LCSE</t>
        </is>
      </c>
      <c r="D129" s="2" t="n"/>
      <c r="E129" s="23" t="inlineStr">
        <is>
          <t>30957-4P-7.5HP-LCSE</t>
        </is>
      </c>
      <c r="F129" s="2" t="inlineStr">
        <is>
          <t>X3</t>
        </is>
      </c>
      <c r="G129" s="43" t="inlineStr">
        <is>
          <t>A102117</t>
        </is>
      </c>
      <c r="H129" s="134" t="n">
        <v>1355</v>
      </c>
      <c r="I129" s="43" t="n"/>
      <c r="J129" s="43" t="inlineStr">
        <is>
          <t>LT010</t>
        </is>
      </c>
      <c r="K129" s="44" t="n">
        <v>16</v>
      </c>
      <c r="L129" t="n">
        <v>110</v>
      </c>
    </row>
    <row r="130">
      <c r="A130" s="38" t="n"/>
      <c r="B130" s="68" t="inlineStr">
        <is>
          <t>Price_LCS_WetEnd_126</t>
        </is>
      </c>
      <c r="C130" s="23" t="inlineStr">
        <is>
          <t>30121-4P-15HP LCSE</t>
        </is>
      </c>
      <c r="D130" s="2" t="n"/>
      <c r="E130" s="23" t="inlineStr">
        <is>
          <t>30121-4P-15HP-LCSE</t>
        </is>
      </c>
      <c r="F130" s="2" t="inlineStr">
        <is>
          <t>XA</t>
        </is>
      </c>
      <c r="G130" s="43" t="inlineStr">
        <is>
          <t>A102121</t>
        </is>
      </c>
      <c r="H130" s="134" t="n">
        <v>1796</v>
      </c>
      <c r="I130" s="43" t="n"/>
      <c r="J130" s="43" t="inlineStr">
        <is>
          <t>LT010</t>
        </is>
      </c>
      <c r="K130" s="44" t="n">
        <v>16</v>
      </c>
      <c r="L130" t="n">
        <v>145</v>
      </c>
    </row>
    <row r="131">
      <c r="A131" s="38" t="n"/>
      <c r="B131" s="68" t="inlineStr">
        <is>
          <t>Price_LCS_WetEnd_127</t>
        </is>
      </c>
      <c r="C131" s="23" t="inlineStr">
        <is>
          <t>30121-4P-20HP LCSE</t>
        </is>
      </c>
      <c r="D131" s="2" t="n"/>
      <c r="E131" s="23" t="inlineStr">
        <is>
          <t>30121-4P-20HP-LCSE</t>
        </is>
      </c>
      <c r="F131" s="2" t="inlineStr">
        <is>
          <t>XA</t>
        </is>
      </c>
      <c r="G131" s="43" t="inlineStr">
        <is>
          <t>A102134</t>
        </is>
      </c>
      <c r="H131" s="134" t="n">
        <v>1796</v>
      </c>
      <c r="I131" s="43" t="n"/>
      <c r="J131" s="43" t="inlineStr">
        <is>
          <t>LT010</t>
        </is>
      </c>
      <c r="K131" s="44" t="n">
        <v>16</v>
      </c>
      <c r="L131" t="n">
        <v>145</v>
      </c>
    </row>
    <row r="132">
      <c r="A132" s="38" t="n"/>
      <c r="B132" s="68" t="inlineStr">
        <is>
          <t>Price_LCS_WetEnd_128</t>
        </is>
      </c>
      <c r="C132" s="23" t="inlineStr">
        <is>
          <t>30121-4P-25HP LCSE</t>
        </is>
      </c>
      <c r="D132" s="2" t="n"/>
      <c r="E132" s="23" t="inlineStr">
        <is>
          <t>30121-4P-25HP-LCSE</t>
        </is>
      </c>
      <c r="F132" s="2" t="inlineStr">
        <is>
          <t>XA</t>
        </is>
      </c>
      <c r="G132" s="43" t="inlineStr">
        <is>
          <t>A102135</t>
        </is>
      </c>
      <c r="H132" s="134" t="n">
        <v>1796</v>
      </c>
      <c r="I132" s="43" t="n"/>
      <c r="J132" s="43" t="inlineStr">
        <is>
          <t>LT010</t>
        </is>
      </c>
      <c r="K132" s="44" t="n">
        <v>16</v>
      </c>
      <c r="L132" t="n">
        <v>145</v>
      </c>
    </row>
    <row r="133">
      <c r="A133" s="38" t="n"/>
      <c r="B133" s="68" t="inlineStr">
        <is>
          <t>Price_LCS_WetEnd_129</t>
        </is>
      </c>
      <c r="C133" s="23" t="inlineStr">
        <is>
          <t>30127-4P-15HP LCSE</t>
        </is>
      </c>
      <c r="D133" s="2" t="n"/>
      <c r="E133" s="23" t="inlineStr">
        <is>
          <t>30127-4P-15HP-LCSE</t>
        </is>
      </c>
      <c r="F133" s="2" t="inlineStr">
        <is>
          <t>XA</t>
        </is>
      </c>
      <c r="G133" s="43" t="inlineStr">
        <is>
          <t>A102136</t>
        </is>
      </c>
      <c r="H133" s="134" t="n">
        <v>1937</v>
      </c>
      <c r="I133" s="43" t="n"/>
      <c r="J133" s="43" t="inlineStr">
        <is>
          <t>LT010</t>
        </is>
      </c>
      <c r="K133" s="44" t="n">
        <v>16</v>
      </c>
      <c r="L133" t="n">
        <v>145</v>
      </c>
    </row>
    <row r="134">
      <c r="A134" s="38" t="n"/>
      <c r="B134" s="68" t="inlineStr">
        <is>
          <t>Price_LCS_WetEnd_130</t>
        </is>
      </c>
      <c r="C134" s="23" t="inlineStr">
        <is>
          <t>30127-4P-20HP LCSE</t>
        </is>
      </c>
      <c r="D134" s="2" t="n"/>
      <c r="E134" s="23" t="inlineStr">
        <is>
          <t>30127-4P-20HP-LCSE</t>
        </is>
      </c>
      <c r="F134" s="2" t="inlineStr">
        <is>
          <t>XA</t>
        </is>
      </c>
      <c r="G134" s="43" t="inlineStr">
        <is>
          <t>A102195</t>
        </is>
      </c>
      <c r="H134" s="134" t="n">
        <v>1937</v>
      </c>
      <c r="I134" s="43" t="n"/>
      <c r="J134" s="43" t="inlineStr">
        <is>
          <t>LT010</t>
        </is>
      </c>
      <c r="K134" s="44" t="n">
        <v>16</v>
      </c>
      <c r="L134" t="n">
        <v>145</v>
      </c>
    </row>
    <row r="135">
      <c r="A135" s="38" t="n"/>
      <c r="B135" s="68" t="inlineStr">
        <is>
          <t>Price_LCS_WetEnd_131</t>
        </is>
      </c>
      <c r="C135" s="23" t="inlineStr">
        <is>
          <t>30127-4P-25HP LCSE</t>
        </is>
      </c>
      <c r="D135" s="2" t="n"/>
      <c r="E135" s="23" t="inlineStr">
        <is>
          <t>30127-4P-25HP-LCSE</t>
        </is>
      </c>
      <c r="F135" s="2" t="inlineStr">
        <is>
          <t>XA</t>
        </is>
      </c>
      <c r="G135" s="43" t="inlineStr">
        <is>
          <t>A102208</t>
        </is>
      </c>
      <c r="H135" s="134" t="n">
        <v>1937</v>
      </c>
      <c r="I135" s="43" t="n"/>
      <c r="J135" s="43" t="inlineStr">
        <is>
          <t>LT010</t>
        </is>
      </c>
      <c r="K135" s="44" t="n">
        <v>16</v>
      </c>
      <c r="L135" t="n">
        <v>145</v>
      </c>
    </row>
    <row r="136">
      <c r="A136" s="38" t="n"/>
      <c r="B136" s="68" t="inlineStr">
        <is>
          <t>Price_LCS_WetEnd_132</t>
        </is>
      </c>
      <c r="C136" s="23" t="inlineStr">
        <is>
          <t>40707-2P-25HP LCSE</t>
        </is>
      </c>
      <c r="D136" s="2" t="n"/>
      <c r="E136" s="23" t="inlineStr">
        <is>
          <t>40707-2P-25HP-LCSE</t>
        </is>
      </c>
      <c r="F136" s="2" t="inlineStr">
        <is>
          <t>X4</t>
        </is>
      </c>
      <c r="G136" s="43" t="inlineStr">
        <is>
          <t>A102209</t>
        </is>
      </c>
      <c r="H136" s="134" t="n">
        <v>2021</v>
      </c>
      <c r="I136" s="43" t="n"/>
      <c r="J136" s="43" t="inlineStr">
        <is>
          <t>LT010</t>
        </is>
      </c>
      <c r="K136" s="44" t="n">
        <v>16</v>
      </c>
      <c r="L136" t="n">
        <v>88</v>
      </c>
    </row>
    <row r="137">
      <c r="A137" s="38" t="n"/>
      <c r="B137" s="68" t="inlineStr">
        <is>
          <t>Price_LCS_WetEnd_133</t>
        </is>
      </c>
      <c r="C137" s="23" t="inlineStr">
        <is>
          <t>40707-2P-30HP LCSE</t>
        </is>
      </c>
      <c r="D137" s="2" t="n"/>
      <c r="E137" s="23" t="inlineStr">
        <is>
          <t>40707-2P-30HP-LCSE</t>
        </is>
      </c>
      <c r="F137" s="2" t="inlineStr">
        <is>
          <t>X4</t>
        </is>
      </c>
      <c r="G137" s="43" t="inlineStr">
        <is>
          <t>A300172</t>
        </is>
      </c>
      <c r="H137" s="134" t="n">
        <v>1123</v>
      </c>
      <c r="I137" s="43" t="n"/>
      <c r="J137" s="43" t="inlineStr">
        <is>
          <t>LT010</t>
        </is>
      </c>
      <c r="K137" s="44" t="n">
        <v>16</v>
      </c>
      <c r="L137" t="n">
        <v>88</v>
      </c>
    </row>
    <row r="138">
      <c r="A138" s="38" t="n"/>
      <c r="B138" s="68" t="inlineStr">
        <is>
          <t>Price_LCS_WetEnd_134</t>
        </is>
      </c>
      <c r="C138" s="23" t="inlineStr">
        <is>
          <t>40707-4P-3HP LCSE</t>
        </is>
      </c>
      <c r="D138" s="2" t="n"/>
      <c r="E138" s="23" t="inlineStr">
        <is>
          <t>40707-4P-3HP-LCSE</t>
        </is>
      </c>
      <c r="F138" s="2" t="inlineStr">
        <is>
          <t>X3</t>
        </is>
      </c>
      <c r="G138" s="43" t="inlineStr">
        <is>
          <t>A900037</t>
        </is>
      </c>
      <c r="H138" s="134" t="n">
        <v>1375</v>
      </c>
      <c r="I138" s="43" t="n"/>
      <c r="J138" s="43" t="inlineStr">
        <is>
          <t>LT010</t>
        </is>
      </c>
      <c r="K138" s="44" t="n">
        <v>16</v>
      </c>
      <c r="L138" t="n">
        <v>88</v>
      </c>
    </row>
    <row r="139">
      <c r="A139" s="38" t="n"/>
      <c r="B139" s="68" t="inlineStr">
        <is>
          <t>Price_LCS_WetEnd_135</t>
        </is>
      </c>
      <c r="C139" s="23" t="inlineStr">
        <is>
          <t>40707-4P-5HP LCSE</t>
        </is>
      </c>
      <c r="D139" s="2" t="n"/>
      <c r="E139" s="23" t="inlineStr">
        <is>
          <t>40707-4P-5HP-LCSE</t>
        </is>
      </c>
      <c r="F139" s="2" t="inlineStr">
        <is>
          <t>X3</t>
        </is>
      </c>
      <c r="G139" s="43" t="inlineStr">
        <is>
          <t>A900038</t>
        </is>
      </c>
      <c r="H139" s="134" t="n">
        <v>1375</v>
      </c>
      <c r="I139" s="43" t="n"/>
      <c r="J139" s="43" t="inlineStr">
        <is>
          <t>LT010</t>
        </is>
      </c>
      <c r="K139" s="44" t="n">
        <v>16</v>
      </c>
      <c r="L139" t="n">
        <v>88</v>
      </c>
    </row>
    <row r="140">
      <c r="A140" s="38" t="n"/>
      <c r="B140" s="68" t="inlineStr">
        <is>
          <t>Price_LCS_WetEnd_136</t>
        </is>
      </c>
      <c r="C140" s="23" t="inlineStr">
        <is>
          <t>40707-4P-7.5HP LCSE</t>
        </is>
      </c>
      <c r="D140" s="2" t="n"/>
      <c r="E140" s="23" t="inlineStr">
        <is>
          <t>40707-4P-7.5HP-LCSE</t>
        </is>
      </c>
      <c r="F140" s="2" t="inlineStr">
        <is>
          <t>X3</t>
        </is>
      </c>
      <c r="G140" s="43" t="inlineStr">
        <is>
          <t>A102273</t>
        </is>
      </c>
      <c r="H140" s="134" t="n">
        <v>1375</v>
      </c>
      <c r="I140" s="43" t="n"/>
      <c r="J140" s="43" t="inlineStr">
        <is>
          <t>LT010</t>
        </is>
      </c>
      <c r="K140" s="44" t="n">
        <v>16</v>
      </c>
      <c r="L140" t="n">
        <v>88</v>
      </c>
    </row>
    <row r="141">
      <c r="A141" s="38" t="n"/>
      <c r="B141" s="68" t="inlineStr">
        <is>
          <t>Price_LCS_WetEnd_137</t>
        </is>
      </c>
      <c r="C141" s="23" t="inlineStr">
        <is>
          <t>40957-4P-10HP LCSE</t>
        </is>
      </c>
      <c r="D141" s="2" t="n"/>
      <c r="E141" s="23" t="inlineStr">
        <is>
          <t>40957-4P-10HP-LCSE</t>
        </is>
      </c>
      <c r="F141" s="2" t="inlineStr">
        <is>
          <t>X3</t>
        </is>
      </c>
      <c r="G141" s="43" t="inlineStr">
        <is>
          <t>A102274</t>
        </is>
      </c>
      <c r="H141" s="134" t="n">
        <v>1796</v>
      </c>
      <c r="I141" s="43" t="n"/>
      <c r="J141" s="43" t="inlineStr">
        <is>
          <t>LT010</t>
        </is>
      </c>
      <c r="K141" s="44" t="n">
        <v>16</v>
      </c>
      <c r="L141" t="n">
        <v>138</v>
      </c>
    </row>
    <row r="142">
      <c r="A142" s="38" t="n"/>
      <c r="B142" s="68" t="inlineStr">
        <is>
          <t>Price_LCS_WetEnd_138</t>
        </is>
      </c>
      <c r="C142" s="23" t="inlineStr">
        <is>
          <t>40957-4P-15HP LCSE</t>
        </is>
      </c>
      <c r="D142" s="2" t="n"/>
      <c r="E142" s="23" t="inlineStr">
        <is>
          <t>40957-4P-15HP-LCSE</t>
        </is>
      </c>
      <c r="F142" s="2" t="inlineStr">
        <is>
          <t>X4</t>
        </is>
      </c>
      <c r="G142" s="43" t="inlineStr">
        <is>
          <t>A102275</t>
        </is>
      </c>
      <c r="H142" s="134" t="n">
        <v>1861</v>
      </c>
      <c r="I142" s="43" t="n"/>
      <c r="J142" s="43" t="inlineStr">
        <is>
          <t>LT010</t>
        </is>
      </c>
      <c r="K142" s="44" t="n">
        <v>16</v>
      </c>
      <c r="L142" t="n">
        <v>138</v>
      </c>
    </row>
    <row r="143">
      <c r="A143" s="38" t="n"/>
      <c r="B143" s="68" t="inlineStr">
        <is>
          <t>Price_LCS_WetEnd_139</t>
        </is>
      </c>
      <c r="C143" s="23" t="inlineStr">
        <is>
          <t>40957-4P-20HP LCSE</t>
        </is>
      </c>
      <c r="D143" s="2" t="n"/>
      <c r="E143" s="23" t="inlineStr">
        <is>
          <t>40957-4P-20HP-LCSE</t>
        </is>
      </c>
      <c r="F143" s="2" t="inlineStr">
        <is>
          <t>X4</t>
        </is>
      </c>
      <c r="G143" s="43" t="inlineStr">
        <is>
          <t>A102276</t>
        </is>
      </c>
      <c r="H143" s="134" t="n">
        <v>1861</v>
      </c>
      <c r="I143" s="43" t="n"/>
      <c r="J143" s="43" t="inlineStr">
        <is>
          <t>LT010</t>
        </is>
      </c>
      <c r="K143" s="44" t="n">
        <v>16</v>
      </c>
      <c r="L143" t="n">
        <v>138</v>
      </c>
    </row>
    <row r="144">
      <c r="A144" s="38" t="n"/>
      <c r="B144" s="68" t="inlineStr">
        <is>
          <t>Price_LCS_WetEnd_140</t>
        </is>
      </c>
      <c r="C144" s="23" t="inlineStr">
        <is>
          <t>40129-4P-15HP LCSE</t>
        </is>
      </c>
      <c r="D144" s="2" t="n"/>
      <c r="E144" s="23" t="inlineStr">
        <is>
          <t>40129-4P-15HP-LCSE</t>
        </is>
      </c>
      <c r="F144" s="2" t="inlineStr">
        <is>
          <t>XA</t>
        </is>
      </c>
      <c r="G144" s="43" t="inlineStr">
        <is>
          <t>A102277</t>
        </is>
      </c>
      <c r="H144" s="134" t="n">
        <v>2317</v>
      </c>
      <c r="I144" s="43" t="n"/>
      <c r="J144" s="43" t="inlineStr">
        <is>
          <t>LT010</t>
        </is>
      </c>
      <c r="K144" s="44" t="n">
        <v>16</v>
      </c>
      <c r="L144" t="n">
        <v>248</v>
      </c>
    </row>
    <row r="145">
      <c r="A145" s="38" t="n"/>
      <c r="B145" s="68" t="inlineStr">
        <is>
          <t>Price_LCS_WetEnd_141</t>
        </is>
      </c>
      <c r="C145" s="23" t="inlineStr">
        <is>
          <t>40129-4P-20HP LCSE</t>
        </is>
      </c>
      <c r="D145" s="2" t="n"/>
      <c r="E145" s="23" t="inlineStr">
        <is>
          <t>40129-4P-20HP-LCSE</t>
        </is>
      </c>
      <c r="F145" s="2" t="inlineStr">
        <is>
          <t>XA</t>
        </is>
      </c>
      <c r="G145" s="43" t="inlineStr">
        <is>
          <t>A102278</t>
        </is>
      </c>
      <c r="H145" s="134" t="n">
        <v>2317</v>
      </c>
      <c r="I145" s="43" t="n"/>
      <c r="J145" s="43" t="inlineStr">
        <is>
          <t>LT010</t>
        </is>
      </c>
      <c r="K145" s="44" t="n">
        <v>16</v>
      </c>
      <c r="L145" t="n">
        <v>248</v>
      </c>
    </row>
    <row r="146">
      <c r="A146" s="38" t="n"/>
      <c r="B146" s="68" t="inlineStr">
        <is>
          <t>Price_LCS_WetEnd_142</t>
        </is>
      </c>
      <c r="C146" s="23" t="inlineStr">
        <is>
          <t>40129-4P-25HP LCSE</t>
        </is>
      </c>
      <c r="D146" s="2" t="n"/>
      <c r="E146" s="23" t="inlineStr">
        <is>
          <t>40129-4P-25HP-LCSE</t>
        </is>
      </c>
      <c r="F146" s="2" t="inlineStr">
        <is>
          <t>XA</t>
        </is>
      </c>
      <c r="G146" s="43" t="inlineStr">
        <is>
          <t>A102279</t>
        </is>
      </c>
      <c r="H146" s="134" t="n">
        <v>2317</v>
      </c>
      <c r="I146" s="43" t="n"/>
      <c r="J146" s="43" t="inlineStr">
        <is>
          <t>LT010</t>
        </is>
      </c>
      <c r="K146" s="44" t="n">
        <v>16</v>
      </c>
      <c r="L146" t="n">
        <v>248</v>
      </c>
    </row>
    <row r="147">
      <c r="A147" s="38" t="n"/>
      <c r="B147" s="68" t="inlineStr">
        <is>
          <t>Price_LCS_WetEnd_143</t>
        </is>
      </c>
      <c r="C147" s="23" t="inlineStr">
        <is>
          <t>4012A-4P-15HP LCSE</t>
        </is>
      </c>
      <c r="D147" s="2" t="n"/>
      <c r="E147" s="23" t="inlineStr">
        <is>
          <t>4012A-4P-15HP-LCSE</t>
        </is>
      </c>
      <c r="F147" s="2" t="inlineStr">
        <is>
          <t>XA</t>
        </is>
      </c>
      <c r="G147" s="43" t="inlineStr">
        <is>
          <t>A102280</t>
        </is>
      </c>
      <c r="H147" s="134" t="n">
        <v>2495</v>
      </c>
      <c r="I147" s="43" t="n"/>
      <c r="J147" s="43" t="inlineStr">
        <is>
          <t>LT010</t>
        </is>
      </c>
      <c r="K147" s="44" t="n">
        <v>16</v>
      </c>
      <c r="L147" t="n">
        <v>248</v>
      </c>
    </row>
    <row r="148">
      <c r="A148" s="38" t="n"/>
      <c r="B148" s="68" t="inlineStr">
        <is>
          <t>Price_LCS_WetEnd_144</t>
        </is>
      </c>
      <c r="C148" s="23" t="inlineStr">
        <is>
          <t>4012A-4P-20HP LCSE</t>
        </is>
      </c>
      <c r="D148" s="2" t="n"/>
      <c r="E148" s="23" t="inlineStr">
        <is>
          <t>4012A-4P-20HP-LCSE</t>
        </is>
      </c>
      <c r="F148" s="2" t="inlineStr">
        <is>
          <t>XA</t>
        </is>
      </c>
      <c r="G148" s="43" t="inlineStr">
        <is>
          <t>A102281</t>
        </is>
      </c>
      <c r="H148" s="134" t="n">
        <v>2495</v>
      </c>
      <c r="I148" s="43" t="n"/>
      <c r="J148" s="43" t="inlineStr">
        <is>
          <t>LT010</t>
        </is>
      </c>
      <c r="K148" s="44" t="n">
        <v>16</v>
      </c>
      <c r="L148" t="n">
        <v>248</v>
      </c>
    </row>
    <row r="149">
      <c r="A149" s="38" t="n"/>
      <c r="B149" s="68" t="inlineStr">
        <is>
          <t>Price_LCS_WetEnd_145</t>
        </is>
      </c>
      <c r="C149" s="23" t="inlineStr">
        <is>
          <t>4012A-4P-25HP LCSE</t>
        </is>
      </c>
      <c r="D149" s="2" t="n"/>
      <c r="E149" s="23" t="inlineStr">
        <is>
          <t>4012A-4P-25HP-LCSE</t>
        </is>
      </c>
      <c r="F149" s="2" t="inlineStr">
        <is>
          <t>XA</t>
        </is>
      </c>
      <c r="G149" s="43" t="inlineStr">
        <is>
          <t>A102282</t>
        </is>
      </c>
      <c r="H149" s="134" t="n">
        <v>2495</v>
      </c>
      <c r="I149" s="43" t="n"/>
      <c r="J149" s="43" t="inlineStr">
        <is>
          <t>LT010</t>
        </is>
      </c>
      <c r="K149" s="44" t="n">
        <v>16</v>
      </c>
      <c r="L149" t="n">
        <v>248</v>
      </c>
    </row>
    <row r="150">
      <c r="A150" s="38" t="n"/>
      <c r="B150" s="68" t="inlineStr">
        <is>
          <t>Price_LCS_WetEnd_146</t>
        </is>
      </c>
      <c r="C150" s="23" t="inlineStr">
        <is>
          <t>50957-4P-15HP LCSE</t>
        </is>
      </c>
      <c r="D150" s="2" t="n"/>
      <c r="E150" s="23" t="inlineStr">
        <is>
          <t>50957-4P-15HP-LCSE</t>
        </is>
      </c>
      <c r="F150" s="2" t="inlineStr">
        <is>
          <t>X4</t>
        </is>
      </c>
      <c r="G150" s="43" t="inlineStr">
        <is>
          <t>A102283</t>
        </is>
      </c>
      <c r="H150" s="134" t="n">
        <v>2273</v>
      </c>
      <c r="I150" s="43" t="n"/>
      <c r="J150" s="43" t="inlineStr">
        <is>
          <t>LT010</t>
        </is>
      </c>
      <c r="K150" s="44" t="n">
        <v>16</v>
      </c>
      <c r="L150" t="n">
        <v>230</v>
      </c>
    </row>
    <row r="151">
      <c r="A151" s="38" t="n"/>
      <c r="B151" s="68" t="inlineStr">
        <is>
          <t>Price_LCS_WetEnd_147</t>
        </is>
      </c>
      <c r="C151" s="23" t="inlineStr">
        <is>
          <t>50957-4P-20HP LCSE</t>
        </is>
      </c>
      <c r="D151" s="2" t="n"/>
      <c r="E151" s="23" t="inlineStr">
        <is>
          <t>50957-4P-20HP-LCSE</t>
        </is>
      </c>
      <c r="F151" s="2" t="inlineStr">
        <is>
          <t>X4</t>
        </is>
      </c>
      <c r="G151" s="43" t="inlineStr">
        <is>
          <t>A102284</t>
        </is>
      </c>
      <c r="H151" s="134" t="n">
        <v>2273</v>
      </c>
      <c r="I151" s="43" t="n"/>
      <c r="J151" s="43" t="inlineStr">
        <is>
          <t>LT010</t>
        </is>
      </c>
      <c r="K151" s="44" t="n">
        <v>16</v>
      </c>
      <c r="L151" t="n">
        <v>230</v>
      </c>
    </row>
    <row r="152">
      <c r="A152" s="38" t="n"/>
      <c r="B152" s="68" t="inlineStr">
        <is>
          <t>Price_LCS_WetEnd_148</t>
        </is>
      </c>
      <c r="C152" s="23" t="inlineStr">
        <is>
          <t>50957-4P-25HP LCSE</t>
        </is>
      </c>
      <c r="D152" s="2" t="n"/>
      <c r="E152" s="23" t="inlineStr">
        <is>
          <t>50957-4P-25HP-LCSE</t>
        </is>
      </c>
      <c r="F152" s="2" t="inlineStr">
        <is>
          <t>X4</t>
        </is>
      </c>
      <c r="G152" s="43" t="inlineStr">
        <is>
          <t>A102285</t>
        </is>
      </c>
      <c r="H152" s="134" t="n">
        <v>2273</v>
      </c>
      <c r="I152" s="43" t="n"/>
      <c r="J152" s="43" t="inlineStr">
        <is>
          <t>LT010</t>
        </is>
      </c>
      <c r="K152" s="44" t="n">
        <v>16</v>
      </c>
      <c r="L152" t="n">
        <v>230</v>
      </c>
    </row>
    <row r="153">
      <c r="A153" s="38" t="n"/>
      <c r="B153" s="68" t="inlineStr">
        <is>
          <t>Price_LCS_WetEnd_149</t>
        </is>
      </c>
      <c r="C153" s="23" t="inlineStr">
        <is>
          <t>50123-4P-25HP LCSE</t>
        </is>
      </c>
      <c r="D153" s="2" t="n"/>
      <c r="E153" s="23" t="inlineStr">
        <is>
          <t>50123-4P-25HP-LCSE</t>
        </is>
      </c>
      <c r="F153" s="2" t="inlineStr">
        <is>
          <t>XA</t>
        </is>
      </c>
      <c r="G153" s="43" t="inlineStr">
        <is>
          <t>A102286</t>
        </is>
      </c>
      <c r="H153" s="134" t="n">
        <v>2651</v>
      </c>
      <c r="I153" s="43" t="n"/>
      <c r="J153" s="43" t="inlineStr">
        <is>
          <t>LT010</t>
        </is>
      </c>
      <c r="K153" s="44" t="n">
        <v>16</v>
      </c>
      <c r="L153" t="n">
        <v>258</v>
      </c>
    </row>
    <row r="154">
      <c r="A154" s="38" t="n"/>
      <c r="B154" s="68" t="inlineStr">
        <is>
          <t>Price_LCS_WetEnd_150</t>
        </is>
      </c>
      <c r="C154" s="23" t="inlineStr">
        <is>
          <t>60951-4P-20HP LCSE</t>
        </is>
      </c>
      <c r="D154" s="2" t="n"/>
      <c r="E154" s="23" t="inlineStr">
        <is>
          <t>60951-4P-20HP-LCSE</t>
        </is>
      </c>
      <c r="F154" s="2" t="inlineStr">
        <is>
          <t>XA</t>
        </is>
      </c>
      <c r="G154" s="43" t="inlineStr">
        <is>
          <t>A102287</t>
        </is>
      </c>
      <c r="H154" s="134" t="n">
        <v>2736</v>
      </c>
      <c r="I154" s="43" t="n"/>
      <c r="J154" s="43" t="inlineStr">
        <is>
          <t>LT010</t>
        </is>
      </c>
      <c r="K154" s="44" t="n">
        <v>16</v>
      </c>
      <c r="L154" t="n">
        <v>338</v>
      </c>
    </row>
    <row r="155">
      <c r="A155" s="38" t="n"/>
      <c r="B155" s="68" t="inlineStr">
        <is>
          <t>Price_LCS_WetEnd_151</t>
        </is>
      </c>
      <c r="C155" s="23" t="inlineStr">
        <is>
          <t>60951-4P-25HP LCSE</t>
        </is>
      </c>
      <c r="D155" s="2" t="n"/>
      <c r="E155" s="23" t="inlineStr">
        <is>
          <t>60951-4P-25HP-LCSE</t>
        </is>
      </c>
      <c r="F155" s="2" t="inlineStr">
        <is>
          <t>XA</t>
        </is>
      </c>
      <c r="G155" s="43" t="inlineStr">
        <is>
          <t>A102288</t>
        </is>
      </c>
      <c r="H155" s="134" t="n">
        <v>2736</v>
      </c>
      <c r="I155" s="43" t="n"/>
      <c r="J155" s="43" t="inlineStr">
        <is>
          <t>LT010</t>
        </is>
      </c>
      <c r="K155" s="44" t="n">
        <v>16</v>
      </c>
      <c r="L155" t="n">
        <v>338</v>
      </c>
    </row>
    <row r="156">
      <c r="A156" s="54" t="inlineStr">
        <is>
          <t>[END]</t>
        </is>
      </c>
      <c r="B156" s="68" t="n"/>
      <c r="F156" s="2" t="n"/>
      <c r="G156" s="43" t="n"/>
      <c r="H156" s="134" t="n"/>
      <c r="I156" s="43" t="n"/>
      <c r="J156" s="2" t="n"/>
    </row>
    <row r="157">
      <c r="A157" s="38" t="n"/>
      <c r="B157" s="68" t="n"/>
      <c r="F157" s="2" t="n"/>
      <c r="G157" s="43" t="n"/>
      <c r="H157" s="134" t="n"/>
      <c r="I157" s="43" t="n"/>
      <c r="J157" s="2" t="n"/>
    </row>
    <row r="158">
      <c r="A158" s="38" t="n"/>
      <c r="B158" s="68" t="n"/>
      <c r="F158" s="2" t="n"/>
      <c r="G158" s="43" t="n"/>
      <c r="H158" s="134" t="n"/>
      <c r="I158" s="43" t="n"/>
      <c r="J158" s="2" t="n"/>
    </row>
    <row r="159">
      <c r="A159" s="38" t="n"/>
      <c r="B159" s="68" t="n"/>
      <c r="F159" s="2" t="n"/>
      <c r="G159" s="43" t="n"/>
      <c r="H159" s="134" t="n"/>
      <c r="I159" s="43" t="n"/>
      <c r="J159" s="2" t="n"/>
    </row>
    <row r="160">
      <c r="A160" s="38" t="n"/>
      <c r="B160" s="68" t="n"/>
      <c r="F160" s="2" t="n"/>
      <c r="G160" s="43" t="n"/>
      <c r="H160" s="134" t="n"/>
      <c r="I160" s="43" t="n"/>
      <c r="J160" s="2" t="n"/>
    </row>
    <row r="161">
      <c r="A161" s="38" t="n"/>
      <c r="B161" s="68" t="n"/>
      <c r="F161" s="2" t="n"/>
      <c r="G161" s="43" t="n"/>
      <c r="H161" s="134" t="n"/>
      <c r="I161" s="43" t="n"/>
      <c r="J161" s="2" t="n"/>
    </row>
    <row r="162">
      <c r="A162" s="38" t="n"/>
      <c r="B162" s="68" t="n"/>
      <c r="F162" s="2" t="n"/>
      <c r="G162" s="43" t="n"/>
      <c r="H162" s="134" t="n"/>
      <c r="I162" s="43" t="n"/>
      <c r="J162" s="2" t="n"/>
    </row>
    <row r="163">
      <c r="A163" s="38" t="n"/>
      <c r="B163" s="68" t="n"/>
      <c r="F163" s="2" t="n"/>
      <c r="G163" s="43" t="n"/>
      <c r="H163" s="134" t="n"/>
      <c r="I163" s="43" t="n"/>
      <c r="J163" s="2" t="n"/>
    </row>
    <row r="164">
      <c r="A164" s="38" t="n"/>
      <c r="B164" s="68" t="n"/>
      <c r="F164" s="2" t="n"/>
      <c r="G164" s="43" t="n"/>
      <c r="H164" s="134" t="n"/>
      <c r="I164" s="43" t="n"/>
      <c r="J164" s="2" t="n"/>
    </row>
    <row r="165">
      <c r="A165" s="38" t="n"/>
      <c r="B165" s="68" t="n"/>
      <c r="F165" s="2" t="n"/>
      <c r="G165" s="43" t="n"/>
      <c r="H165" s="134" t="n"/>
      <c r="I165" s="43" t="n"/>
      <c r="J165" s="2" t="n"/>
    </row>
    <row r="166">
      <c r="A166" s="38" t="n"/>
      <c r="B166" s="68" t="n"/>
      <c r="F166" s="2" t="n"/>
      <c r="G166" s="43" t="n"/>
      <c r="H166" s="134" t="n"/>
      <c r="I166" s="43" t="n"/>
      <c r="J166" s="2" t="n"/>
    </row>
    <row r="167">
      <c r="A167" s="38" t="n"/>
      <c r="B167" s="68" t="n"/>
      <c r="F167" s="2" t="n"/>
      <c r="G167" s="43" t="n"/>
      <c r="H167" s="134" t="n"/>
      <c r="I167" s="43" t="n"/>
      <c r="J167" s="2" t="n"/>
    </row>
    <row r="168">
      <c r="B168" s="68" t="n"/>
      <c r="F168" s="2" t="n"/>
      <c r="G168" s="43" t="n"/>
      <c r="H168" s="134" t="n"/>
      <c r="I168" s="43" t="n"/>
      <c r="J168" s="2" t="n"/>
    </row>
  </sheetData>
  <autoFilter ref="B7:L169"/>
  <dataValidations count="1">
    <dataValidation sqref="B5:L5" showErrorMessage="1" showInputMessage="1" allowBlank="1" errorTitle="Invalid Attribute Type" error="Please select an attribute type from the dropdown list" type="list">
      <formula1>"text, double, short, calculation, compatibility rule, string expression, boolean, description, pointer, pointer-merge, price"</formula1>
    </dataValidation>
  </dataValidations>
  <pageMargins left="0.7479166666666667" right="0.7479166666666667" top="0.9840277777777777" bottom="0.9840277777777777" header="0.5118055555555555" footer="0.5118055555555555"/>
  <pageSetup orientation="portrait" firstPageNumber="0" horizontalDpi="300" verticalDpi="300"/>
</worksheet>
</file>

<file path=xl/worksheets/sheet4.xml><?xml version="1.0" encoding="utf-8"?>
<worksheet xmlns="http://schemas.openxmlformats.org/spreadsheetml/2006/main">
  <sheetPr codeName="Sheet3">
    <outlinePr summaryBelow="1" summaryRight="1"/>
    <pageSetUpPr fitToPage="1"/>
  </sheetPr>
  <dimension ref="A1:X770"/>
  <sheetViews>
    <sheetView zoomScaleNormal="100" workbookViewId="0">
      <pane ySplit="6" topLeftCell="A259" activePane="bottomLeft" state="frozen"/>
      <selection pane="bottomLeft" activeCell="N131" sqref="N131"/>
    </sheetView>
  </sheetViews>
  <sheetFormatPr baseColWidth="8" defaultColWidth="9.140625" defaultRowHeight="13.15" outlineLevelRow="1"/>
  <cols>
    <col width="26" bestFit="1" customWidth="1" style="12" min="1" max="1"/>
    <col width="8.85546875" customWidth="1" min="2" max="2"/>
    <col width="29.7109375" customWidth="1" min="3" max="3"/>
    <col width="8.5703125" bestFit="1" customWidth="1" min="4" max="4"/>
    <col width="58.42578125" customWidth="1" min="5" max="5"/>
    <col width="25" bestFit="1" customWidth="1" min="6" max="6"/>
    <col width="34" customWidth="1" min="7" max="7"/>
    <col width="15.5703125" customWidth="1" min="8" max="8"/>
    <col width="16.140625" customWidth="1" min="9" max="10"/>
    <col width="49" customWidth="1" min="11" max="11"/>
    <col width="10.7109375" customWidth="1" min="12" max="12"/>
    <col width="9.85546875" customWidth="1" min="13" max="13"/>
    <col width="28.5703125" customWidth="1" min="14" max="14"/>
    <col width="10.28515625" customWidth="1" style="3" min="15" max="15"/>
    <col width="9.28515625" customWidth="1" style="135" min="16" max="16"/>
    <col width="12.42578125" customWidth="1" min="17" max="17"/>
    <col width="12.28515625" customWidth="1" style="2" min="18" max="18"/>
  </cols>
  <sheetData>
    <row r="1" ht="13.9" customFormat="1" customHeight="1" s="18" thickBot="1">
      <c r="A1" s="46" t="inlineStr">
        <is>
          <t>Export Set-up</t>
        </is>
      </c>
      <c r="B1" s="39" t="inlineStr">
        <is>
          <t>C:\PSDexports\LCS_Cases.xml</t>
        </is>
      </c>
      <c r="C1" s="47" t="n"/>
      <c r="D1" s="47" t="n"/>
      <c r="E1" s="47" t="n"/>
      <c r="F1" s="32" t="n"/>
      <c r="G1" s="32" t="n"/>
      <c r="H1" s="32" t="n"/>
      <c r="I1" s="32" t="n"/>
      <c r="J1" s="32" t="n"/>
      <c r="K1" s="32" t="n"/>
      <c r="L1" s="32" t="n"/>
      <c r="M1" s="32" t="n"/>
      <c r="N1" s="32" t="n"/>
      <c r="O1" s="115" t="n"/>
      <c r="P1" s="136" t="n"/>
      <c r="Q1" s="32" t="n"/>
      <c r="R1" s="22" t="n"/>
      <c r="S1" s="32" t="n"/>
      <c r="X1" s="18" t="inlineStr">
        <is>
          <t>PSD-v1.1</t>
        </is>
      </c>
    </row>
    <row r="2" outlineLevel="1" ht="13.9" customHeight="1" thickTop="1">
      <c r="A2" s="48" t="inlineStr">
        <is>
          <t>Price_BOM_LCS_Case</t>
        </is>
      </c>
      <c r="B2" s="49" t="n"/>
      <c r="C2" s="49">
        <f>IF($A$6="Full Data","ID","")</f>
        <v/>
      </c>
      <c r="D2" s="49" t="n"/>
      <c r="E2" s="49">
        <f>IF($A$6="Full Data","Model","")</f>
        <v/>
      </c>
      <c r="F2" s="49">
        <f>IF($A$6="Full Data","CaseMaterial","")</f>
        <v/>
      </c>
      <c r="G2" s="49" t="n"/>
      <c r="H2" s="49">
        <f>IF($A$6="Full Data","PacoMatlCode","")</f>
        <v/>
      </c>
      <c r="I2" s="49">
        <f>IF($A$6="Full Data","FlangeConfiguration","")</f>
        <v/>
      </c>
      <c r="J2" s="49">
        <f>IF($A$6="Full Data","CodeX","")</f>
        <v/>
      </c>
      <c r="K2" s="49">
        <f>IF($A$6="Full Data","Coating","")</f>
        <v/>
      </c>
      <c r="L2" s="49" t="n"/>
      <c r="M2" s="49">
        <f>IF($A$6="Full Data","BOM","")</f>
        <v/>
      </c>
      <c r="N2" s="49" t="n"/>
      <c r="O2" s="49" t="inlineStr">
        <is>
          <t>PriceID</t>
        </is>
      </c>
      <c r="P2" s="137" t="n"/>
      <c r="Q2" s="49" t="n"/>
      <c r="R2" s="49">
        <f>IF($A$6="Full Data","LeadtimeID","")</f>
        <v/>
      </c>
      <c r="S2" s="49" t="n"/>
    </row>
    <row r="3" outlineLevel="1">
      <c r="A3" s="30" t="inlineStr">
        <is>
          <t>PumpOptions</t>
        </is>
      </c>
      <c r="B3" s="49" t="n"/>
      <c r="C3" s="49">
        <f>IF($A$6="Full Data","PriceList","")</f>
        <v/>
      </c>
      <c r="D3" s="49" t="n"/>
      <c r="E3" s="49" t="n"/>
      <c r="F3" s="49" t="n"/>
      <c r="G3" s="49" t="inlineStr">
        <is>
          <t>ID</t>
        </is>
      </c>
      <c r="H3" s="49" t="n"/>
      <c r="I3" s="49" t="n"/>
      <c r="J3" s="49" t="n"/>
      <c r="K3" s="49" t="n"/>
      <c r="L3" s="49" t="n"/>
      <c r="M3" s="49" t="n"/>
      <c r="N3" s="49" t="n"/>
      <c r="O3" s="49" t="n"/>
      <c r="P3" s="137" t="n"/>
      <c r="Q3" s="49" t="n"/>
      <c r="R3" s="49" t="n"/>
      <c r="S3" s="49" t="n"/>
    </row>
    <row r="4" outlineLevel="1" customFormat="1" s="19">
      <c r="A4" s="50" t="inlineStr">
        <is>
          <t>[Attribute type]</t>
        </is>
      </c>
      <c r="B4" s="51" t="n"/>
      <c r="C4" s="51">
        <f>IF($A$6="Full Data", "pointer-merge", "")</f>
        <v/>
      </c>
      <c r="D4" s="51">
        <f>IF($A$6="Quick-Price","pointer-merge","")</f>
        <v/>
      </c>
      <c r="E4" s="51">
        <f>IF($A$6="Full Data","text","")</f>
        <v/>
      </c>
      <c r="F4" s="51">
        <f>IF($A$6="Full Data","text","")</f>
        <v/>
      </c>
      <c r="G4" s="51" t="inlineStr">
        <is>
          <t>pointer</t>
        </is>
      </c>
      <c r="H4" s="51">
        <f>IF($A$6="Full Data","text","")</f>
        <v/>
      </c>
      <c r="I4" s="51">
        <f>IF($A$6="Full Data","text","")</f>
        <v/>
      </c>
      <c r="J4" s="51">
        <f>IF($A$6="Full Data","text","")</f>
        <v/>
      </c>
      <c r="K4" s="51">
        <f>IF($A$6="Full Data","text","")</f>
        <v/>
      </c>
      <c r="L4" s="51" t="n"/>
      <c r="M4" s="51">
        <f>IF($A$6="Full Data","text","")</f>
        <v/>
      </c>
      <c r="N4" s="51" t="n"/>
      <c r="O4" s="51" t="inlineStr">
        <is>
          <t>pointer-merge</t>
        </is>
      </c>
      <c r="P4" s="138" t="n"/>
      <c r="Q4" s="51" t="n"/>
      <c r="R4" s="51" t="inlineStr">
        <is>
          <t>pointer</t>
        </is>
      </c>
      <c r="S4" s="51" t="n"/>
      <c r="T4" s="35" t="inlineStr">
        <is>
          <t>[END]</t>
        </is>
      </c>
    </row>
    <row r="5" outlineLevel="1" ht="13.9" customFormat="1" customHeight="1" s="18" thickBot="1">
      <c r="A5" s="52" t="inlineStr">
        <is>
          <t>[Attribute width]</t>
        </is>
      </c>
      <c r="B5" s="53" t="n"/>
      <c r="C5" s="53" t="n"/>
      <c r="D5" s="53" t="n"/>
      <c r="E5" s="53" t="n"/>
      <c r="F5" s="53" t="n"/>
      <c r="G5" s="53" t="n"/>
      <c r="H5" s="53" t="n"/>
      <c r="I5" s="53" t="n"/>
      <c r="J5" s="53" t="n"/>
      <c r="K5" s="53" t="n"/>
      <c r="L5" s="53" t="n"/>
      <c r="M5" s="53" t="n"/>
      <c r="N5" s="53" t="n"/>
      <c r="O5" s="116" t="n"/>
      <c r="P5" s="139" t="n"/>
      <c r="Q5" s="53" t="n"/>
      <c r="R5" s="53" t="n"/>
      <c r="S5" s="53" t="n"/>
    </row>
    <row r="6" ht="13.9" customHeight="1" thickTop="1">
      <c r="A6" s="42" t="inlineStr">
        <is>
          <t>Full Data</t>
        </is>
      </c>
      <c r="B6" s="6" t="inlineStr">
        <is>
          <t>QP</t>
        </is>
      </c>
      <c r="C6" s="6" t="inlineStr">
        <is>
          <t>ID</t>
        </is>
      </c>
      <c r="D6" s="6" t="inlineStr">
        <is>
          <t>TEMP</t>
        </is>
      </c>
      <c r="E6" s="6" t="inlineStr">
        <is>
          <t>Model</t>
        </is>
      </c>
      <c r="F6" s="6" t="inlineStr">
        <is>
          <t>Case Material</t>
        </is>
      </c>
      <c r="G6" s="7" t="inlineStr">
        <is>
          <t>OptionID</t>
        </is>
      </c>
      <c r="H6" s="6" t="inlineStr">
        <is>
          <t>PACO MatlCode</t>
        </is>
      </c>
      <c r="I6" s="6" t="inlineStr">
        <is>
          <t>Flange Config</t>
        </is>
      </c>
      <c r="J6" s="6" t="inlineStr">
        <is>
          <t>CodeX</t>
        </is>
      </c>
      <c r="K6" s="6" t="n"/>
      <c r="L6" s="6" t="inlineStr">
        <is>
          <t>Max-WP</t>
        </is>
      </c>
      <c r="M6" s="6" t="inlineStr">
        <is>
          <t>BOM</t>
        </is>
      </c>
      <c r="N6" s="37" t="inlineStr">
        <is>
          <t>Description</t>
        </is>
      </c>
      <c r="O6" s="13" t="inlineStr">
        <is>
          <t>Price-ID</t>
        </is>
      </c>
      <c r="P6" s="140" t="inlineStr">
        <is>
          <t>Price</t>
        </is>
      </c>
      <c r="Q6" s="55" t="inlineStr">
        <is>
          <t>PriceType</t>
        </is>
      </c>
      <c r="R6" s="13" t="inlineStr">
        <is>
          <t>LeadtimeID</t>
        </is>
      </c>
      <c r="S6" s="55" t="inlineStr">
        <is>
          <t>Days</t>
        </is>
      </c>
    </row>
    <row r="7">
      <c r="A7" s="54" t="inlineStr">
        <is>
          <t>[START]</t>
        </is>
      </c>
      <c r="B7" t="inlineStr">
        <is>
          <t>N</t>
        </is>
      </c>
      <c r="C7" t="inlineStr">
        <is>
          <t>Price_BOM_LCS_Case_001</t>
        </is>
      </c>
      <c r="D7" t="n">
        <v>180</v>
      </c>
      <c r="E7" s="43" t="inlineStr">
        <is>
          <t>:10707-LCS:10707-2P-10HP-LCSE:10707-2P-15HP-LCSE:10707-2P-3HP-LCSE:10707-2P-5HP-LCSE:10707-2P-7.5HP-LCSE:10707-2P-15HP LCSE:</t>
        </is>
      </c>
      <c r="F7" s="2" t="inlineStr">
        <is>
          <t>Ductile Iron, ASTM A536 65</t>
        </is>
      </c>
      <c r="G7" t="inlineStr">
        <is>
          <t>CaseMatl_Ductile_Iron_ASTM-A536-65</t>
        </is>
      </c>
      <c r="H7" s="2" t="inlineStr">
        <is>
          <t>J</t>
        </is>
      </c>
      <c r="I7" s="2" t="inlineStr">
        <is>
          <t>NPT</t>
        </is>
      </c>
      <c r="J7" s="2" t="inlineStr">
        <is>
          <t>:X3:</t>
        </is>
      </c>
      <c r="K7" s="2" t="inlineStr">
        <is>
          <t>Coating_Standard</t>
        </is>
      </c>
      <c r="L7" s="2" t="inlineStr">
        <is>
          <t>300psig</t>
        </is>
      </c>
      <c r="M7" s="1" t="inlineStr">
        <is>
          <t>96699229</t>
        </is>
      </c>
      <c r="N7" s="2" t="inlineStr">
        <is>
          <t>CASE,L,10707,300#,DI</t>
        </is>
      </c>
      <c r="O7" t="inlineStr">
        <is>
          <t>A100058</t>
        </is>
      </c>
      <c r="P7" s="40" t="n">
        <v>1360</v>
      </c>
      <c r="Q7" s="43" t="inlineStr">
        <is>
          <t>Priced</t>
        </is>
      </c>
      <c r="R7" s="2" t="inlineStr">
        <is>
          <t>LT034</t>
        </is>
      </c>
    </row>
    <row r="8">
      <c r="B8" t="inlineStr">
        <is>
          <t>N</t>
        </is>
      </c>
      <c r="C8" t="inlineStr">
        <is>
          <t>Price_BOM_LCS_Case_002</t>
        </is>
      </c>
      <c r="D8" t="n">
        <v>180</v>
      </c>
      <c r="E8" s="43" t="inlineStr">
        <is>
          <t>:10707-LCS:10707-2P-10HP-LCSE:10707-2P-15HP-LCSE:10707-2P-3HP-LCSE:10707-2P-5HP-LCSE:10707-2P-7.5HP-LCSE:10707-2P-15HP LCSE:</t>
        </is>
      </c>
      <c r="F8" s="2" t="inlineStr">
        <is>
          <t>Cast Iron, ASTM A48, CL 30</t>
        </is>
      </c>
      <c r="G8" t="inlineStr">
        <is>
          <t>CaseMatl_Cast_Iron_ASTM-A48_CL30</t>
        </is>
      </c>
      <c r="H8" s="2" t="inlineStr">
        <is>
          <t>C30</t>
        </is>
      </c>
      <c r="I8" s="2" t="inlineStr">
        <is>
          <t>NPT</t>
        </is>
      </c>
      <c r="J8" s="2" t="inlineStr">
        <is>
          <t>:X3:</t>
        </is>
      </c>
      <c r="K8" s="2" t="inlineStr">
        <is>
          <t>Coating_Standard</t>
        </is>
      </c>
      <c r="L8" s="2" t="inlineStr">
        <is>
          <t>250psig</t>
        </is>
      </c>
      <c r="M8" t="n">
        <v>96864667</v>
      </c>
      <c r="O8" s="2" t="inlineStr">
        <is>
          <t>A102128</t>
        </is>
      </c>
      <c r="Q8" t="inlineStr">
        <is>
          <t>Priced</t>
        </is>
      </c>
      <c r="R8" s="2" t="inlineStr">
        <is>
          <t>LT027</t>
        </is>
      </c>
    </row>
    <row r="9">
      <c r="B9" t="inlineStr">
        <is>
          <t>N</t>
        </is>
      </c>
      <c r="C9" t="inlineStr">
        <is>
          <t>Price_BOM_LCS_Case_003</t>
        </is>
      </c>
      <c r="D9" t="n">
        <v>180</v>
      </c>
      <c r="E9" s="43" t="inlineStr">
        <is>
          <t>:10707-LCS:10707-2P-10HP-LCSE:10707-2P-15HP-LCSE:10707-2P-3HP-LCSE:10707-2P-5HP-LCSE:10707-2P-7.5HP-LCSE:10707-2P-15HP LCSE:</t>
        </is>
      </c>
      <c r="F9" s="2" t="inlineStr">
        <is>
          <t>Ductile Iron, ASTM A536 65</t>
        </is>
      </c>
      <c r="G9" t="inlineStr">
        <is>
          <t>CaseMatl_Ductile_Iron_ASTM-A536-65</t>
        </is>
      </c>
      <c r="H9" s="2" t="inlineStr">
        <is>
          <t>J</t>
        </is>
      </c>
      <c r="I9" s="2" t="inlineStr">
        <is>
          <t>NPT</t>
        </is>
      </c>
      <c r="J9" s="2" t="inlineStr">
        <is>
          <t>:X3:</t>
        </is>
      </c>
      <c r="K9" s="2" t="inlineStr">
        <is>
          <t>Coating_Scotchkote134_interior_exterior</t>
        </is>
      </c>
      <c r="L9" s="2" t="inlineStr">
        <is>
          <t>300psig</t>
        </is>
      </c>
      <c r="M9" s="1" t="inlineStr">
        <is>
          <t>RTF</t>
        </is>
      </c>
      <c r="N9" s="2" t="inlineStr">
        <is>
          <t>Coating bom</t>
        </is>
      </c>
      <c r="O9" t="inlineStr">
        <is>
          <t>A100058</t>
        </is>
      </c>
      <c r="P9" s="40" t="n"/>
      <c r="Q9" s="43" t="n"/>
      <c r="R9" s="2" t="inlineStr">
        <is>
          <t>LT034</t>
        </is>
      </c>
    </row>
    <row r="10">
      <c r="B10" t="inlineStr">
        <is>
          <t>N</t>
        </is>
      </c>
      <c r="C10" t="inlineStr">
        <is>
          <t>Price_BOM_LCS_Case_004</t>
        </is>
      </c>
      <c r="D10" t="n">
        <v>180</v>
      </c>
      <c r="E10" s="43" t="inlineStr">
        <is>
          <t>:10707-LCS:10707-2P-10HP-LCSE:10707-2P-15HP-LCSE:10707-2P-3HP-LCSE:10707-2P-5HP-LCSE:10707-2P-7.5HP-LCSE:10707-2P-15HP LCSE:</t>
        </is>
      </c>
      <c r="F10" s="2" t="inlineStr">
        <is>
          <t>Cast Iron, ASTM A48, CL 30</t>
        </is>
      </c>
      <c r="G10" t="inlineStr">
        <is>
          <t>CaseMatl_Cast_Iron_ASTM-A48_CL30</t>
        </is>
      </c>
      <c r="H10" s="2" t="inlineStr">
        <is>
          <t>C30</t>
        </is>
      </c>
      <c r="I10" s="2" t="inlineStr">
        <is>
          <t>NPT</t>
        </is>
      </c>
      <c r="J10" s="2" t="inlineStr">
        <is>
          <t>:X3:</t>
        </is>
      </c>
      <c r="K10" s="2" t="inlineStr">
        <is>
          <t>Coating_Scotchkote134_interior_exterior</t>
        </is>
      </c>
      <c r="L10" s="2" t="inlineStr">
        <is>
          <t>250psig</t>
        </is>
      </c>
      <c r="M10" s="1" t="inlineStr">
        <is>
          <t>RTF</t>
        </is>
      </c>
      <c r="N10" s="2" t="inlineStr">
        <is>
          <t>Coating bom</t>
        </is>
      </c>
      <c r="O10" s="2" t="inlineStr">
        <is>
          <t>A102128</t>
        </is>
      </c>
      <c r="R10" s="2" t="inlineStr">
        <is>
          <t>LT250</t>
        </is>
      </c>
    </row>
    <row r="11">
      <c r="B11" t="inlineStr">
        <is>
          <t>N</t>
        </is>
      </c>
      <c r="C11" t="inlineStr">
        <is>
          <t>Price_BOM_LCS_Case_005</t>
        </is>
      </c>
      <c r="D11" t="n">
        <v>180</v>
      </c>
      <c r="E11" s="43" t="inlineStr">
        <is>
          <t>:10707-LCS:10707-2P-10HP-LCSE:10707-2P-15HP-LCSE:10707-2P-3HP-LCSE:10707-2P-5HP-LCSE:10707-2P-7.5HP-LCSE:10707-2P-15HP LCSE:</t>
        </is>
      </c>
      <c r="F11" s="2" t="inlineStr">
        <is>
          <t>Ductile Iron, ASTM A536 65</t>
        </is>
      </c>
      <c r="G11" t="inlineStr">
        <is>
          <t>CaseMatl_Ductile_Iron_ASTM-A536-65</t>
        </is>
      </c>
      <c r="H11" s="2" t="inlineStr">
        <is>
          <t>J</t>
        </is>
      </c>
      <c r="I11" s="2" t="inlineStr">
        <is>
          <t>NPT</t>
        </is>
      </c>
      <c r="J11" s="2" t="inlineStr">
        <is>
          <t>:X3:</t>
        </is>
      </c>
      <c r="K11" s="2" t="inlineStr">
        <is>
          <t>Coating_Scotchkote134_interior_exterior_IncludeImpeller</t>
        </is>
      </c>
      <c r="L11" s="2" t="inlineStr">
        <is>
          <t>300psig</t>
        </is>
      </c>
      <c r="M11" s="1" t="inlineStr">
        <is>
          <t>RTF</t>
        </is>
      </c>
      <c r="N11" s="2" t="inlineStr">
        <is>
          <t>Coating bom</t>
        </is>
      </c>
      <c r="O11" t="inlineStr">
        <is>
          <t>A100058</t>
        </is>
      </c>
      <c r="P11" s="40" t="n"/>
      <c r="Q11" s="43" t="n"/>
      <c r="R11" s="2" t="inlineStr">
        <is>
          <t>LT034</t>
        </is>
      </c>
    </row>
    <row r="12">
      <c r="B12" t="inlineStr">
        <is>
          <t>N</t>
        </is>
      </c>
      <c r="C12" t="inlineStr">
        <is>
          <t>Price_BOM_LCS_Case_006</t>
        </is>
      </c>
      <c r="D12" t="n">
        <v>180</v>
      </c>
      <c r="E12" s="43" t="inlineStr">
        <is>
          <t>:10707-LCS:10707-2P-10HP-LCSE:10707-2P-15HP-LCSE:10707-2P-3HP-LCSE:10707-2P-5HP-LCSE:10707-2P-7.5HP-LCSE:10707-2P-15HP LCSE:</t>
        </is>
      </c>
      <c r="F12" s="2" t="inlineStr">
        <is>
          <t>Cast Iron, ASTM A48, CL 30</t>
        </is>
      </c>
      <c r="G12" t="inlineStr">
        <is>
          <t>CaseMatl_Cast_Iron_ASTM-A48_CL30</t>
        </is>
      </c>
      <c r="H12" s="2" t="inlineStr">
        <is>
          <t>C30</t>
        </is>
      </c>
      <c r="I12" s="2" t="inlineStr">
        <is>
          <t>NPT</t>
        </is>
      </c>
      <c r="J12" s="2" t="inlineStr">
        <is>
          <t>:X3:</t>
        </is>
      </c>
      <c r="K12" s="2" t="inlineStr">
        <is>
          <t>Coating_Scotchkote134_interior_exterior_IncludeImpeller</t>
        </is>
      </c>
      <c r="L12" s="2" t="inlineStr">
        <is>
          <t>250psig</t>
        </is>
      </c>
      <c r="M12" s="1" t="inlineStr">
        <is>
          <t>RTF</t>
        </is>
      </c>
      <c r="N12" s="2" t="inlineStr">
        <is>
          <t>Coating bom</t>
        </is>
      </c>
      <c r="O12" s="2" t="inlineStr">
        <is>
          <t>A102128</t>
        </is>
      </c>
      <c r="R12" s="2" t="inlineStr">
        <is>
          <t>LT250</t>
        </is>
      </c>
      <c r="S12" t="n">
        <v>0</v>
      </c>
    </row>
    <row r="13">
      <c r="B13" t="inlineStr">
        <is>
          <t>N</t>
        </is>
      </c>
      <c r="C13" t="inlineStr">
        <is>
          <t>Price_BOM_LCS_Case_007</t>
        </is>
      </c>
      <c r="D13" t="n">
        <v>180</v>
      </c>
      <c r="E13" t="inlineStr">
        <is>
          <t>:12709-LCS:12709-2P-10HP-LCSE:12709-2P-15HP-LCSE:12709-2P-5HP-LCSE:12709-2P-7.5HP-LCSE:</t>
        </is>
      </c>
      <c r="F13" s="2" t="inlineStr">
        <is>
          <t>Ductile Iron, ASTM A536 65</t>
        </is>
      </c>
      <c r="G13" t="inlineStr">
        <is>
          <t>CaseMatl_Ductile_Iron_ASTM-A536-65</t>
        </is>
      </c>
      <c r="H13" s="2" t="inlineStr">
        <is>
          <t>J</t>
        </is>
      </c>
      <c r="I13" s="2" t="inlineStr">
        <is>
          <t>NPT</t>
        </is>
      </c>
      <c r="J13" s="2" t="inlineStr">
        <is>
          <t>:X3:X4:</t>
        </is>
      </c>
      <c r="K13" s="2" t="inlineStr">
        <is>
          <t>Coating_Standard</t>
        </is>
      </c>
      <c r="L13" s="2" t="inlineStr">
        <is>
          <t>300psig</t>
        </is>
      </c>
      <c r="M13" s="1" t="inlineStr">
        <is>
          <t>96699232</t>
        </is>
      </c>
      <c r="N13" t="inlineStr">
        <is>
          <t>CASE,L,12709,300#,DI</t>
        </is>
      </c>
      <c r="O13" t="inlineStr">
        <is>
          <t>A100060</t>
        </is>
      </c>
      <c r="P13" s="40" t="n">
        <v>1400</v>
      </c>
      <c r="Q13" s="43" t="inlineStr">
        <is>
          <t>Priced</t>
        </is>
      </c>
      <c r="R13" s="2" t="inlineStr">
        <is>
          <t>LT034</t>
        </is>
      </c>
      <c r="S13" t="n">
        <v>0</v>
      </c>
    </row>
    <row r="14">
      <c r="B14" t="inlineStr">
        <is>
          <t>N</t>
        </is>
      </c>
      <c r="C14" t="inlineStr">
        <is>
          <t>Price_BOM_LCS_Case_008</t>
        </is>
      </c>
      <c r="D14" t="n">
        <v>180</v>
      </c>
      <c r="E14" t="inlineStr">
        <is>
          <t>:12709-LCS:12709-2P-10HP-LCSE:12709-2P-15HP-LCSE:12709-2P-5HP-LCSE:12709-2P-7.5HP-LCSE:</t>
        </is>
      </c>
      <c r="F14" s="2" t="inlineStr">
        <is>
          <t>Cast Iron, ASTM A48, CL 30</t>
        </is>
      </c>
      <c r="G14" t="inlineStr">
        <is>
          <t>CaseMatl_Cast_Iron_ASTM-A48_CL30</t>
        </is>
      </c>
      <c r="H14" s="2" t="inlineStr">
        <is>
          <t>C30</t>
        </is>
      </c>
      <c r="I14" s="2" t="inlineStr">
        <is>
          <t>NPT</t>
        </is>
      </c>
      <c r="J14" s="2" t="inlineStr">
        <is>
          <t>:X3:X4:</t>
        </is>
      </c>
      <c r="K14" s="2" t="inlineStr">
        <is>
          <t>Coating_Standard</t>
        </is>
      </c>
      <c r="L14" s="2" t="inlineStr">
        <is>
          <t>250psig</t>
        </is>
      </c>
      <c r="M14" t="n">
        <v>96864668</v>
      </c>
      <c r="O14" s="2" t="inlineStr">
        <is>
          <t>A102129</t>
        </is>
      </c>
      <c r="Q14" t="inlineStr">
        <is>
          <t>Priced</t>
        </is>
      </c>
      <c r="R14" s="2" t="inlineStr">
        <is>
          <t>LT034</t>
        </is>
      </c>
    </row>
    <row r="15">
      <c r="B15" t="inlineStr">
        <is>
          <t>N</t>
        </is>
      </c>
      <c r="C15" t="inlineStr">
        <is>
          <t>Price_BOM_LCS_Case_009</t>
        </is>
      </c>
      <c r="D15" t="n">
        <v>180</v>
      </c>
      <c r="E15" t="inlineStr">
        <is>
          <t>:12709-LCS:12709-2P-10HP-LCSE:12709-2P-15HP-LCSE:12709-2P-5HP-LCSE:12709-2P-7.5HP-LCSE:</t>
        </is>
      </c>
      <c r="F15" s="2" t="inlineStr">
        <is>
          <t>Ductile Iron, ASTM A536 65</t>
        </is>
      </c>
      <c r="G15" t="inlineStr">
        <is>
          <t>CaseMatl_Ductile_Iron_ASTM-A536-65</t>
        </is>
      </c>
      <c r="H15" s="2" t="inlineStr">
        <is>
          <t>J</t>
        </is>
      </c>
      <c r="I15" s="2" t="inlineStr">
        <is>
          <t>NPT</t>
        </is>
      </c>
      <c r="J15" s="2" t="inlineStr">
        <is>
          <t>:X3:X4:</t>
        </is>
      </c>
      <c r="K15" t="inlineStr">
        <is>
          <t>Coating_Scotchkote134_interior_exterior</t>
        </is>
      </c>
      <c r="L15" s="2" t="inlineStr">
        <is>
          <t>300psig</t>
        </is>
      </c>
      <c r="M15" s="1" t="inlineStr">
        <is>
          <t>RTF</t>
        </is>
      </c>
      <c r="O15" t="inlineStr">
        <is>
          <t>A100060</t>
        </is>
      </c>
      <c r="P15" s="40" t="n"/>
      <c r="Q15" s="43" t="n"/>
      <c r="R15" s="2" t="inlineStr">
        <is>
          <t>LT034</t>
        </is>
      </c>
    </row>
    <row r="16">
      <c r="B16" t="inlineStr">
        <is>
          <t>N</t>
        </is>
      </c>
      <c r="C16" t="inlineStr">
        <is>
          <t>Price_BOM_LCS_Case_010</t>
        </is>
      </c>
      <c r="D16" t="n">
        <v>180</v>
      </c>
      <c r="E16" t="inlineStr">
        <is>
          <t>:12709-LCS:12709-2P-10HP-LCSE:12709-2P-15HP-LCSE:12709-2P-5HP-LCSE:12709-2P-7.5HP-LCSE:</t>
        </is>
      </c>
      <c r="F16" s="2" t="inlineStr">
        <is>
          <t>Cast Iron, ASTM A48, CL 30</t>
        </is>
      </c>
      <c r="G16" t="inlineStr">
        <is>
          <t>CaseMatl_Cast_Iron_ASTM-A48_CL30</t>
        </is>
      </c>
      <c r="H16" s="2" t="inlineStr">
        <is>
          <t>C30</t>
        </is>
      </c>
      <c r="I16" s="2" t="inlineStr">
        <is>
          <t>NPT</t>
        </is>
      </c>
      <c r="J16" s="2" t="inlineStr">
        <is>
          <t>:X3:X4:</t>
        </is>
      </c>
      <c r="K16" t="inlineStr">
        <is>
          <t>Coating_Scotchkote134_interior_exterior</t>
        </is>
      </c>
      <c r="L16" s="2" t="inlineStr">
        <is>
          <t>250psig</t>
        </is>
      </c>
      <c r="M16" s="1" t="inlineStr">
        <is>
          <t>RTF</t>
        </is>
      </c>
      <c r="O16" s="2" t="inlineStr">
        <is>
          <t>A102129</t>
        </is>
      </c>
      <c r="R16" s="2" t="inlineStr">
        <is>
          <t>LT250</t>
        </is>
      </c>
    </row>
    <row r="17">
      <c r="B17" t="inlineStr">
        <is>
          <t>N</t>
        </is>
      </c>
      <c r="C17" t="inlineStr">
        <is>
          <t>Price_BOM_LCS_Case_011</t>
        </is>
      </c>
      <c r="D17" t="n">
        <v>180</v>
      </c>
      <c r="E17" t="inlineStr">
        <is>
          <t>:12709-LCS:12709-2P-10HP-LCSE:12709-2P-15HP-LCSE:12709-2P-5HP-LCSE:12709-2P-7.5HP-LCSE:</t>
        </is>
      </c>
      <c r="F17" s="2" t="inlineStr">
        <is>
          <t>Ductile Iron, ASTM A536 65</t>
        </is>
      </c>
      <c r="G17" t="inlineStr">
        <is>
          <t>CaseMatl_Ductile_Iron_ASTM-A536-65</t>
        </is>
      </c>
      <c r="H17" s="2" t="inlineStr">
        <is>
          <t>J</t>
        </is>
      </c>
      <c r="I17" s="2" t="inlineStr">
        <is>
          <t>NPT</t>
        </is>
      </c>
      <c r="J17" s="2" t="inlineStr">
        <is>
          <t>:X3:X4:</t>
        </is>
      </c>
      <c r="K17" t="inlineStr">
        <is>
          <t>Coating_Scotchkote134_interior_exterior_IncludeImpeller</t>
        </is>
      </c>
      <c r="L17" s="2" t="inlineStr">
        <is>
          <t>300psig</t>
        </is>
      </c>
      <c r="M17" s="1" t="inlineStr">
        <is>
          <t>RTF</t>
        </is>
      </c>
      <c r="O17" t="inlineStr">
        <is>
          <t>A100060</t>
        </is>
      </c>
      <c r="P17" s="40" t="n"/>
      <c r="Q17" s="43" t="n"/>
      <c r="R17" s="2" t="inlineStr">
        <is>
          <t>LT034</t>
        </is>
      </c>
    </row>
    <row r="18">
      <c r="B18" t="inlineStr">
        <is>
          <t>N</t>
        </is>
      </c>
      <c r="C18" t="inlineStr">
        <is>
          <t>Price_BOM_LCS_Case_012</t>
        </is>
      </c>
      <c r="D18" t="n">
        <v>180</v>
      </c>
      <c r="E18" t="inlineStr">
        <is>
          <t>:12709-LCS:12709-2P-10HP-LCSE:12709-2P-15HP-LCSE:12709-2P-5HP-LCSE:12709-2P-7.5HP-LCSE:</t>
        </is>
      </c>
      <c r="F18" s="2" t="inlineStr">
        <is>
          <t>Cast Iron, ASTM A48, CL 30</t>
        </is>
      </c>
      <c r="G18" t="inlineStr">
        <is>
          <t>CaseMatl_Cast_Iron_ASTM-A48_CL30</t>
        </is>
      </c>
      <c r="H18" s="2" t="inlineStr">
        <is>
          <t>C30</t>
        </is>
      </c>
      <c r="I18" s="2" t="inlineStr">
        <is>
          <t>NPT</t>
        </is>
      </c>
      <c r="J18" s="2" t="inlineStr">
        <is>
          <t>:X3:X4:</t>
        </is>
      </c>
      <c r="K18" t="inlineStr">
        <is>
          <t>Coating_Scotchkote134_interior_exterior_IncludeImpeller</t>
        </is>
      </c>
      <c r="L18" s="2" t="inlineStr">
        <is>
          <t>250psig</t>
        </is>
      </c>
      <c r="M18" s="1" t="inlineStr">
        <is>
          <t>RTF</t>
        </is>
      </c>
      <c r="O18" s="2" t="inlineStr">
        <is>
          <t>A102129</t>
        </is>
      </c>
      <c r="R18" s="2" t="inlineStr">
        <is>
          <t>LT250</t>
        </is>
      </c>
    </row>
    <row r="19">
      <c r="B19" t="inlineStr">
        <is>
          <t>N</t>
        </is>
      </c>
      <c r="C19" t="inlineStr">
        <is>
          <t>Price_BOM_LCS_Case_013</t>
        </is>
      </c>
      <c r="D19" t="n">
        <v>180</v>
      </c>
      <c r="E19" t="inlineStr">
        <is>
          <t>:15705-LCS:15705-2P-10HP-LCSE:15705-2P-15HP-LCSE:15705-2P-20HP-LCSE:15705-2P-5HP-LCSE:15705-2P-7.5HP-LCSE:</t>
        </is>
      </c>
      <c r="F19" s="2" t="inlineStr">
        <is>
          <t>Ductile Iron, ASTM A536 65</t>
        </is>
      </c>
      <c r="G19" t="inlineStr">
        <is>
          <t>CaseMatl_Ductile_Iron_ASTM-A536-65</t>
        </is>
      </c>
      <c r="H19" s="2" t="inlineStr">
        <is>
          <t>J</t>
        </is>
      </c>
      <c r="I19" s="2" t="inlineStr">
        <is>
          <t>NPT</t>
        </is>
      </c>
      <c r="J19" s="2" t="inlineStr">
        <is>
          <t>:X3:</t>
        </is>
      </c>
      <c r="K19" s="2" t="inlineStr">
        <is>
          <t>Coating_Standard</t>
        </is>
      </c>
      <c r="L19" s="2" t="inlineStr">
        <is>
          <t>300psig</t>
        </is>
      </c>
      <c r="M19" s="1" t="inlineStr">
        <is>
          <t>96699235</t>
        </is>
      </c>
      <c r="N19" t="inlineStr">
        <is>
          <t>CASE,L,15705,300#,DI</t>
        </is>
      </c>
      <c r="O19" t="inlineStr">
        <is>
          <t>A100062</t>
        </is>
      </c>
      <c r="P19" s="40" t="n">
        <v>1510</v>
      </c>
      <c r="Q19" s="43" t="inlineStr">
        <is>
          <t>Priced</t>
        </is>
      </c>
      <c r="R19" s="2" t="inlineStr">
        <is>
          <t>LT034</t>
        </is>
      </c>
    </row>
    <row r="20">
      <c r="B20" t="inlineStr">
        <is>
          <t>N</t>
        </is>
      </c>
      <c r="C20" t="inlineStr">
        <is>
          <t>Price_BOM_LCS_Case_014</t>
        </is>
      </c>
      <c r="D20" t="n">
        <v>180</v>
      </c>
      <c r="E20" t="inlineStr">
        <is>
          <t>:15705-LCS:15705-2P-10HP-LCSE:15705-2P-15HP-LCSE:15705-2P-20HP-LCSE:15705-2P-5HP-LCSE:15705-2P-7.5HP-LCSE:</t>
        </is>
      </c>
      <c r="F20" s="2" t="inlineStr">
        <is>
          <t>Ductile Iron, ASTM A536 65</t>
        </is>
      </c>
      <c r="G20" t="inlineStr">
        <is>
          <t>CaseMatl_Ductile_Iron_ASTM-A536-65</t>
        </is>
      </c>
      <c r="H20" s="2" t="inlineStr">
        <is>
          <t>J</t>
        </is>
      </c>
      <c r="I20" s="2" t="inlineStr">
        <is>
          <t>NPT</t>
        </is>
      </c>
      <c r="J20" s="2" t="inlineStr">
        <is>
          <t>:X3:</t>
        </is>
      </c>
      <c r="K20" s="2" t="inlineStr">
        <is>
          <t>Coating_Scotchkote134_interior_exterior</t>
        </is>
      </c>
      <c r="L20" s="2" t="inlineStr">
        <is>
          <t>300psig</t>
        </is>
      </c>
      <c r="M20" s="1" t="inlineStr">
        <is>
          <t>RTF</t>
        </is>
      </c>
      <c r="N20" s="2" t="inlineStr">
        <is>
          <t>Coating bom</t>
        </is>
      </c>
      <c r="O20" t="inlineStr">
        <is>
          <t>A100062</t>
        </is>
      </c>
      <c r="P20" s="40" t="n"/>
      <c r="Q20" s="43" t="n"/>
      <c r="R20" s="2" t="inlineStr">
        <is>
          <t>LT034</t>
        </is>
      </c>
    </row>
    <row r="21">
      <c r="B21" t="inlineStr">
        <is>
          <t>N</t>
        </is>
      </c>
      <c r="C21" t="inlineStr">
        <is>
          <t>Price_BOM_LCS_Case_015</t>
        </is>
      </c>
      <c r="D21" t="n">
        <v>180</v>
      </c>
      <c r="E21" t="inlineStr">
        <is>
          <t>:15705-LCS:15705-2P-10HP-LCSE:15705-2P-15HP-LCSE:15705-2P-20HP-LCSE:15705-2P-5HP-LCSE:15705-2P-7.5HP-LCSE:</t>
        </is>
      </c>
      <c r="F21" s="2" t="inlineStr">
        <is>
          <t>Ductile Iron, ASTM A536 65</t>
        </is>
      </c>
      <c r="G21" t="inlineStr">
        <is>
          <t>CaseMatl_Ductile_Iron_ASTM-A536-65</t>
        </is>
      </c>
      <c r="H21" s="2" t="inlineStr">
        <is>
          <t>J</t>
        </is>
      </c>
      <c r="I21" s="2" t="inlineStr">
        <is>
          <t>NPT</t>
        </is>
      </c>
      <c r="J21" s="2" t="inlineStr">
        <is>
          <t>:X3:</t>
        </is>
      </c>
      <c r="K21" s="2" t="inlineStr">
        <is>
          <t>Coating_Scotchkote134_interior_exterior_IncludeImpeller</t>
        </is>
      </c>
      <c r="L21" s="2" t="inlineStr">
        <is>
          <t>300psig</t>
        </is>
      </c>
      <c r="M21" s="1" t="inlineStr">
        <is>
          <t>RTF</t>
        </is>
      </c>
      <c r="N21" s="2" t="inlineStr">
        <is>
          <t>Coating bom</t>
        </is>
      </c>
      <c r="O21" t="inlineStr">
        <is>
          <t>A100062</t>
        </is>
      </c>
      <c r="P21" s="40" t="n"/>
      <c r="Q21" s="43" t="n"/>
      <c r="R21" s="2" t="inlineStr">
        <is>
          <t>LT034</t>
        </is>
      </c>
    </row>
    <row r="22">
      <c r="B22" t="inlineStr">
        <is>
          <t>Y</t>
        </is>
      </c>
      <c r="C22" t="inlineStr">
        <is>
          <t>Price_BOM_LCS_Case_016</t>
        </is>
      </c>
      <c r="D22" t="n">
        <v>180</v>
      </c>
      <c r="E22" t="inlineStr">
        <is>
          <t>:15705-LCS:15705-2P-10HP-LCSE:15705-2P-15HP-LCSE:15705-2P-20HP-LCSE:15705-2P-5HP-LCSE:15705-2P-7.5HP-LCSE:</t>
        </is>
      </c>
      <c r="F22" s="2" t="inlineStr">
        <is>
          <t>Cast Iron, ASTM A48, CL 30</t>
        </is>
      </c>
      <c r="G22" t="inlineStr">
        <is>
          <t>CaseMatl_Cast_Iron_ASTM-A48_CL30</t>
        </is>
      </c>
      <c r="H22" s="2" t="inlineStr">
        <is>
          <t>C30</t>
        </is>
      </c>
      <c r="I22" s="2" t="inlineStr">
        <is>
          <t>NPS</t>
        </is>
      </c>
      <c r="J22" s="2" t="inlineStr">
        <is>
          <t>:X3:</t>
        </is>
      </c>
      <c r="K22" s="2" t="inlineStr">
        <is>
          <t>Coating_Standard</t>
        </is>
      </c>
      <c r="L22" s="2" t="inlineStr">
        <is>
          <t>175psig</t>
        </is>
      </c>
      <c r="M22" s="2" t="n">
        <v>96699486</v>
      </c>
      <c r="O22" t="inlineStr">
        <is>
          <t>A100057</t>
        </is>
      </c>
      <c r="P22" s="44" t="n">
        <v>0</v>
      </c>
      <c r="Q22" s="43" t="inlineStr">
        <is>
          <t>Display-Blank</t>
        </is>
      </c>
      <c r="R22" s="2" t="inlineStr">
        <is>
          <t>LT027</t>
        </is>
      </c>
    </row>
    <row r="23">
      <c r="B23" t="inlineStr">
        <is>
          <t>N</t>
        </is>
      </c>
      <c r="C23" t="inlineStr">
        <is>
          <t>Price_BOM_LCS_Case_017</t>
        </is>
      </c>
      <c r="D23" t="n">
        <v>180</v>
      </c>
      <c r="E23" t="inlineStr">
        <is>
          <t>:15705-LCS:15705-2P-10HP-LCSE:15705-2P-15HP-LCSE:15705-2P-20HP-LCSE:15705-2P-5HP-LCSE:15705-2P-7.5HP-LCSE:</t>
        </is>
      </c>
      <c r="F23" s="2" t="inlineStr">
        <is>
          <t>Cast Iron, ASTM A48, CL 30</t>
        </is>
      </c>
      <c r="G23" t="inlineStr">
        <is>
          <t>CaseMatl_Cast_Iron_ASTM-A48_CL30</t>
        </is>
      </c>
      <c r="H23" s="2" t="inlineStr">
        <is>
          <t>C30</t>
        </is>
      </c>
      <c r="I23" s="2" t="inlineStr">
        <is>
          <t>NPS</t>
        </is>
      </c>
      <c r="J23" s="2" t="inlineStr">
        <is>
          <t>:X3:</t>
        </is>
      </c>
      <c r="K23" s="2" t="inlineStr">
        <is>
          <t>Coating_Scotchkote134_interior_exterior</t>
        </is>
      </c>
      <c r="L23" s="2" t="inlineStr">
        <is>
          <t>175psig</t>
        </is>
      </c>
      <c r="M23" s="1" t="inlineStr">
        <is>
          <t>RTF</t>
        </is>
      </c>
      <c r="N23" s="2" t="inlineStr">
        <is>
          <t>Coating bom</t>
        </is>
      </c>
      <c r="O23" t="inlineStr">
        <is>
          <t>A100057</t>
        </is>
      </c>
      <c r="P23" s="44" t="n"/>
      <c r="Q23" s="43" t="n"/>
      <c r="R23" s="2" t="inlineStr">
        <is>
          <t>LT250</t>
        </is>
      </c>
    </row>
    <row r="24">
      <c r="B24" t="inlineStr">
        <is>
          <t>N</t>
        </is>
      </c>
      <c r="C24" t="inlineStr">
        <is>
          <t>Price_BOM_LCS_Case_018</t>
        </is>
      </c>
      <c r="D24" t="n">
        <v>180</v>
      </c>
      <c r="E24" t="inlineStr">
        <is>
          <t>:15705-LCS:15705-2P-10HP-LCSE:15705-2P-15HP-LCSE:15705-2P-20HP-LCSE:15705-2P-5HP-LCSE:15705-2P-7.5HP-LCSE:</t>
        </is>
      </c>
      <c r="F24" s="2" t="inlineStr">
        <is>
          <t>Cast Iron, ASTM A48, CL 30</t>
        </is>
      </c>
      <c r="G24" t="inlineStr">
        <is>
          <t>CaseMatl_Cast_Iron_ASTM-A48_CL30</t>
        </is>
      </c>
      <c r="H24" s="2" t="inlineStr">
        <is>
          <t>C30</t>
        </is>
      </c>
      <c r="I24" s="2" t="inlineStr">
        <is>
          <t>NPS</t>
        </is>
      </c>
      <c r="J24" s="2" t="inlineStr">
        <is>
          <t>:X3:</t>
        </is>
      </c>
      <c r="K24" s="2" t="inlineStr">
        <is>
          <t>Coating_Scotchkote134_interior_exterior_IncludeImpeller</t>
        </is>
      </c>
      <c r="L24" s="2" t="inlineStr">
        <is>
          <t>175psig</t>
        </is>
      </c>
      <c r="M24" s="1" t="inlineStr">
        <is>
          <t>RTF</t>
        </is>
      </c>
      <c r="N24" s="2" t="inlineStr">
        <is>
          <t>Coating bom</t>
        </is>
      </c>
      <c r="O24" t="inlineStr">
        <is>
          <t>A100057</t>
        </is>
      </c>
      <c r="P24" s="44" t="n"/>
      <c r="Q24" s="43" t="n"/>
      <c r="R24" s="2" t="inlineStr">
        <is>
          <t>LT250</t>
        </is>
      </c>
    </row>
    <row r="25">
      <c r="B25" t="inlineStr">
        <is>
          <t>Y</t>
        </is>
      </c>
      <c r="C25" t="inlineStr">
        <is>
          <t>Price_BOM_LCS_Case_019</t>
        </is>
      </c>
      <c r="D25" t="n">
        <v>180</v>
      </c>
      <c r="E25" t="inlineStr">
        <is>
          <t>:15951-LCS:15951-2P-10HP-LCSE:15951-2P-15HP-LCSE:15951-2P-20HP-LCSE:15951-2P-25HP-LCSE:15951-4P-3HP-LCSE::15955-2P-15HP-LCSE:</t>
        </is>
      </c>
      <c r="F25" s="2" t="inlineStr">
        <is>
          <t>Cast Iron, ASTM A48, CL 30</t>
        </is>
      </c>
      <c r="G25" t="inlineStr">
        <is>
          <t>CaseMatl_Cast_Iron_ASTM-A48_CL30</t>
        </is>
      </c>
      <c r="H25" s="2" t="inlineStr">
        <is>
          <t>C30</t>
        </is>
      </c>
      <c r="I25" s="2" t="inlineStr">
        <is>
          <t>NPS</t>
        </is>
      </c>
      <c r="J25" s="2" t="inlineStr">
        <is>
          <t>:X3:X4:</t>
        </is>
      </c>
      <c r="K25" s="2" t="inlineStr">
        <is>
          <t>Coating_Standard</t>
        </is>
      </c>
      <c r="L25" s="2" t="inlineStr">
        <is>
          <t>175psig</t>
        </is>
      </c>
      <c r="M25" s="2" t="n">
        <v>98793896</v>
      </c>
      <c r="O25" t="inlineStr">
        <is>
          <t>A100057</t>
        </is>
      </c>
      <c r="P25" s="44" t="n">
        <v>0</v>
      </c>
      <c r="Q25" s="43" t="inlineStr">
        <is>
          <t>Display-Blank</t>
        </is>
      </c>
      <c r="R25" s="2" t="inlineStr">
        <is>
          <t>LT027</t>
        </is>
      </c>
    </row>
    <row r="26">
      <c r="B26" t="inlineStr">
        <is>
          <t>N</t>
        </is>
      </c>
      <c r="C26" t="inlineStr">
        <is>
          <t>Price_BOM_LCS_Case_020</t>
        </is>
      </c>
      <c r="D26" t="n">
        <v>180</v>
      </c>
      <c r="E26" t="inlineStr">
        <is>
          <t>:15951-LCS:15951-2P-10HP-LCSE:15951-2P-15HP-LCSE:15951-2P-20HP-LCSE:15951-2P-25HP-LCSE:15951-4P-3HP-LCSE::15955-2P-15HP-LCSE:</t>
        </is>
      </c>
      <c r="F26" s="2" t="inlineStr">
        <is>
          <t>Ductile Iron, ASTM A536 65</t>
        </is>
      </c>
      <c r="G26" t="inlineStr">
        <is>
          <t>CaseMatl_Ductile_Iron_ASTM-A536-65</t>
        </is>
      </c>
      <c r="H26" s="2" t="inlineStr">
        <is>
          <t>J</t>
        </is>
      </c>
      <c r="I26" s="2" t="inlineStr">
        <is>
          <t>NPT</t>
        </is>
      </c>
      <c r="J26" s="2" t="inlineStr">
        <is>
          <t>:X3:X4:</t>
        </is>
      </c>
      <c r="K26" s="2" t="inlineStr">
        <is>
          <t>Coating_Standard</t>
        </is>
      </c>
      <c r="L26" s="2" t="inlineStr">
        <is>
          <t>300psig</t>
        </is>
      </c>
      <c r="M26" s="1" t="n">
        <v>98793898</v>
      </c>
      <c r="N26" t="inlineStr">
        <is>
          <t>CASE,L,15951,300#,DI</t>
        </is>
      </c>
      <c r="O26" t="inlineStr">
        <is>
          <t>A100063</t>
        </is>
      </c>
      <c r="P26" s="40" t="n">
        <v>1790</v>
      </c>
      <c r="Q26" s="43" t="inlineStr">
        <is>
          <t>Priced</t>
        </is>
      </c>
      <c r="R26" s="2" t="inlineStr">
        <is>
          <t>LT034</t>
        </is>
      </c>
    </row>
    <row r="27">
      <c r="B27" t="inlineStr">
        <is>
          <t>N</t>
        </is>
      </c>
      <c r="C27" t="inlineStr">
        <is>
          <t>Price_BOM_LCS_Case_021</t>
        </is>
      </c>
      <c r="D27" t="n">
        <v>180</v>
      </c>
      <c r="E27" t="inlineStr">
        <is>
          <t>:15951-LCS:15951-2P-10HP-LCSE:15951-2P-15HP-LCSE:15951-2P-20HP-LCSE:15951-2P-25HP-LCSE:15951-4P-3HP-LCSE::15955-2P-15HP-LCSE:</t>
        </is>
      </c>
      <c r="F27" s="2" t="inlineStr">
        <is>
          <t>Cast Iron, ASTM A48, CL 30</t>
        </is>
      </c>
      <c r="G27" t="inlineStr">
        <is>
          <t>CaseMatl_Cast_Iron_ASTM-A48_CL30</t>
        </is>
      </c>
      <c r="H27" s="2" t="inlineStr">
        <is>
          <t>C30</t>
        </is>
      </c>
      <c r="I27" s="2" t="inlineStr">
        <is>
          <t>NPS</t>
        </is>
      </c>
      <c r="J27" s="2" t="inlineStr">
        <is>
          <t>:X3:X4:</t>
        </is>
      </c>
      <c r="K27" s="2" t="inlineStr">
        <is>
          <t>Coating_Scotchkote134_interior_exterior</t>
        </is>
      </c>
      <c r="L27" s="2" t="inlineStr">
        <is>
          <t>175psig</t>
        </is>
      </c>
      <c r="M27" s="1" t="n">
        <v>98793897</v>
      </c>
      <c r="N27" s="2" t="inlineStr">
        <is>
          <t>CASE,L,1595,175#,CI NO WR COATED</t>
        </is>
      </c>
      <c r="O27" t="inlineStr">
        <is>
          <t>A100057</t>
        </is>
      </c>
      <c r="P27" s="44" t="n"/>
      <c r="Q27" s="43" t="n"/>
      <c r="R27" s="2" t="inlineStr">
        <is>
          <t>LT250</t>
        </is>
      </c>
    </row>
    <row r="28">
      <c r="B28" t="inlineStr">
        <is>
          <t>N</t>
        </is>
      </c>
      <c r="C28" t="inlineStr">
        <is>
          <t>Price_BOM_LCS_Case_022</t>
        </is>
      </c>
      <c r="D28" t="n">
        <v>180</v>
      </c>
      <c r="E28" t="inlineStr">
        <is>
          <t>:15951-LCS:15951-2P-10HP-LCSE:15951-2P-15HP-LCSE:15951-2P-20HP-LCSE:15951-2P-25HP-LCSE:15951-4P-3HP-LCSE::15955-2P-15HP-LCSE:</t>
        </is>
      </c>
      <c r="F28" s="2" t="inlineStr">
        <is>
          <t>Ductile Iron, ASTM A536 65</t>
        </is>
      </c>
      <c r="G28" t="inlineStr">
        <is>
          <t>CaseMatl_Ductile_Iron_ASTM-A536-65</t>
        </is>
      </c>
      <c r="H28" s="2" t="inlineStr">
        <is>
          <t>J</t>
        </is>
      </c>
      <c r="I28" s="2" t="inlineStr">
        <is>
          <t>NPT</t>
        </is>
      </c>
      <c r="J28" s="2" t="inlineStr">
        <is>
          <t>:X3:X4:</t>
        </is>
      </c>
      <c r="K28" s="2" t="inlineStr">
        <is>
          <t>Coating_Scotchkote134_interior_exterior</t>
        </is>
      </c>
      <c r="L28" s="2" t="inlineStr">
        <is>
          <t>300psig</t>
        </is>
      </c>
      <c r="M28" s="1" t="inlineStr">
        <is>
          <t>RTF</t>
        </is>
      </c>
      <c r="N28" s="2" t="inlineStr">
        <is>
          <t>Coating bom</t>
        </is>
      </c>
      <c r="O28" t="inlineStr">
        <is>
          <t>A100063</t>
        </is>
      </c>
      <c r="P28" s="40" t="n"/>
      <c r="Q28" s="43" t="n"/>
      <c r="R28" s="2" t="inlineStr">
        <is>
          <t>LT034</t>
        </is>
      </c>
    </row>
    <row r="29">
      <c r="B29" t="inlineStr">
        <is>
          <t>N</t>
        </is>
      </c>
      <c r="C29" t="inlineStr">
        <is>
          <t>Price_BOM_LCS_Case_023</t>
        </is>
      </c>
      <c r="D29" t="n">
        <v>180</v>
      </c>
      <c r="E29" t="inlineStr">
        <is>
          <t>:15951-LCS:15951-2P-10HP-LCSE:15951-2P-15HP-LCSE:15951-2P-20HP-LCSE:15951-2P-25HP-LCSE:15951-4P-3HP-LCSE::15955-2P-15HP-LCSE:</t>
        </is>
      </c>
      <c r="F29" s="2" t="inlineStr">
        <is>
          <t>Cast Iron, ASTM A48, CL 30</t>
        </is>
      </c>
      <c r="G29" t="inlineStr">
        <is>
          <t>CaseMatl_Cast_Iron_ASTM-A48_CL30</t>
        </is>
      </c>
      <c r="H29" s="2" t="inlineStr">
        <is>
          <t>C30</t>
        </is>
      </c>
      <c r="I29" s="2" t="inlineStr">
        <is>
          <t>NPS</t>
        </is>
      </c>
      <c r="J29" s="2" t="inlineStr">
        <is>
          <t>:X3:X4:</t>
        </is>
      </c>
      <c r="K29" s="2" t="inlineStr">
        <is>
          <t>Coating_Scotchkote134_interior_exterior_IncludeImpeller</t>
        </is>
      </c>
      <c r="L29" s="2" t="inlineStr">
        <is>
          <t>175psig</t>
        </is>
      </c>
      <c r="M29" s="1" t="n">
        <v>98793897</v>
      </c>
      <c r="N29" s="2" t="inlineStr">
        <is>
          <t>CASE,L,1595,175#,CI NO WR COATED</t>
        </is>
      </c>
      <c r="O29" t="inlineStr">
        <is>
          <t>A100057</t>
        </is>
      </c>
      <c r="P29" s="44" t="n"/>
      <c r="Q29" s="43" t="n"/>
      <c r="R29" s="2" t="inlineStr">
        <is>
          <t>LT250</t>
        </is>
      </c>
    </row>
    <row r="30">
      <c r="B30" t="inlineStr">
        <is>
          <t>N</t>
        </is>
      </c>
      <c r="C30" t="inlineStr">
        <is>
          <t>Price_BOM_LCS_Case_024</t>
        </is>
      </c>
      <c r="D30" t="n">
        <v>180</v>
      </c>
      <c r="E30" t="inlineStr">
        <is>
          <t>:15951-LCS:15951-2P-10HP-LCSE:15951-2P-15HP-LCSE:15951-2P-20HP-LCSE:15951-2P-25HP-LCSE:15951-4P-3HP-LCSE::15955-2P-15HP-LCSE:</t>
        </is>
      </c>
      <c r="F30" s="2" t="inlineStr">
        <is>
          <t>Ductile Iron, ASTM A536 65</t>
        </is>
      </c>
      <c r="G30" t="inlineStr">
        <is>
          <t>CaseMatl_Ductile_Iron_ASTM-A536-65</t>
        </is>
      </c>
      <c r="H30" s="2" t="inlineStr">
        <is>
          <t>J</t>
        </is>
      </c>
      <c r="I30" s="2" t="inlineStr">
        <is>
          <t>NPT</t>
        </is>
      </c>
      <c r="J30" s="2" t="inlineStr">
        <is>
          <t>:X3:X4:</t>
        </is>
      </c>
      <c r="K30" s="2" t="inlineStr">
        <is>
          <t>Coating_Scotchkote134_interior_exterior_IncludeImpeller</t>
        </is>
      </c>
      <c r="L30" s="2" t="inlineStr">
        <is>
          <t>300psig</t>
        </is>
      </c>
      <c r="M30" s="1" t="inlineStr">
        <is>
          <t>RTF</t>
        </is>
      </c>
      <c r="N30" s="2" t="inlineStr">
        <is>
          <t>Coating bom</t>
        </is>
      </c>
      <c r="O30" t="inlineStr">
        <is>
          <t>A100063</t>
        </is>
      </c>
      <c r="P30" s="40" t="n"/>
      <c r="Q30" s="43" t="n"/>
      <c r="R30" s="2" t="inlineStr">
        <is>
          <t>LT034</t>
        </is>
      </c>
    </row>
    <row r="31">
      <c r="B31" t="inlineStr">
        <is>
          <t>Y</t>
        </is>
      </c>
      <c r="C31" t="inlineStr">
        <is>
          <t>Price_BOM_LCS_Case_025</t>
        </is>
      </c>
      <c r="D31" t="n">
        <v>180</v>
      </c>
      <c r="E31" t="inlineStr">
        <is>
          <t>:15955-LCS:15955-2P-15HP-LCSE:15955-2P-20HP-LCSE:15955-2P-25HP-LCSE:15955-2P-30HP-LCSE:15955-4P-3HP-LCSE:15955-4P-5HP-LCSE:</t>
        </is>
      </c>
      <c r="F31" s="2" t="inlineStr">
        <is>
          <t>Cast Iron, ASTM A48, CL 30</t>
        </is>
      </c>
      <c r="G31" t="inlineStr">
        <is>
          <t>CaseMatl_Cast_Iron_ASTM-A48_CL30</t>
        </is>
      </c>
      <c r="H31" s="2" t="inlineStr">
        <is>
          <t>C30</t>
        </is>
      </c>
      <c r="I31" s="2" t="inlineStr">
        <is>
          <t>NPS</t>
        </is>
      </c>
      <c r="J31" s="2" t="inlineStr">
        <is>
          <t>:X3:X4:</t>
        </is>
      </c>
      <c r="K31" s="2" t="inlineStr">
        <is>
          <t>Coating_Standard</t>
        </is>
      </c>
      <c r="L31" s="2" t="inlineStr">
        <is>
          <t>175psig</t>
        </is>
      </c>
      <c r="M31" s="2" t="n">
        <v>98793896</v>
      </c>
      <c r="O31" t="inlineStr">
        <is>
          <t>A100057</t>
        </is>
      </c>
      <c r="P31" s="44" t="n">
        <v>0</v>
      </c>
      <c r="Q31" s="43" t="inlineStr">
        <is>
          <t>Display-Blank</t>
        </is>
      </c>
      <c r="R31" s="2" t="inlineStr">
        <is>
          <t>LT027</t>
        </is>
      </c>
    </row>
    <row r="32">
      <c r="B32" t="inlineStr">
        <is>
          <t>N</t>
        </is>
      </c>
      <c r="C32" t="inlineStr">
        <is>
          <t>Price_BOM_LCS_Case_026</t>
        </is>
      </c>
      <c r="D32" t="n">
        <v>180</v>
      </c>
      <c r="E32" t="inlineStr">
        <is>
          <t>:15955-LCS:15955-2P-15HP-LCSE:15955-2P-20HP-LCSE:15955-2P-25HP-LCSE:15955-2P-30HP-LCSE:15955-4P-3HP-LCSE:15955-4P-5HP-LCSE:</t>
        </is>
      </c>
      <c r="F32" s="2" t="inlineStr">
        <is>
          <t>Ductile Iron, ASTM A536 65</t>
        </is>
      </c>
      <c r="G32" t="inlineStr">
        <is>
          <t>CaseMatl_Ductile_Iron_ASTM-A536-65</t>
        </is>
      </c>
      <c r="H32" s="2" t="inlineStr">
        <is>
          <t>J</t>
        </is>
      </c>
      <c r="I32" s="2" t="inlineStr">
        <is>
          <t>NPT</t>
        </is>
      </c>
      <c r="J32" s="2" t="inlineStr">
        <is>
          <t>:X3:X4:</t>
        </is>
      </c>
      <c r="K32" s="2" t="inlineStr">
        <is>
          <t>Coating_Standard</t>
        </is>
      </c>
      <c r="L32" s="2" t="inlineStr">
        <is>
          <t>300psig</t>
        </is>
      </c>
      <c r="M32" s="1" t="n">
        <v>98793898</v>
      </c>
      <c r="N32" t="inlineStr">
        <is>
          <t>CASE,L,15951,300#,DI</t>
        </is>
      </c>
      <c r="O32" t="inlineStr">
        <is>
          <t>A100063</t>
        </is>
      </c>
      <c r="P32" s="40" t="n">
        <v>1790</v>
      </c>
      <c r="Q32" s="43" t="inlineStr">
        <is>
          <t>Priced</t>
        </is>
      </c>
      <c r="R32" s="2" t="inlineStr">
        <is>
          <t>LT034</t>
        </is>
      </c>
      <c r="S32" t="n">
        <v>0</v>
      </c>
    </row>
    <row r="33">
      <c r="B33" t="inlineStr">
        <is>
          <t>N</t>
        </is>
      </c>
      <c r="C33" t="inlineStr">
        <is>
          <t>Price_BOM_LCS_Case_027</t>
        </is>
      </c>
      <c r="D33" t="n">
        <v>180</v>
      </c>
      <c r="E33" t="inlineStr">
        <is>
          <t>:15955-LCS:15955-2P-15HP-LCSE:15955-2P-20HP-LCSE:15955-2P-25HP-LCSE:15955-2P-30HP-LCSE:15955-4P-3HP-LCSE:15955-4P-5HP-LCSE:</t>
        </is>
      </c>
      <c r="F33" s="2" t="inlineStr">
        <is>
          <t>Cast Iron, ASTM A48, CL 30</t>
        </is>
      </c>
      <c r="G33" t="inlineStr">
        <is>
          <t>CaseMatl_Cast_Iron_ASTM-A48_CL30</t>
        </is>
      </c>
      <c r="H33" s="2" t="inlineStr">
        <is>
          <t>C30</t>
        </is>
      </c>
      <c r="I33" s="2" t="inlineStr">
        <is>
          <t>NPS</t>
        </is>
      </c>
      <c r="J33" s="2" t="inlineStr">
        <is>
          <t>:X3:X4:</t>
        </is>
      </c>
      <c r="K33" s="2" t="inlineStr">
        <is>
          <t>Coating_Scotchkote134_interior_exterior</t>
        </is>
      </c>
      <c r="L33" s="2" t="inlineStr">
        <is>
          <t>175psig</t>
        </is>
      </c>
      <c r="M33" s="1" t="n">
        <v>98793897</v>
      </c>
      <c r="N33" s="2" t="inlineStr">
        <is>
          <t>CASE,L,1595,175#,CI NO WR COATED</t>
        </is>
      </c>
      <c r="O33" t="inlineStr">
        <is>
          <t>A100057</t>
        </is>
      </c>
      <c r="P33" s="44" t="n"/>
      <c r="Q33" s="43" t="n"/>
      <c r="R33" s="2" t="inlineStr">
        <is>
          <t>LT250</t>
        </is>
      </c>
    </row>
    <row r="34">
      <c r="B34" t="inlineStr">
        <is>
          <t>N</t>
        </is>
      </c>
      <c r="C34" t="inlineStr">
        <is>
          <t>Price_BOM_LCS_Case_028</t>
        </is>
      </c>
      <c r="D34" t="n">
        <v>180</v>
      </c>
      <c r="E34" t="inlineStr">
        <is>
          <t>:15955-LCS:15955-2P-15HP-LCSE:15955-2P-20HP-LCSE:15955-2P-25HP-LCSE:15955-2P-30HP-LCSE:15955-4P-3HP-LCSE:15955-4P-5HP-LCSE:</t>
        </is>
      </c>
      <c r="F34" s="2" t="inlineStr">
        <is>
          <t>Ductile Iron, ASTM A536 65</t>
        </is>
      </c>
      <c r="G34" t="inlineStr">
        <is>
          <t>CaseMatl_Ductile_Iron_ASTM-A536-65</t>
        </is>
      </c>
      <c r="H34" s="2" t="inlineStr">
        <is>
          <t>J</t>
        </is>
      </c>
      <c r="I34" s="2" t="inlineStr">
        <is>
          <t>NPT</t>
        </is>
      </c>
      <c r="J34" s="2" t="inlineStr">
        <is>
          <t>:X3:X4:</t>
        </is>
      </c>
      <c r="K34" s="2" t="inlineStr">
        <is>
          <t>Coating_Scotchkote134_interior_exterior</t>
        </is>
      </c>
      <c r="L34" s="2" t="inlineStr">
        <is>
          <t>300psig</t>
        </is>
      </c>
      <c r="M34" s="1" t="inlineStr">
        <is>
          <t>RTF</t>
        </is>
      </c>
      <c r="N34" s="2" t="inlineStr">
        <is>
          <t>Coating bom</t>
        </is>
      </c>
      <c r="O34" t="inlineStr">
        <is>
          <t>A100063</t>
        </is>
      </c>
      <c r="P34" s="40" t="n"/>
      <c r="Q34" s="43" t="n"/>
      <c r="R34" s="2" t="inlineStr">
        <is>
          <t>LT034</t>
        </is>
      </c>
    </row>
    <row r="35">
      <c r="B35" t="inlineStr">
        <is>
          <t>N</t>
        </is>
      </c>
      <c r="C35" t="inlineStr">
        <is>
          <t>Price_BOM_LCS_Case_029</t>
        </is>
      </c>
      <c r="D35" t="n">
        <v>180</v>
      </c>
      <c r="E35" t="inlineStr">
        <is>
          <t>:15955-LCS:15955-2P-15HP-LCSE:15955-2P-20HP-LCSE:15955-2P-25HP-LCSE:15955-2P-30HP-LCSE:15955-4P-3HP-LCSE:15955-4P-5HP-LCSE:</t>
        </is>
      </c>
      <c r="F35" s="2" t="inlineStr">
        <is>
          <t>Cast Iron, ASTM A48, CL 30</t>
        </is>
      </c>
      <c r="G35" t="inlineStr">
        <is>
          <t>CaseMatl_Cast_Iron_ASTM-A48_CL30</t>
        </is>
      </c>
      <c r="H35" s="2" t="inlineStr">
        <is>
          <t>C30</t>
        </is>
      </c>
      <c r="I35" s="2" t="inlineStr">
        <is>
          <t>NPS</t>
        </is>
      </c>
      <c r="J35" s="2" t="inlineStr">
        <is>
          <t>:X3:X4:</t>
        </is>
      </c>
      <c r="K35" s="2" t="inlineStr">
        <is>
          <t>Coating_Scotchkote134_interior_exterior_IncludeImpeller</t>
        </is>
      </c>
      <c r="L35" s="2" t="inlineStr">
        <is>
          <t>175psig</t>
        </is>
      </c>
      <c r="M35" s="1" t="n">
        <v>98793897</v>
      </c>
      <c r="N35" s="2" t="inlineStr">
        <is>
          <t>CASE,L,1595,175#,CI NO WR COATED</t>
        </is>
      </c>
      <c r="O35" t="inlineStr">
        <is>
          <t>A100057</t>
        </is>
      </c>
      <c r="P35" s="44" t="n"/>
      <c r="Q35" s="43" t="n"/>
      <c r="R35" s="2" t="inlineStr">
        <is>
          <t>LT250</t>
        </is>
      </c>
      <c r="S35" t="n">
        <v>0</v>
      </c>
    </row>
    <row r="36">
      <c r="B36" t="inlineStr">
        <is>
          <t>N</t>
        </is>
      </c>
      <c r="C36" t="inlineStr">
        <is>
          <t>Price_BOM_LCS_Case_030</t>
        </is>
      </c>
      <c r="D36" t="n">
        <v>180</v>
      </c>
      <c r="E36" t="inlineStr">
        <is>
          <t>:15955-LCS:15955-2P-15HP-LCSE:15955-2P-20HP-LCSE:15955-2P-25HP-LCSE:15955-2P-30HP-LCSE:15955-4P-3HP-LCSE:15955-4P-5HP-LCSE:</t>
        </is>
      </c>
      <c r="F36" s="2" t="inlineStr">
        <is>
          <t>Ductile Iron, ASTM A536 65</t>
        </is>
      </c>
      <c r="G36" t="inlineStr">
        <is>
          <t>CaseMatl_Ductile_Iron_ASTM-A536-65</t>
        </is>
      </c>
      <c r="H36" s="2" t="inlineStr">
        <is>
          <t>J</t>
        </is>
      </c>
      <c r="I36" s="2" t="inlineStr">
        <is>
          <t>NPT</t>
        </is>
      </c>
      <c r="J36" s="2" t="inlineStr">
        <is>
          <t>:X3:X4:</t>
        </is>
      </c>
      <c r="K36" s="2" t="inlineStr">
        <is>
          <t>Coating_Scotchkote134_interior_exterior_IncludeImpeller</t>
        </is>
      </c>
      <c r="L36" s="2" t="inlineStr">
        <is>
          <t>300psig</t>
        </is>
      </c>
      <c r="M36" s="1" t="inlineStr">
        <is>
          <t>RTF</t>
        </is>
      </c>
      <c r="N36" s="2" t="inlineStr">
        <is>
          <t>Coating bom</t>
        </is>
      </c>
      <c r="O36" t="inlineStr">
        <is>
          <t>A100063</t>
        </is>
      </c>
      <c r="P36" s="40" t="n"/>
      <c r="Q36" s="43" t="n"/>
      <c r="R36" s="2" t="inlineStr">
        <is>
          <t>LT034</t>
        </is>
      </c>
    </row>
    <row r="37">
      <c r="B37" t="inlineStr">
        <is>
          <t>Y</t>
        </is>
      </c>
      <c r="C37" t="inlineStr">
        <is>
          <t>Price_BOM_LCS_Case_031</t>
        </is>
      </c>
      <c r="D37" t="n">
        <v>180</v>
      </c>
      <c r="E37" t="inlineStr">
        <is>
          <t>:15959-LCS:15959-2P-20HP-LCSE:15959-2P-25HP-LCSE:15959-2P-30HP-LCSE:15959-4P-3HP-LCSE:15959-4P-5HP-LCSE:15959-4P-7.5HP-LCSE:</t>
        </is>
      </c>
      <c r="F37" s="2" t="inlineStr">
        <is>
          <t>Cast Iron, ASTM A48, CL 30</t>
        </is>
      </c>
      <c r="G37" t="inlineStr">
        <is>
          <t>CaseMatl_Cast_Iron_ASTM-A48_CL30</t>
        </is>
      </c>
      <c r="H37" s="2" t="inlineStr">
        <is>
          <t>C30</t>
        </is>
      </c>
      <c r="I37" s="2" t="inlineStr">
        <is>
          <t>NPS</t>
        </is>
      </c>
      <c r="J37" s="2" t="inlineStr">
        <is>
          <t>:X3:X4:</t>
        </is>
      </c>
      <c r="K37" s="2" t="inlineStr">
        <is>
          <t>Coating_Standard</t>
        </is>
      </c>
      <c r="L37" s="2" t="inlineStr">
        <is>
          <t>175psig</t>
        </is>
      </c>
      <c r="M37" s="2" t="n">
        <v>98793896</v>
      </c>
      <c r="O37" t="inlineStr">
        <is>
          <t>A100057</t>
        </is>
      </c>
      <c r="P37" s="44" t="n">
        <v>0</v>
      </c>
      <c r="Q37" s="43" t="inlineStr">
        <is>
          <t>Display-Blank</t>
        </is>
      </c>
      <c r="R37" s="2" t="inlineStr">
        <is>
          <t>LT027</t>
        </is>
      </c>
    </row>
    <row r="38">
      <c r="B38" t="inlineStr">
        <is>
          <t>N</t>
        </is>
      </c>
      <c r="C38" t="inlineStr">
        <is>
          <t>Price_BOM_LCS_Case_032</t>
        </is>
      </c>
      <c r="D38" t="n">
        <v>180</v>
      </c>
      <c r="E38" t="inlineStr">
        <is>
          <t>:15959-LCS:15959-2P-20HP-LCSE:15959-2P-25HP-LCSE:15959-2P-30HP-LCSE:15959-4P-3HP-LCSE:15959-4P-5HP-LCSE:15959-4P-7.5HP-LCSE:</t>
        </is>
      </c>
      <c r="F38" s="2" t="inlineStr">
        <is>
          <t>Ductile Iron, ASTM A536 65</t>
        </is>
      </c>
      <c r="G38" t="inlineStr">
        <is>
          <t>CaseMatl_Ductile_Iron_ASTM-A536-65</t>
        </is>
      </c>
      <c r="H38" s="2" t="inlineStr">
        <is>
          <t>J</t>
        </is>
      </c>
      <c r="I38" s="2" t="inlineStr">
        <is>
          <t>NPT</t>
        </is>
      </c>
      <c r="J38" s="2" t="inlineStr">
        <is>
          <t>:X3:X4:</t>
        </is>
      </c>
      <c r="K38" s="2" t="inlineStr">
        <is>
          <t>Coating_Standard</t>
        </is>
      </c>
      <c r="L38" s="2" t="inlineStr">
        <is>
          <t>300psig</t>
        </is>
      </c>
      <c r="M38" s="1" t="n">
        <v>98793898</v>
      </c>
      <c r="N38" t="inlineStr">
        <is>
          <t>CASE,L,15951,300#,DI</t>
        </is>
      </c>
      <c r="O38" t="inlineStr">
        <is>
          <t>A100063</t>
        </is>
      </c>
      <c r="P38" s="40" t="n">
        <v>1790</v>
      </c>
      <c r="Q38" s="43" t="inlineStr">
        <is>
          <t>Priced</t>
        </is>
      </c>
      <c r="R38" s="2" t="inlineStr">
        <is>
          <t>LT034</t>
        </is>
      </c>
    </row>
    <row r="39">
      <c r="B39" t="inlineStr">
        <is>
          <t>N</t>
        </is>
      </c>
      <c r="C39" t="inlineStr">
        <is>
          <t>Price_BOM_LCS_Case_033</t>
        </is>
      </c>
      <c r="D39" t="n">
        <v>180</v>
      </c>
      <c r="E39" t="inlineStr">
        <is>
          <t>:15959-LCS:15959-2P-20HP-LCSE:15959-2P-25HP-LCSE:15959-2P-30HP-LCSE:15959-4P-3HP-LCSE:15959-4P-5HP-LCSE:15959-4P-7.5HP-LCSE:</t>
        </is>
      </c>
      <c r="F39" s="2" t="inlineStr">
        <is>
          <t>Cast Iron, ASTM A48, CL 30</t>
        </is>
      </c>
      <c r="G39" t="inlineStr">
        <is>
          <t>CaseMatl_Cast_Iron_ASTM-A48_CL30</t>
        </is>
      </c>
      <c r="H39" s="2" t="inlineStr">
        <is>
          <t>C30</t>
        </is>
      </c>
      <c r="I39" s="2" t="inlineStr">
        <is>
          <t>NPS</t>
        </is>
      </c>
      <c r="J39" s="2" t="inlineStr">
        <is>
          <t>:X3:X4:</t>
        </is>
      </c>
      <c r="K39" s="2" t="inlineStr">
        <is>
          <t>Coating_Scotchkote134_interior_exterior</t>
        </is>
      </c>
      <c r="L39" s="2" t="inlineStr">
        <is>
          <t>175psig</t>
        </is>
      </c>
      <c r="M39" s="1" t="n">
        <v>98793897</v>
      </c>
      <c r="N39" s="2" t="inlineStr">
        <is>
          <t>CASE,L,1595,175#,CI NO WR COATED</t>
        </is>
      </c>
      <c r="O39" t="inlineStr">
        <is>
          <t>A100057</t>
        </is>
      </c>
      <c r="P39" s="44" t="n"/>
      <c r="Q39" s="43" t="n"/>
      <c r="R39" s="2" t="inlineStr">
        <is>
          <t>LT250</t>
        </is>
      </c>
      <c r="S39" t="n">
        <v>0</v>
      </c>
    </row>
    <row r="40">
      <c r="B40" t="inlineStr">
        <is>
          <t>N</t>
        </is>
      </c>
      <c r="C40" t="inlineStr">
        <is>
          <t>Price_BOM_LCS_Case_034</t>
        </is>
      </c>
      <c r="D40" t="n">
        <v>180</v>
      </c>
      <c r="E40" t="inlineStr">
        <is>
          <t>:15959-LCS:15959-2P-20HP-LCSE:15959-2P-25HP-LCSE:15959-2P-30HP-LCSE:15959-4P-3HP-LCSE:15959-4P-5HP-LCSE:15959-4P-7.5HP-LCSE:</t>
        </is>
      </c>
      <c r="F40" s="2" t="inlineStr">
        <is>
          <t>Ductile Iron, ASTM A536 65</t>
        </is>
      </c>
      <c r="G40" t="inlineStr">
        <is>
          <t>CaseMatl_Ductile_Iron_ASTM-A536-65</t>
        </is>
      </c>
      <c r="H40" s="2" t="inlineStr">
        <is>
          <t>J</t>
        </is>
      </c>
      <c r="I40" s="2" t="inlineStr">
        <is>
          <t>NPT</t>
        </is>
      </c>
      <c r="J40" s="2" t="inlineStr">
        <is>
          <t>:X3:X4:</t>
        </is>
      </c>
      <c r="K40" s="2" t="inlineStr">
        <is>
          <t>Coating_Scotchkote134_interior_exterior</t>
        </is>
      </c>
      <c r="L40" s="2" t="inlineStr">
        <is>
          <t>300psig</t>
        </is>
      </c>
      <c r="M40" s="1" t="inlineStr">
        <is>
          <t>RTF</t>
        </is>
      </c>
      <c r="N40" s="2" t="inlineStr">
        <is>
          <t>Coating bom</t>
        </is>
      </c>
      <c r="O40" t="inlineStr">
        <is>
          <t>A100063</t>
        </is>
      </c>
      <c r="P40" s="40" t="n"/>
      <c r="Q40" s="43" t="n"/>
      <c r="R40" s="2" t="inlineStr">
        <is>
          <t>LT034</t>
        </is>
      </c>
      <c r="S40" t="n">
        <v>126</v>
      </c>
    </row>
    <row r="41">
      <c r="B41" t="inlineStr">
        <is>
          <t>N</t>
        </is>
      </c>
      <c r="C41" t="inlineStr">
        <is>
          <t>Price_BOM_LCS_Case_035</t>
        </is>
      </c>
      <c r="D41" t="n">
        <v>180</v>
      </c>
      <c r="E41" t="inlineStr">
        <is>
          <t>:15959-LCS:15959-2P-20HP-LCSE:15959-2P-25HP-LCSE:15959-2P-30HP-LCSE:15959-4P-3HP-LCSE:15959-4P-5HP-LCSE:15959-4P-7.5HP-LCSE:</t>
        </is>
      </c>
      <c r="F41" s="2" t="inlineStr">
        <is>
          <t>Cast Iron, ASTM A48, CL 30</t>
        </is>
      </c>
      <c r="G41" t="inlineStr">
        <is>
          <t>CaseMatl_Cast_Iron_ASTM-A48_CL30</t>
        </is>
      </c>
      <c r="H41" s="2" t="inlineStr">
        <is>
          <t>C30</t>
        </is>
      </c>
      <c r="I41" s="2" t="inlineStr">
        <is>
          <t>NPS</t>
        </is>
      </c>
      <c r="J41" s="2" t="inlineStr">
        <is>
          <t>:X3:X4:</t>
        </is>
      </c>
      <c r="K41" s="2" t="inlineStr">
        <is>
          <t>Coating_Scotchkote134_interior_exterior_IncludeImpeller</t>
        </is>
      </c>
      <c r="L41" s="2" t="inlineStr">
        <is>
          <t>175psig</t>
        </is>
      </c>
      <c r="M41" s="1" t="n">
        <v>98793897</v>
      </c>
      <c r="N41" s="2" t="inlineStr">
        <is>
          <t>CASE,L,1595,175#,CI NO WR COATED</t>
        </is>
      </c>
      <c r="O41" t="inlineStr">
        <is>
          <t>A100057</t>
        </is>
      </c>
      <c r="P41" s="44" t="n"/>
      <c r="Q41" s="43" t="n"/>
      <c r="R41" s="2" t="inlineStr">
        <is>
          <t>LT250</t>
        </is>
      </c>
    </row>
    <row r="42">
      <c r="B42" t="inlineStr">
        <is>
          <t>N</t>
        </is>
      </c>
      <c r="C42" t="inlineStr">
        <is>
          <t>Price_BOM_LCS_Case_036</t>
        </is>
      </c>
      <c r="D42" t="n">
        <v>180</v>
      </c>
      <c r="E42" t="inlineStr">
        <is>
          <t>:15959-LCS:15959-2P-20HP-LCSE:15959-2P-25HP-LCSE:15959-2P-30HP-LCSE:15959-4P-3HP-LCSE:15959-4P-5HP-LCSE:15959-4P-7.5HP-LCSE:</t>
        </is>
      </c>
      <c r="F42" s="2" t="inlineStr">
        <is>
          <t>Ductile Iron, ASTM A536 65</t>
        </is>
      </c>
      <c r="G42" t="inlineStr">
        <is>
          <t>CaseMatl_Ductile_Iron_ASTM-A536-65</t>
        </is>
      </c>
      <c r="H42" s="2" t="inlineStr">
        <is>
          <t>J</t>
        </is>
      </c>
      <c r="I42" s="2" t="inlineStr">
        <is>
          <t>NPT</t>
        </is>
      </c>
      <c r="J42" s="2" t="inlineStr">
        <is>
          <t>:X3:X4:</t>
        </is>
      </c>
      <c r="K42" s="2" t="inlineStr">
        <is>
          <t>Coating_Scotchkote134_interior_exterior_IncludeImpeller</t>
        </is>
      </c>
      <c r="L42" s="2" t="inlineStr">
        <is>
          <t>300psig</t>
        </is>
      </c>
      <c r="M42" s="1" t="inlineStr">
        <is>
          <t>RTF</t>
        </is>
      </c>
      <c r="N42" s="2" t="inlineStr">
        <is>
          <t>Coating bom</t>
        </is>
      </c>
      <c r="O42" t="inlineStr">
        <is>
          <t>A100063</t>
        </is>
      </c>
      <c r="P42" s="40" t="n"/>
      <c r="Q42" s="43" t="n"/>
      <c r="R42" s="2" t="inlineStr">
        <is>
          <t>LT034</t>
        </is>
      </c>
    </row>
    <row r="43">
      <c r="B43" t="inlineStr">
        <is>
          <t>Y</t>
        </is>
      </c>
      <c r="C43" t="inlineStr">
        <is>
          <t>Price_BOM_LCS_Case_037</t>
        </is>
      </c>
      <c r="D43" t="n">
        <v>180</v>
      </c>
      <c r="E43" t="inlineStr">
        <is>
          <t>:20709-LCS:20709-2P-10HP-LCSE:20709-2P-15HP-LCSE:20709-2P-20HP-LCSE:20709-2P-25HP-LCSE:20709-2P-7.5HP-LCSE:20709-4P-3HP-LCSE:</t>
        </is>
      </c>
      <c r="F43" s="2" t="inlineStr">
        <is>
          <t>Cast Iron, ASTM A48, CL 30</t>
        </is>
      </c>
      <c r="G43" t="inlineStr">
        <is>
          <t>CaseMatl_Cast_Iron_ASTM-A48_CL30</t>
        </is>
      </c>
      <c r="H43" s="2" t="inlineStr">
        <is>
          <t>C30</t>
        </is>
      </c>
      <c r="I43" s="2" t="inlineStr">
        <is>
          <t>NPT</t>
        </is>
      </c>
      <c r="J43" s="2" t="inlineStr">
        <is>
          <t>:X3:X4:</t>
        </is>
      </c>
      <c r="K43" s="2" t="inlineStr">
        <is>
          <t>Coating_Standard</t>
        </is>
      </c>
      <c r="L43" s="2" t="inlineStr">
        <is>
          <t>175psig</t>
        </is>
      </c>
      <c r="M43" s="2" t="n">
        <v>96898152</v>
      </c>
      <c r="O43" t="inlineStr">
        <is>
          <t>A100057</t>
        </is>
      </c>
      <c r="P43" s="44" t="n">
        <v>0</v>
      </c>
      <c r="Q43" s="43" t="inlineStr">
        <is>
          <t>Display-Blank</t>
        </is>
      </c>
      <c r="R43" s="2" t="inlineStr">
        <is>
          <t>LT027</t>
        </is>
      </c>
    </row>
    <row r="44">
      <c r="B44" t="inlineStr">
        <is>
          <t>N</t>
        </is>
      </c>
      <c r="C44" s="43" t="inlineStr">
        <is>
          <t>Price_BOM_LCS_Case_038</t>
        </is>
      </c>
      <c r="D44" t="n">
        <v>180</v>
      </c>
      <c r="E44" t="inlineStr">
        <is>
          <t>:20709-LCS:20709-2P-10HP-LCSE:20709-2P-15HP-LCSE:20709-2P-20HP-LCSE:20709-2P-25HP-LCSE:20709-2P-7.5HP-LCSE:20709-4P-3HP-LCSE:</t>
        </is>
      </c>
      <c r="F44" s="2" t="inlineStr">
        <is>
          <t>Ductile Iron, ASTM A536 65</t>
        </is>
      </c>
      <c r="G44" t="inlineStr">
        <is>
          <t>CaseMatl_Ductile_Iron_ASTM-A536-65</t>
        </is>
      </c>
      <c r="H44" s="2" t="inlineStr">
        <is>
          <t>J</t>
        </is>
      </c>
      <c r="I44" s="2" t="inlineStr">
        <is>
          <t>NPT</t>
        </is>
      </c>
      <c r="J44" s="2" t="inlineStr">
        <is>
          <t>:X3:X4:</t>
        </is>
      </c>
      <c r="K44" s="2" t="inlineStr">
        <is>
          <t>Coating_Standard</t>
        </is>
      </c>
      <c r="L44" s="2" t="inlineStr">
        <is>
          <t>300psig</t>
        </is>
      </c>
      <c r="M44" s="1" t="inlineStr">
        <is>
          <t>96699240</t>
        </is>
      </c>
      <c r="N44" t="inlineStr">
        <is>
          <t>CASE,L,20709,300#,DI</t>
        </is>
      </c>
      <c r="O44" t="inlineStr">
        <is>
          <t>A100065</t>
        </is>
      </c>
      <c r="P44" s="40" t="n">
        <v>2170</v>
      </c>
      <c r="Q44" s="43" t="inlineStr">
        <is>
          <t>Priced</t>
        </is>
      </c>
      <c r="R44" s="2" t="inlineStr">
        <is>
          <t>LT034</t>
        </is>
      </c>
    </row>
    <row r="45">
      <c r="B45" t="inlineStr">
        <is>
          <t>N</t>
        </is>
      </c>
      <c r="C45" t="inlineStr">
        <is>
          <t>Price_BOM_LCS_Case_039</t>
        </is>
      </c>
      <c r="D45" t="n">
        <v>180</v>
      </c>
      <c r="E45" t="inlineStr">
        <is>
          <t>:20709-LCS:20709-2P-10HP-LCSE:20709-2P-15HP-LCSE:20709-2P-20HP-LCSE:20709-2P-25HP-LCSE:20709-2P-7.5HP-LCSE:20709-4P-3HP-LCSE:</t>
        </is>
      </c>
      <c r="F45" s="2" t="inlineStr">
        <is>
          <t>Cast Iron, ASTM A48, CL 30</t>
        </is>
      </c>
      <c r="G45" t="inlineStr">
        <is>
          <t>CaseMatl_Cast_Iron_ASTM-A48_CL30</t>
        </is>
      </c>
      <c r="H45" s="2" t="inlineStr">
        <is>
          <t>C30</t>
        </is>
      </c>
      <c r="I45" s="2" t="inlineStr">
        <is>
          <t>NPT</t>
        </is>
      </c>
      <c r="J45" s="2" t="inlineStr">
        <is>
          <t>:X3:X4:</t>
        </is>
      </c>
      <c r="K45" s="2" t="inlineStr">
        <is>
          <t>Coating_Standard</t>
        </is>
      </c>
      <c r="L45" s="2" t="inlineStr">
        <is>
          <t>250psig</t>
        </is>
      </c>
      <c r="M45" t="n">
        <v>96864670</v>
      </c>
      <c r="O45" s="2" t="inlineStr">
        <is>
          <t>A102131</t>
        </is>
      </c>
      <c r="Q45" t="inlineStr">
        <is>
          <t>Priced</t>
        </is>
      </c>
      <c r="R45" s="2" t="inlineStr">
        <is>
          <t>LT034</t>
        </is>
      </c>
    </row>
    <row r="46">
      <c r="B46" t="inlineStr">
        <is>
          <t>N</t>
        </is>
      </c>
      <c r="C46" t="inlineStr">
        <is>
          <t>Price_BOM_LCS_Case_040</t>
        </is>
      </c>
      <c r="D46" t="n">
        <v>180</v>
      </c>
      <c r="E46" t="inlineStr">
        <is>
          <t>:20709-LCS:20709-2P-10HP-LCSE:20709-2P-15HP-LCSE:20709-2P-20HP-LCSE:20709-2P-25HP-LCSE:20709-2P-7.5HP-LCSE:20709-4P-3HP-LCSE:</t>
        </is>
      </c>
      <c r="F46" s="2" t="inlineStr">
        <is>
          <t>Ductile Iron, ASTM A536 65</t>
        </is>
      </c>
      <c r="G46" t="inlineStr">
        <is>
          <t>CaseMatl_Ductile_Iron_ASTM-A536-65</t>
        </is>
      </c>
      <c r="H46" s="2" t="inlineStr">
        <is>
          <t>J</t>
        </is>
      </c>
      <c r="I46" s="2" t="inlineStr">
        <is>
          <t>NPT</t>
        </is>
      </c>
      <c r="J46" s="2" t="inlineStr">
        <is>
          <t>:X3:X4:</t>
        </is>
      </c>
      <c r="K46" s="2" t="inlineStr">
        <is>
          <t>Coating_Scotchkote134_interior_exterior</t>
        </is>
      </c>
      <c r="L46" s="2" t="inlineStr">
        <is>
          <t>300psig</t>
        </is>
      </c>
      <c r="M46" s="1" t="inlineStr">
        <is>
          <t>RTF</t>
        </is>
      </c>
      <c r="N46" s="2" t="inlineStr">
        <is>
          <t>Coating bom</t>
        </is>
      </c>
      <c r="O46" t="inlineStr">
        <is>
          <t>A100065</t>
        </is>
      </c>
      <c r="P46" s="40" t="n"/>
      <c r="Q46" s="43" t="n"/>
      <c r="R46" s="2" t="inlineStr">
        <is>
          <t>LT034</t>
        </is>
      </c>
    </row>
    <row r="47">
      <c r="B47" t="inlineStr">
        <is>
          <t>N</t>
        </is>
      </c>
      <c r="C47" t="inlineStr">
        <is>
          <t>Price_BOM_LCS_Case_041</t>
        </is>
      </c>
      <c r="D47" t="n">
        <v>180</v>
      </c>
      <c r="E47" t="inlineStr">
        <is>
          <t>:20709-LCS:20709-2P-10HP-LCSE:20709-2P-15HP-LCSE:20709-2P-20HP-LCSE:20709-2P-25HP-LCSE:20709-2P-7.5HP-LCSE:20709-4P-3HP-LCSE:</t>
        </is>
      </c>
      <c r="F47" s="2" t="inlineStr">
        <is>
          <t>Cast Iron, ASTM A48, CL 30</t>
        </is>
      </c>
      <c r="G47" t="inlineStr">
        <is>
          <t>CaseMatl_Cast_Iron_ASTM-A48_CL30</t>
        </is>
      </c>
      <c r="H47" s="2" t="inlineStr">
        <is>
          <t>C30</t>
        </is>
      </c>
      <c r="I47" s="2" t="inlineStr">
        <is>
          <t>NPT</t>
        </is>
      </c>
      <c r="J47" s="2" t="inlineStr">
        <is>
          <t>:X3:X4:</t>
        </is>
      </c>
      <c r="K47" s="2" t="inlineStr">
        <is>
          <t>Coating_Scotchkote134_interior_exterior</t>
        </is>
      </c>
      <c r="L47" s="2" t="inlineStr">
        <is>
          <t>250psig</t>
        </is>
      </c>
      <c r="M47" s="1" t="inlineStr">
        <is>
          <t>RTF</t>
        </is>
      </c>
      <c r="N47" s="2" t="inlineStr">
        <is>
          <t>Coating bom</t>
        </is>
      </c>
      <c r="O47" s="2" t="inlineStr">
        <is>
          <t>A102131</t>
        </is>
      </c>
      <c r="R47" s="2" t="inlineStr">
        <is>
          <t>LT250</t>
        </is>
      </c>
    </row>
    <row r="48">
      <c r="B48" t="inlineStr">
        <is>
          <t>N</t>
        </is>
      </c>
      <c r="C48" t="inlineStr">
        <is>
          <t>Price_BOM_LCS_Case_042</t>
        </is>
      </c>
      <c r="D48" t="n">
        <v>180</v>
      </c>
      <c r="E48" t="inlineStr">
        <is>
          <t>:20709-LCS:20709-2P-10HP-LCSE:20709-2P-15HP-LCSE:20709-2P-20HP-LCSE:20709-2P-25HP-LCSE:20709-2P-7.5HP-LCSE:20709-4P-3HP-LCSE:</t>
        </is>
      </c>
      <c r="F48" s="2" t="inlineStr">
        <is>
          <t>Ductile Iron, ASTM A536 65</t>
        </is>
      </c>
      <c r="G48" t="inlineStr">
        <is>
          <t>CaseMatl_Ductile_Iron_ASTM-A536-65</t>
        </is>
      </c>
      <c r="H48" s="2" t="inlineStr">
        <is>
          <t>J</t>
        </is>
      </c>
      <c r="I48" s="2" t="inlineStr">
        <is>
          <t>NPT</t>
        </is>
      </c>
      <c r="J48" s="2" t="inlineStr">
        <is>
          <t>:X3:X4:</t>
        </is>
      </c>
      <c r="K48" s="2" t="inlineStr">
        <is>
          <t>Coating_Scotchkote134_interior_exterior_IncludeImpeller</t>
        </is>
      </c>
      <c r="L48" s="2" t="inlineStr">
        <is>
          <t>300psig</t>
        </is>
      </c>
      <c r="M48" s="1" t="inlineStr">
        <is>
          <t>RTF</t>
        </is>
      </c>
      <c r="N48" s="2" t="inlineStr">
        <is>
          <t>Coating bom</t>
        </is>
      </c>
      <c r="O48" t="inlineStr">
        <is>
          <t>A100065</t>
        </is>
      </c>
      <c r="P48" s="40" t="n"/>
      <c r="Q48" s="43" t="n"/>
      <c r="R48" s="2" t="inlineStr">
        <is>
          <t>LT034</t>
        </is>
      </c>
    </row>
    <row r="49">
      <c r="B49" t="inlineStr">
        <is>
          <t>N</t>
        </is>
      </c>
      <c r="C49" t="inlineStr">
        <is>
          <t>Price_BOM_LCS_Case_043</t>
        </is>
      </c>
      <c r="D49" t="n">
        <v>180</v>
      </c>
      <c r="E49" t="inlineStr">
        <is>
          <t>:20709-LCS:20709-2P-10HP-LCSE:20709-2P-15HP-LCSE:20709-2P-20HP-LCSE:20709-2P-25HP-LCSE:20709-2P-7.5HP-LCSE:20709-4P-3HP-LCSE:</t>
        </is>
      </c>
      <c r="F49" s="2" t="inlineStr">
        <is>
          <t>Cast Iron, ASTM A48, CL 30</t>
        </is>
      </c>
      <c r="G49" t="inlineStr">
        <is>
          <t>CaseMatl_Cast_Iron_ASTM-A48_CL30</t>
        </is>
      </c>
      <c r="H49" s="2" t="inlineStr">
        <is>
          <t>C30</t>
        </is>
      </c>
      <c r="I49" s="2" t="inlineStr">
        <is>
          <t>NPT</t>
        </is>
      </c>
      <c r="J49" s="2" t="inlineStr">
        <is>
          <t>:X3:X4:</t>
        </is>
      </c>
      <c r="K49" s="2" t="inlineStr">
        <is>
          <t>Coating_Scotchkote134_interior_exterior_IncludeImpeller</t>
        </is>
      </c>
      <c r="L49" s="2" t="inlineStr">
        <is>
          <t>250psig</t>
        </is>
      </c>
      <c r="M49" s="1" t="inlineStr">
        <is>
          <t>RTF</t>
        </is>
      </c>
      <c r="N49" s="2" t="inlineStr">
        <is>
          <t>Coating bom</t>
        </is>
      </c>
      <c r="O49" s="2" t="inlineStr">
        <is>
          <t>A102131</t>
        </is>
      </c>
      <c r="R49" s="2" t="inlineStr">
        <is>
          <t>LT250</t>
        </is>
      </c>
    </row>
    <row r="50">
      <c r="B50" t="inlineStr">
        <is>
          <t>Y</t>
        </is>
      </c>
      <c r="C50" t="inlineStr">
        <is>
          <t>Price_BOM_LCS_Case_044</t>
        </is>
      </c>
      <c r="D50" t="n">
        <v>180</v>
      </c>
      <c r="E50" t="inlineStr">
        <is>
          <t>:20953-LCS:20953-2P-20HP-LCSE:20953-2P-25HP-LCSE:20953-2P-30HP-LCSE:20953-4P-3HP-LCSE:20953-4P-5HP-LCSE:20953-4P-7.5HP-LCSE:</t>
        </is>
      </c>
      <c r="F50" s="2" t="inlineStr">
        <is>
          <t>Cast Iron, ASTM A48, CL 30</t>
        </is>
      </c>
      <c r="G50" t="inlineStr">
        <is>
          <t>CaseMatl_Cast_Iron_ASTM-A48_CL30</t>
        </is>
      </c>
      <c r="H50" s="2" t="inlineStr">
        <is>
          <t>C30</t>
        </is>
      </c>
      <c r="I50" s="2" t="inlineStr">
        <is>
          <t>NPS</t>
        </is>
      </c>
      <c r="J50" s="2" t="inlineStr">
        <is>
          <t>:X3:X4:</t>
        </is>
      </c>
      <c r="K50" s="2" t="inlineStr">
        <is>
          <t>Coating_Standard</t>
        </is>
      </c>
      <c r="L50" s="2" t="inlineStr">
        <is>
          <t>175psig</t>
        </is>
      </c>
      <c r="M50" s="2" t="n">
        <v>98793899</v>
      </c>
      <c r="O50" t="inlineStr">
        <is>
          <t>A100057</t>
        </is>
      </c>
      <c r="P50" s="44" t="n">
        <v>0</v>
      </c>
      <c r="Q50" s="43" t="inlineStr">
        <is>
          <t>Display-Blank</t>
        </is>
      </c>
      <c r="R50" s="2" t="inlineStr">
        <is>
          <t>LT027</t>
        </is>
      </c>
    </row>
    <row r="51">
      <c r="B51" t="inlineStr">
        <is>
          <t>N</t>
        </is>
      </c>
      <c r="C51" t="inlineStr">
        <is>
          <t>Price_BOM_LCS_Case_045</t>
        </is>
      </c>
      <c r="D51" t="n">
        <v>180</v>
      </c>
      <c r="E51" t="inlineStr">
        <is>
          <t>:20953-LCS:20953-2P-20HP-LCSE:20953-2P-25HP-LCSE:20953-2P-30HP-LCSE:20953-4P-3HP-LCSE:20953-4P-5HP-LCSE:20953-4P-7.5HP-LCSE:</t>
        </is>
      </c>
      <c r="F51" s="2" t="inlineStr">
        <is>
          <t>Ductile Iron, ASTM A536 65</t>
        </is>
      </c>
      <c r="G51" t="inlineStr">
        <is>
          <t>CaseMatl_Ductile_Iron_ASTM-A536-65</t>
        </is>
      </c>
      <c r="H51" s="2" t="inlineStr">
        <is>
          <t>J</t>
        </is>
      </c>
      <c r="I51" s="2" t="inlineStr">
        <is>
          <t>NPT</t>
        </is>
      </c>
      <c r="J51" s="2" t="inlineStr">
        <is>
          <t>:X3:X4:</t>
        </is>
      </c>
      <c r="K51" s="2" t="inlineStr">
        <is>
          <t>Coating_Standard</t>
        </is>
      </c>
      <c r="L51" s="2" t="inlineStr">
        <is>
          <t>300psig</t>
        </is>
      </c>
      <c r="M51" s="1" t="n">
        <v>98793901</v>
      </c>
      <c r="N51" t="inlineStr">
        <is>
          <t>CASE,L,20953,300#,DI</t>
        </is>
      </c>
      <c r="O51" t="inlineStr">
        <is>
          <t>A100066</t>
        </is>
      </c>
      <c r="P51" s="40" t="n">
        <v>2240</v>
      </c>
      <c r="Q51" s="43" t="inlineStr">
        <is>
          <t>Priced</t>
        </is>
      </c>
      <c r="R51" s="2" t="inlineStr">
        <is>
          <t>LT034</t>
        </is>
      </c>
    </row>
    <row r="52">
      <c r="B52" t="inlineStr">
        <is>
          <t>N</t>
        </is>
      </c>
      <c r="C52" t="inlineStr">
        <is>
          <t>Price_BOM_LCS_Case_046</t>
        </is>
      </c>
      <c r="D52" t="n">
        <v>180</v>
      </c>
      <c r="E52" t="inlineStr">
        <is>
          <t>:20953-LCS:20953-2P-20HP-LCSE:20953-2P-25HP-LCSE:20953-2P-30HP-LCSE:20953-4P-3HP-LCSE:20953-4P-5HP-LCSE:20953-4P-7.5HP-LCSE:</t>
        </is>
      </c>
      <c r="F52" s="2" t="inlineStr">
        <is>
          <t>Cast Iron, ASTM A48, CL 30</t>
        </is>
      </c>
      <c r="G52" t="inlineStr">
        <is>
          <t>CaseMatl_Cast_Iron_ASTM-A48_CL30</t>
        </is>
      </c>
      <c r="H52" s="2" t="inlineStr">
        <is>
          <t>C30</t>
        </is>
      </c>
      <c r="I52" s="2" t="inlineStr">
        <is>
          <t>NPS</t>
        </is>
      </c>
      <c r="J52" s="2" t="inlineStr">
        <is>
          <t>:X3:X4:</t>
        </is>
      </c>
      <c r="K52" s="2" t="inlineStr">
        <is>
          <t>Coating_Scotchkote134_interior_exterior</t>
        </is>
      </c>
      <c r="L52" s="2" t="inlineStr">
        <is>
          <t>175psig</t>
        </is>
      </c>
      <c r="M52" s="1" t="n">
        <v>98793900</v>
      </c>
      <c r="N52" s="2" t="inlineStr">
        <is>
          <t>Coating bom</t>
        </is>
      </c>
      <c r="O52" t="inlineStr">
        <is>
          <t>A100057</t>
        </is>
      </c>
      <c r="P52" s="44" t="n"/>
      <c r="Q52" s="43" t="n"/>
      <c r="R52" s="2" t="inlineStr">
        <is>
          <t>LT250</t>
        </is>
      </c>
    </row>
    <row r="53">
      <c r="B53" t="inlineStr">
        <is>
          <t>N</t>
        </is>
      </c>
      <c r="C53" t="inlineStr">
        <is>
          <t>Price_BOM_LCS_Case_047</t>
        </is>
      </c>
      <c r="D53" t="n">
        <v>180</v>
      </c>
      <c r="E53" t="inlineStr">
        <is>
          <t>:20953-LCS:20953-2P-20HP-LCSE:20953-2P-25HP-LCSE:20953-2P-30HP-LCSE:20953-4P-3HP-LCSE:20953-4P-5HP-LCSE:20953-4P-7.5HP-LCSE:</t>
        </is>
      </c>
      <c r="F53" s="2" t="inlineStr">
        <is>
          <t>Ductile Iron, ASTM A536 65</t>
        </is>
      </c>
      <c r="G53" t="inlineStr">
        <is>
          <t>CaseMatl_Ductile_Iron_ASTM-A536-65</t>
        </is>
      </c>
      <c r="H53" s="2" t="inlineStr">
        <is>
          <t>J</t>
        </is>
      </c>
      <c r="I53" s="2" t="inlineStr">
        <is>
          <t>NPT</t>
        </is>
      </c>
      <c r="J53" s="2" t="inlineStr">
        <is>
          <t>:X3:X4:</t>
        </is>
      </c>
      <c r="K53" s="2" t="inlineStr">
        <is>
          <t>Coating_Scotchkote134_interior_exterior</t>
        </is>
      </c>
      <c r="L53" s="2" t="inlineStr">
        <is>
          <t>300psig</t>
        </is>
      </c>
      <c r="M53" s="1" t="inlineStr">
        <is>
          <t>RTF</t>
        </is>
      </c>
      <c r="N53" s="2" t="inlineStr">
        <is>
          <t>Coating bom</t>
        </is>
      </c>
      <c r="O53" t="inlineStr">
        <is>
          <t>A100066</t>
        </is>
      </c>
      <c r="P53" s="40" t="n"/>
      <c r="Q53" s="43" t="n"/>
      <c r="R53" s="2" t="inlineStr">
        <is>
          <t>LT034</t>
        </is>
      </c>
    </row>
    <row r="54">
      <c r="B54" t="inlineStr">
        <is>
          <t>N</t>
        </is>
      </c>
      <c r="C54" t="inlineStr">
        <is>
          <t>Price_BOM_LCS_Case_048</t>
        </is>
      </c>
      <c r="D54" t="n">
        <v>180</v>
      </c>
      <c r="E54" t="inlineStr">
        <is>
          <t>:20953-LCS:20953-2P-20HP-LCSE:20953-2P-25HP-LCSE:20953-2P-30HP-LCSE:20953-4P-3HP-LCSE:20953-4P-5HP-LCSE:20953-4P-7.5HP-LCSE:</t>
        </is>
      </c>
      <c r="F54" s="2" t="inlineStr">
        <is>
          <t>Cast Iron, ASTM A48, CL 30</t>
        </is>
      </c>
      <c r="G54" t="inlineStr">
        <is>
          <t>CaseMatl_Cast_Iron_ASTM-A48_CL30</t>
        </is>
      </c>
      <c r="H54" s="2" t="inlineStr">
        <is>
          <t>C30</t>
        </is>
      </c>
      <c r="I54" s="2" t="inlineStr">
        <is>
          <t>NPS</t>
        </is>
      </c>
      <c r="J54" s="2" t="inlineStr">
        <is>
          <t>:X3:X4:</t>
        </is>
      </c>
      <c r="K54" s="2" t="inlineStr">
        <is>
          <t>Coating_Scotchkote134_interior_exterior_IncludeImpeller</t>
        </is>
      </c>
      <c r="L54" s="2" t="inlineStr">
        <is>
          <t>175psig</t>
        </is>
      </c>
      <c r="M54" s="1" t="n">
        <v>98793900</v>
      </c>
      <c r="N54" s="2" t="inlineStr">
        <is>
          <t>Coating bom</t>
        </is>
      </c>
      <c r="O54" t="inlineStr">
        <is>
          <t>A100057</t>
        </is>
      </c>
      <c r="P54" s="44" t="n"/>
      <c r="Q54" s="43" t="n"/>
      <c r="R54" s="2" t="inlineStr">
        <is>
          <t>LT250</t>
        </is>
      </c>
    </row>
    <row r="55">
      <c r="B55" t="inlineStr">
        <is>
          <t>N</t>
        </is>
      </c>
      <c r="C55" t="inlineStr">
        <is>
          <t>Price_BOM_LCS_Case_049</t>
        </is>
      </c>
      <c r="D55" t="n">
        <v>180</v>
      </c>
      <c r="E55" t="inlineStr">
        <is>
          <t>:20953-LCS:20953-2P-20HP-LCSE:20953-2P-25HP-LCSE:20953-2P-30HP-LCSE:20953-4P-3HP-LCSE:20953-4P-5HP-LCSE:20953-4P-7.5HP-LCSE:</t>
        </is>
      </c>
      <c r="F55" s="2" t="inlineStr">
        <is>
          <t>Ductile Iron, ASTM A536 65</t>
        </is>
      </c>
      <c r="G55" t="inlineStr">
        <is>
          <t>CaseMatl_Ductile_Iron_ASTM-A536-65</t>
        </is>
      </c>
      <c r="H55" s="2" t="inlineStr">
        <is>
          <t>J</t>
        </is>
      </c>
      <c r="I55" s="2" t="inlineStr">
        <is>
          <t>NPT</t>
        </is>
      </c>
      <c r="J55" s="2" t="inlineStr">
        <is>
          <t>:X3:X4:</t>
        </is>
      </c>
      <c r="K55" s="2" t="inlineStr">
        <is>
          <t>Coating_Scotchkote134_interior_exterior_IncludeImpeller</t>
        </is>
      </c>
      <c r="L55" s="2" t="inlineStr">
        <is>
          <t>300psig</t>
        </is>
      </c>
      <c r="M55" s="1" t="inlineStr">
        <is>
          <t>RTF</t>
        </is>
      </c>
      <c r="N55" s="2" t="inlineStr">
        <is>
          <t>Coating bom</t>
        </is>
      </c>
      <c r="O55" t="inlineStr">
        <is>
          <t>A100066</t>
        </is>
      </c>
      <c r="P55" s="40" t="n"/>
      <c r="Q55" s="43" t="n"/>
      <c r="R55" s="2" t="inlineStr">
        <is>
          <t>LT034</t>
        </is>
      </c>
      <c r="S55" t="n">
        <v>0</v>
      </c>
    </row>
    <row r="56">
      <c r="B56" t="inlineStr">
        <is>
          <t>Y</t>
        </is>
      </c>
      <c r="C56" t="inlineStr">
        <is>
          <t>Price_BOM_LCS_Case_050</t>
        </is>
      </c>
      <c r="D56" t="n">
        <v>180</v>
      </c>
      <c r="E56" t="inlineStr">
        <is>
          <t>:20121-LCS:20121-4P-10HP-LCSE:20121-4P-15HP-LCSE:20121-4P-7.5HP-LCSE:</t>
        </is>
      </c>
      <c r="F56" s="2" t="inlineStr">
        <is>
          <t>Cast Iron, ASTM A48, CL 30</t>
        </is>
      </c>
      <c r="G56" t="inlineStr">
        <is>
          <t>CaseMatl_Cast_Iron_ASTM-A48_CL30</t>
        </is>
      </c>
      <c r="H56" s="2" t="inlineStr">
        <is>
          <t>C30</t>
        </is>
      </c>
      <c r="I56" s="2" t="inlineStr">
        <is>
          <t>NPS</t>
        </is>
      </c>
      <c r="J56" s="2" t="inlineStr">
        <is>
          <t>:X3:XA:</t>
        </is>
      </c>
      <c r="K56" s="2" t="inlineStr">
        <is>
          <t>Coating_Standard</t>
        </is>
      </c>
      <c r="L56" s="2" t="inlineStr">
        <is>
          <t>175psig</t>
        </is>
      </c>
      <c r="M56" s="1" t="n">
        <v>98793903</v>
      </c>
      <c r="N56" t="inlineStr">
        <is>
          <t>CASE,L,20121,175#,CI</t>
        </is>
      </c>
      <c r="O56" t="inlineStr">
        <is>
          <t>A100057</t>
        </is>
      </c>
      <c r="P56" s="44" t="n">
        <v>0</v>
      </c>
      <c r="Q56" s="43" t="inlineStr">
        <is>
          <t>Display-Blank</t>
        </is>
      </c>
      <c r="R56" s="2" t="inlineStr">
        <is>
          <t>LT027</t>
        </is>
      </c>
    </row>
    <row r="57">
      <c r="B57" t="inlineStr">
        <is>
          <t>N</t>
        </is>
      </c>
      <c r="C57" t="inlineStr">
        <is>
          <t>Price_BOM_LCS_Case_051</t>
        </is>
      </c>
      <c r="D57" t="n">
        <v>180</v>
      </c>
      <c r="E57" t="inlineStr">
        <is>
          <t>:20121-LCS:20121-4P-10HP-LCSE:20121-4P-15HP-LCSE:20121-4P-7.5HP-LCSE:</t>
        </is>
      </c>
      <c r="F57" s="2" t="inlineStr">
        <is>
          <t>Ductile Iron, ASTM A536 65</t>
        </is>
      </c>
      <c r="G57" t="inlineStr">
        <is>
          <t>CaseMatl_Ductile_Iron_ASTM-A536-65</t>
        </is>
      </c>
      <c r="H57" s="2" t="inlineStr">
        <is>
          <t>J</t>
        </is>
      </c>
      <c r="I57" s="2" t="inlineStr">
        <is>
          <t>NPT</t>
        </is>
      </c>
      <c r="J57" s="2" t="inlineStr">
        <is>
          <t>:X3:XA:</t>
        </is>
      </c>
      <c r="K57" s="2" t="inlineStr">
        <is>
          <t>Coating_Standard</t>
        </is>
      </c>
      <c r="L57" s="2" t="inlineStr">
        <is>
          <t>250psig</t>
        </is>
      </c>
      <c r="M57" t="n">
        <v>98793904</v>
      </c>
      <c r="O57" t="inlineStr">
        <is>
          <t>A100067</t>
        </is>
      </c>
      <c r="P57" s="40" t="n">
        <v>2270</v>
      </c>
      <c r="Q57" s="43" t="inlineStr">
        <is>
          <t>Priced</t>
        </is>
      </c>
      <c r="R57" s="2" t="inlineStr">
        <is>
          <t>LT034</t>
        </is>
      </c>
    </row>
    <row r="58">
      <c r="B58" t="inlineStr">
        <is>
          <t>N</t>
        </is>
      </c>
      <c r="C58" t="inlineStr">
        <is>
          <t>Price_BOM_LCS_Case_052</t>
        </is>
      </c>
      <c r="D58" t="n">
        <v>180</v>
      </c>
      <c r="E58" t="inlineStr">
        <is>
          <t>:20121-LCS:20121-4P-10HP-LCSE:20121-4P-15HP-LCSE:20121-4P-7.5HP-LCSE:</t>
        </is>
      </c>
      <c r="F58" s="2" t="inlineStr">
        <is>
          <t>Cast Iron, ASTM A48, CL 30</t>
        </is>
      </c>
      <c r="G58" t="inlineStr">
        <is>
          <t>CaseMatl_Cast_Iron_ASTM-A48_CL30</t>
        </is>
      </c>
      <c r="H58" s="2" t="inlineStr">
        <is>
          <t>C30</t>
        </is>
      </c>
      <c r="I58" s="2" t="inlineStr">
        <is>
          <t>NPS</t>
        </is>
      </c>
      <c r="J58" s="2" t="inlineStr">
        <is>
          <t>:X3:XA:</t>
        </is>
      </c>
      <c r="K58" s="2" t="inlineStr">
        <is>
          <t>Coating_Scotchkote134_interior_exterior</t>
        </is>
      </c>
      <c r="L58" s="2" t="inlineStr">
        <is>
          <t>175psig</t>
        </is>
      </c>
      <c r="M58" s="1" t="inlineStr">
        <is>
          <t>RTF</t>
        </is>
      </c>
      <c r="N58" s="2" t="inlineStr">
        <is>
          <t>Coating bom</t>
        </is>
      </c>
      <c r="O58" t="inlineStr">
        <is>
          <t>A100057</t>
        </is>
      </c>
      <c r="P58" s="44" t="n"/>
      <c r="Q58" s="43" t="n"/>
      <c r="R58" s="2" t="inlineStr">
        <is>
          <t>LT250</t>
        </is>
      </c>
    </row>
    <row r="59">
      <c r="B59" t="inlineStr">
        <is>
          <t>N</t>
        </is>
      </c>
      <c r="C59" t="inlineStr">
        <is>
          <t>Price_BOM_LCS_Case_053</t>
        </is>
      </c>
      <c r="D59" t="n">
        <v>180</v>
      </c>
      <c r="E59" t="inlineStr">
        <is>
          <t>:20121-LCS:20121-4P-10HP-LCSE:20121-4P-15HP-LCSE:20121-4P-7.5HP-LCSE:</t>
        </is>
      </c>
      <c r="F59" s="2" t="inlineStr">
        <is>
          <t>Ductile Iron, ASTM A536 65</t>
        </is>
      </c>
      <c r="G59" t="inlineStr">
        <is>
          <t>CaseMatl_Ductile_Iron_ASTM-A536-65</t>
        </is>
      </c>
      <c r="H59" s="2" t="inlineStr">
        <is>
          <t>J</t>
        </is>
      </c>
      <c r="I59" s="2" t="inlineStr">
        <is>
          <t>NPT</t>
        </is>
      </c>
      <c r="J59" s="2" t="inlineStr">
        <is>
          <t>:X3:XA:</t>
        </is>
      </c>
      <c r="K59" s="2" t="inlineStr">
        <is>
          <t>Coating_Scotchkote134_interior_exterior</t>
        </is>
      </c>
      <c r="L59" s="2" t="inlineStr">
        <is>
          <t>250psig</t>
        </is>
      </c>
      <c r="M59" s="1" t="inlineStr">
        <is>
          <t>RTF</t>
        </is>
      </c>
      <c r="N59" s="2" t="inlineStr">
        <is>
          <t>Coating bom</t>
        </is>
      </c>
      <c r="O59" t="inlineStr">
        <is>
          <t>A100067</t>
        </is>
      </c>
      <c r="P59" s="40" t="n"/>
      <c r="Q59" s="43" t="n"/>
      <c r="R59" s="2" t="inlineStr">
        <is>
          <t>LT034</t>
        </is>
      </c>
    </row>
    <row r="60">
      <c r="B60" t="inlineStr">
        <is>
          <t>N</t>
        </is>
      </c>
      <c r="C60" t="inlineStr">
        <is>
          <t>Price_BOM_LCS_Case_054</t>
        </is>
      </c>
      <c r="D60" t="n">
        <v>180</v>
      </c>
      <c r="E60" t="inlineStr">
        <is>
          <t>:20121-LCS:20121-4P-10HP-LCSE:20121-4P-15HP-LCSE:20121-4P-7.5HP-LCSE:</t>
        </is>
      </c>
      <c r="F60" s="2" t="inlineStr">
        <is>
          <t>Cast Iron, ASTM A48, CL 30</t>
        </is>
      </c>
      <c r="G60" t="inlineStr">
        <is>
          <t>CaseMatl_Cast_Iron_ASTM-A48_CL30</t>
        </is>
      </c>
      <c r="H60" s="2" t="inlineStr">
        <is>
          <t>C30</t>
        </is>
      </c>
      <c r="I60" s="2" t="inlineStr">
        <is>
          <t>NPS</t>
        </is>
      </c>
      <c r="J60" s="2" t="inlineStr">
        <is>
          <t>:X3:XA:</t>
        </is>
      </c>
      <c r="K60" s="2" t="inlineStr">
        <is>
          <t>Coating_Scotchkote134_interior_exterior_IncludeImpeller</t>
        </is>
      </c>
      <c r="L60" s="2" t="inlineStr">
        <is>
          <t>175psig</t>
        </is>
      </c>
      <c r="M60" s="1" t="inlineStr">
        <is>
          <t>RTF</t>
        </is>
      </c>
      <c r="N60" s="2" t="inlineStr">
        <is>
          <t>Coating bom</t>
        </is>
      </c>
      <c r="O60" t="inlineStr">
        <is>
          <t>A100057</t>
        </is>
      </c>
      <c r="P60" s="44" t="n"/>
      <c r="Q60" s="43" t="n"/>
      <c r="R60" s="2" t="inlineStr">
        <is>
          <t>LT250</t>
        </is>
      </c>
    </row>
    <row r="61">
      <c r="B61" t="inlineStr">
        <is>
          <t>N</t>
        </is>
      </c>
      <c r="C61" t="inlineStr">
        <is>
          <t>Price_BOM_LCS_Case_055</t>
        </is>
      </c>
      <c r="D61" t="n">
        <v>180</v>
      </c>
      <c r="E61" t="inlineStr">
        <is>
          <t>:20121-LCS:20121-4P-10HP-LCSE:20121-4P-15HP-LCSE:20121-4P-7.5HP-LCSE:</t>
        </is>
      </c>
      <c r="F61" s="2" t="inlineStr">
        <is>
          <t>Ductile Iron, ASTM A536 65</t>
        </is>
      </c>
      <c r="G61" t="inlineStr">
        <is>
          <t>CaseMatl_Ductile_Iron_ASTM-A536-65</t>
        </is>
      </c>
      <c r="H61" s="2" t="inlineStr">
        <is>
          <t>J</t>
        </is>
      </c>
      <c r="I61" s="2" t="inlineStr">
        <is>
          <t>NPT</t>
        </is>
      </c>
      <c r="J61" s="2" t="inlineStr">
        <is>
          <t>:X3:XA:</t>
        </is>
      </c>
      <c r="K61" s="2" t="inlineStr">
        <is>
          <t>Coating_Scotchkote134_interior_exterior_IncludeImpeller</t>
        </is>
      </c>
      <c r="L61" s="2" t="inlineStr">
        <is>
          <t>250psig</t>
        </is>
      </c>
      <c r="M61" s="1" t="inlineStr">
        <is>
          <t>RTF</t>
        </is>
      </c>
      <c r="N61" s="2" t="inlineStr">
        <is>
          <t>Coating bom</t>
        </is>
      </c>
      <c r="O61" t="inlineStr">
        <is>
          <t>A100067</t>
        </is>
      </c>
      <c r="P61" s="40" t="n"/>
      <c r="Q61" s="43" t="n"/>
      <c r="R61" s="2" t="inlineStr">
        <is>
          <t>LT034</t>
        </is>
      </c>
    </row>
    <row r="62">
      <c r="B62" t="inlineStr">
        <is>
          <t>Y</t>
        </is>
      </c>
      <c r="C62" t="inlineStr">
        <is>
          <t>Price_BOM_LCS_Case_056</t>
        </is>
      </c>
      <c r="D62" t="n">
        <v>180</v>
      </c>
      <c r="E62" t="inlineStr">
        <is>
          <t>:25707-LCS:25707-2P-10HP-LCSE:25707-2P-15HP-LCSE:25707-2P-20HP-LCSE:25707-2P-25HP-LCSE:25707-2P-30HP-LCSE:25707-2P-7.5HP-LCSE:25707-4P-3HP-LCSE:25707-4P-5HP-LCSE:</t>
        </is>
      </c>
      <c r="F62" s="2" t="inlineStr">
        <is>
          <t>Cast Iron, ASTM A48, CL 30</t>
        </is>
      </c>
      <c r="G62" t="inlineStr">
        <is>
          <t>CaseMatl_Cast_Iron_ASTM-A48_CL30</t>
        </is>
      </c>
      <c r="H62" s="2" t="inlineStr">
        <is>
          <t>C30</t>
        </is>
      </c>
      <c r="I62" s="57" t="inlineStr">
        <is>
          <t>125# ANSI Flange</t>
        </is>
      </c>
      <c r="J62" s="2" t="inlineStr">
        <is>
          <t>:X3:X4:</t>
        </is>
      </c>
      <c r="K62" s="2" t="inlineStr">
        <is>
          <t>Coating_Standard</t>
        </is>
      </c>
      <c r="L62" s="2" t="inlineStr">
        <is>
          <t>175psig</t>
        </is>
      </c>
      <c r="M62" s="17" t="inlineStr">
        <is>
          <t>96864669</t>
        </is>
      </c>
      <c r="O62" t="inlineStr">
        <is>
          <t>A100057</t>
        </is>
      </c>
      <c r="P62" s="44" t="n">
        <v>0</v>
      </c>
      <c r="Q62" s="43" t="inlineStr">
        <is>
          <t>Display-Blank</t>
        </is>
      </c>
      <c r="R62" s="2" t="inlineStr">
        <is>
          <t>LT027</t>
        </is>
      </c>
    </row>
    <row r="63">
      <c r="B63" t="inlineStr">
        <is>
          <t>N</t>
        </is>
      </c>
      <c r="C63" t="inlineStr">
        <is>
          <t>Price_BOM_LCS_Case_057</t>
        </is>
      </c>
      <c r="D63" t="n">
        <v>180</v>
      </c>
      <c r="E63" t="inlineStr">
        <is>
          <t>:25707-LCS:25707-2P-10HP-LCSE:25707-2P-15HP-LCSE:25707-2P-20HP-LCSE:25707-2P-25HP-LCSE:25707-2P-30HP-LCSE:25707-2P-7.5HP-LCSE:25707-4P-3HP-LCSE:25707-4P-5HP-LCSE:</t>
        </is>
      </c>
      <c r="F63" s="2" t="inlineStr">
        <is>
          <t>Cast Iron, ASTM A48, CL 30</t>
        </is>
      </c>
      <c r="G63" t="inlineStr">
        <is>
          <t>CaseMatl_Cast_Iron_ASTM-A48_CL30</t>
        </is>
      </c>
      <c r="H63" s="2" t="inlineStr">
        <is>
          <t>C30</t>
        </is>
      </c>
      <c r="I63" s="57" t="inlineStr">
        <is>
          <t>125# ANSI Flange</t>
        </is>
      </c>
      <c r="J63" s="2" t="inlineStr">
        <is>
          <t>:X3:X4:</t>
        </is>
      </c>
      <c r="K63" s="2" t="inlineStr">
        <is>
          <t>Coating_Scotchkote134_interior_exterior</t>
        </is>
      </c>
      <c r="L63" s="2" t="inlineStr">
        <is>
          <t>175psig</t>
        </is>
      </c>
      <c r="M63" s="1" t="inlineStr">
        <is>
          <t>RTF</t>
        </is>
      </c>
      <c r="N63" s="2" t="inlineStr">
        <is>
          <t>Coating bom</t>
        </is>
      </c>
      <c r="O63" t="inlineStr">
        <is>
          <t>A100057</t>
        </is>
      </c>
      <c r="P63" s="44" t="n"/>
      <c r="Q63" s="43" t="n"/>
      <c r="R63" s="2" t="inlineStr">
        <is>
          <t>LT250</t>
        </is>
      </c>
    </row>
    <row r="64">
      <c r="B64" t="inlineStr">
        <is>
          <t>N</t>
        </is>
      </c>
      <c r="C64" t="inlineStr">
        <is>
          <t>Price_BOM_LCS_Case_058</t>
        </is>
      </c>
      <c r="D64" t="n">
        <v>180</v>
      </c>
      <c r="E64" t="inlineStr">
        <is>
          <t>:20709-LCS:20709-2P-10HP-LCSE:20709-2P-15HP-LCSE:20709-2P-20HP-LCSE:20709-2P-25HP-LCSE:20709-2P-7.5HP-LCSE:20709-4P-3HP-LCSE:</t>
        </is>
      </c>
      <c r="F64" s="2" t="inlineStr">
        <is>
          <t>Cast Iron, ASTM A48, CL 30</t>
        </is>
      </c>
      <c r="G64" t="inlineStr">
        <is>
          <t>CaseMatl_Cast_Iron_ASTM-A48_CL30</t>
        </is>
      </c>
      <c r="H64" s="2" t="inlineStr">
        <is>
          <t>C30</t>
        </is>
      </c>
      <c r="I64" s="2" t="inlineStr">
        <is>
          <t>NPS</t>
        </is>
      </c>
      <c r="J64" s="2" t="inlineStr">
        <is>
          <t>:X3:X4:</t>
        </is>
      </c>
      <c r="K64" s="2" t="inlineStr">
        <is>
          <t>Coating_Scotchkote134_interior_exterior</t>
        </is>
      </c>
      <c r="L64" s="2" t="inlineStr">
        <is>
          <t>175psig</t>
        </is>
      </c>
      <c r="M64" s="1" t="n">
        <v>98508957</v>
      </c>
      <c r="N64" s="2" t="inlineStr">
        <is>
          <t>Coating bom</t>
        </is>
      </c>
      <c r="O64" t="inlineStr">
        <is>
          <t>A100057</t>
        </is>
      </c>
      <c r="R64" s="2" t="inlineStr">
        <is>
          <t>LT250</t>
        </is>
      </c>
    </row>
    <row r="65">
      <c r="B65" t="inlineStr">
        <is>
          <t>N</t>
        </is>
      </c>
      <c r="C65" t="inlineStr">
        <is>
          <t>Price_BOM_LCS_Case_059</t>
        </is>
      </c>
      <c r="D65" t="n">
        <v>180</v>
      </c>
      <c r="E65" t="inlineStr">
        <is>
          <t>:25707-LCS:25707-2P-10HP-LCSE:25707-2P-15HP-LCSE:25707-2P-20HP-LCSE:25707-2P-25HP-LCSE:25707-2P-30HP-LCSE:25707-2P-7.5HP-LCSE:25707-4P-3HP-LCSE:25707-4P-5HP-LCSE:</t>
        </is>
      </c>
      <c r="F65" s="2" t="inlineStr">
        <is>
          <t>Cast Iron, ASTM A48, CL 30</t>
        </is>
      </c>
      <c r="G65" t="inlineStr">
        <is>
          <t>CaseMatl_Cast_Iron_ASTM-A48_CL30</t>
        </is>
      </c>
      <c r="H65" s="2" t="inlineStr">
        <is>
          <t>C30</t>
        </is>
      </c>
      <c r="I65" s="57" t="inlineStr">
        <is>
          <t>125# ANSI Flange</t>
        </is>
      </c>
      <c r="J65" s="2" t="inlineStr">
        <is>
          <t>:X3:X4:</t>
        </is>
      </c>
      <c r="K65" s="2" t="inlineStr">
        <is>
          <t>Coating_Scotchkote134_interior_exterior_IncludeImpeller</t>
        </is>
      </c>
      <c r="L65" s="2" t="inlineStr">
        <is>
          <t>175psig</t>
        </is>
      </c>
      <c r="M65" s="1" t="inlineStr">
        <is>
          <t>RTF</t>
        </is>
      </c>
      <c r="N65" s="2" t="inlineStr">
        <is>
          <t>Coating bom</t>
        </is>
      </c>
      <c r="O65" t="inlineStr">
        <is>
          <t>A100057</t>
        </is>
      </c>
      <c r="P65" s="44" t="n"/>
      <c r="Q65" s="43" t="n"/>
      <c r="R65" s="2" t="inlineStr">
        <is>
          <t>LT250</t>
        </is>
      </c>
    </row>
    <row r="66">
      <c r="B66" t="inlineStr">
        <is>
          <t>N</t>
        </is>
      </c>
      <c r="C66" t="inlineStr">
        <is>
          <t>Price_BOM_LCS_Case_060</t>
        </is>
      </c>
      <c r="D66" t="n">
        <v>180</v>
      </c>
      <c r="E66" t="inlineStr">
        <is>
          <t>:20709-LCS:20709-2P-10HP-LCSE:20709-2P-15HP-LCSE:20709-2P-20HP-LCSE:20709-2P-25HP-LCSE:20709-2P-7.5HP-LCSE:20709-4P-3HP-LCSE:</t>
        </is>
      </c>
      <c r="F66" s="2" t="inlineStr">
        <is>
          <t>Cast Iron, ASTM A48, CL 30</t>
        </is>
      </c>
      <c r="G66" t="inlineStr">
        <is>
          <t>CaseMatl_Cast_Iron_ASTM-A48_CL30</t>
        </is>
      </c>
      <c r="H66" s="2" t="inlineStr">
        <is>
          <t>C30</t>
        </is>
      </c>
      <c r="I66" s="2" t="inlineStr">
        <is>
          <t>NPS</t>
        </is>
      </c>
      <c r="J66" s="2" t="inlineStr">
        <is>
          <t>:X3:X4:</t>
        </is>
      </c>
      <c r="K66" s="2" t="inlineStr">
        <is>
          <t>Coating_Scotchkote134_interior_exterior_IncludeImpeller</t>
        </is>
      </c>
      <c r="L66" s="2" t="inlineStr">
        <is>
          <t>175psig</t>
        </is>
      </c>
      <c r="M66" s="1" t="n">
        <v>98508957</v>
      </c>
      <c r="N66" s="2" t="inlineStr">
        <is>
          <t>Coating bom</t>
        </is>
      </c>
      <c r="O66" t="inlineStr">
        <is>
          <t>A100057</t>
        </is>
      </c>
      <c r="R66" s="2" t="inlineStr">
        <is>
          <t>LT250</t>
        </is>
      </c>
    </row>
    <row r="67">
      <c r="B67" t="inlineStr">
        <is>
          <t>N</t>
        </is>
      </c>
      <c r="C67" t="inlineStr">
        <is>
          <t>Price_BOM_LCS_Case_061</t>
        </is>
      </c>
      <c r="D67" t="n">
        <v>180</v>
      </c>
      <c r="E67" t="inlineStr">
        <is>
          <t>:25957-LCS:25957-2P-25HP-LCSE:25957-2P-30HP-LCSE:25957-4P-10HP-LCSE:25957-4P-3HP-LCSE:25957-4P-5HP-LCSE:25957-4P-7.5HP-LCSE:</t>
        </is>
      </c>
      <c r="F67" s="2" t="inlineStr">
        <is>
          <t>Cast Iron, ASTM A48, CL 30</t>
        </is>
      </c>
      <c r="G67" t="inlineStr">
        <is>
          <t>CaseMatl_Cast_Iron_ASTM-A48_CL30</t>
        </is>
      </c>
      <c r="H67" s="2" t="inlineStr">
        <is>
          <t>C30</t>
        </is>
      </c>
      <c r="I67" s="57" t="inlineStr">
        <is>
          <t>125# ANSI Flange</t>
        </is>
      </c>
      <c r="J67" s="2" t="inlineStr">
        <is>
          <t>:X3:X4:</t>
        </is>
      </c>
      <c r="K67" s="2" t="inlineStr">
        <is>
          <t>Coating_Standard</t>
        </is>
      </c>
      <c r="L67" s="2" t="inlineStr">
        <is>
          <t>175psig</t>
        </is>
      </c>
      <c r="M67" s="2" t="n">
        <v>98793905</v>
      </c>
      <c r="O67" t="inlineStr">
        <is>
          <t>A100057</t>
        </is>
      </c>
      <c r="P67" s="44" t="n">
        <v>0</v>
      </c>
      <c r="Q67" s="43" t="inlineStr">
        <is>
          <t>Display-Blank</t>
        </is>
      </c>
      <c r="R67" s="2" t="inlineStr">
        <is>
          <t>LT027</t>
        </is>
      </c>
    </row>
    <row r="68">
      <c r="B68" t="inlineStr">
        <is>
          <t>Y</t>
        </is>
      </c>
      <c r="C68" t="inlineStr">
        <is>
          <t>Price_BOM_LCS_Case_062</t>
        </is>
      </c>
      <c r="D68" t="n">
        <v>180</v>
      </c>
      <c r="E68" s="43" t="inlineStr">
        <is>
          <t>:10707-LCS:10707-2P-10HP-LCSE:10707-2P-15HP-LCSE:10707-2P-3HP-LCSE:10707-2P-5HP-LCSE:10707-2P-7.5HP-LCSE:10707-2P-15HP LCSE:</t>
        </is>
      </c>
      <c r="F68" s="2" t="inlineStr">
        <is>
          <t>Cast Iron, ASTM A48, CL 30</t>
        </is>
      </c>
      <c r="G68" t="inlineStr">
        <is>
          <t>CaseMatl_Cast_Iron_ASTM-A48_CL30</t>
        </is>
      </c>
      <c r="H68" s="2" t="inlineStr">
        <is>
          <t>C30</t>
        </is>
      </c>
      <c r="I68" s="2" t="inlineStr">
        <is>
          <t>NPS</t>
        </is>
      </c>
      <c r="J68" s="2" t="inlineStr">
        <is>
          <t>:X3:</t>
        </is>
      </c>
      <c r="K68" s="2" t="inlineStr">
        <is>
          <t>Coating_Standard</t>
        </is>
      </c>
      <c r="L68" s="2" t="inlineStr">
        <is>
          <t>175psig</t>
        </is>
      </c>
      <c r="M68" s="2" t="n">
        <v>96898128</v>
      </c>
      <c r="O68" t="inlineStr">
        <is>
          <t>A100057</t>
        </is>
      </c>
      <c r="Q68" t="inlineStr">
        <is>
          <t>Priced</t>
        </is>
      </c>
      <c r="R68" s="2" t="inlineStr">
        <is>
          <t>LT027</t>
        </is>
      </c>
    </row>
    <row r="69">
      <c r="B69" t="inlineStr">
        <is>
          <t>N</t>
        </is>
      </c>
      <c r="C69" t="inlineStr">
        <is>
          <t>Price_BOM_LCS_Case_063</t>
        </is>
      </c>
      <c r="D69" t="n">
        <v>180</v>
      </c>
      <c r="E69" t="inlineStr">
        <is>
          <t>:25957-LCS:25957-2P-25HP-LCSE:25957-2P-30HP-LCSE:25957-4P-10HP-LCSE:25957-4P-3HP-LCSE:25957-4P-5HP-LCSE:25957-4P-7.5HP-LCSE:</t>
        </is>
      </c>
      <c r="F69" s="2" t="inlineStr">
        <is>
          <t>Cast Iron, ASTM A48, CL 30</t>
        </is>
      </c>
      <c r="G69" t="inlineStr">
        <is>
          <t>CaseMatl_Cast_Iron_ASTM-A48_CL30</t>
        </is>
      </c>
      <c r="H69" s="2" t="inlineStr">
        <is>
          <t>C30</t>
        </is>
      </c>
      <c r="I69" s="57" t="inlineStr">
        <is>
          <t>125# ANSI Flange</t>
        </is>
      </c>
      <c r="J69" s="2" t="inlineStr">
        <is>
          <t>:X3:X4:</t>
        </is>
      </c>
      <c r="K69" s="2" t="inlineStr">
        <is>
          <t>Coating_Scotchkote134_interior_exterior</t>
        </is>
      </c>
      <c r="L69" s="2" t="inlineStr">
        <is>
          <t>175psig</t>
        </is>
      </c>
      <c r="M69" s="1" t="n">
        <v>98793906</v>
      </c>
      <c r="N69" s="2" t="inlineStr">
        <is>
          <t>Coating bom</t>
        </is>
      </c>
      <c r="O69" t="inlineStr">
        <is>
          <t>A100057</t>
        </is>
      </c>
      <c r="P69" s="44" t="n"/>
      <c r="Q69" s="43" t="n"/>
      <c r="R69" s="2" t="inlineStr">
        <is>
          <t>LT250</t>
        </is>
      </c>
    </row>
    <row r="70">
      <c r="B70" t="inlineStr">
        <is>
          <t>N</t>
        </is>
      </c>
      <c r="C70" t="inlineStr">
        <is>
          <t>Price_BOM_LCS_Case_064</t>
        </is>
      </c>
      <c r="D70" t="n">
        <v>180</v>
      </c>
      <c r="E70" s="43" t="inlineStr">
        <is>
          <t>:10707-LCS:10707-2P-10HP-LCSE:10707-2P-15HP-LCSE:10707-2P-3HP-LCSE:10707-2P-5HP-LCSE:10707-2P-7.5HP-LCSE:10707-2P-15HP LCSE:</t>
        </is>
      </c>
      <c r="F70" s="2" t="inlineStr">
        <is>
          <t>Cast Iron, ASTM A48, CL 30</t>
        </is>
      </c>
      <c r="G70" t="inlineStr">
        <is>
          <t>CaseMatl_Cast_Iron_ASTM-A48_CL30</t>
        </is>
      </c>
      <c r="H70" s="2" t="inlineStr">
        <is>
          <t>C30</t>
        </is>
      </c>
      <c r="I70" s="2" t="inlineStr">
        <is>
          <t>NPS</t>
        </is>
      </c>
      <c r="J70" s="2" t="inlineStr">
        <is>
          <t>:X3:</t>
        </is>
      </c>
      <c r="K70" s="2" t="inlineStr">
        <is>
          <t>Coating_Scotchkote134_interior_exterior</t>
        </is>
      </c>
      <c r="L70" s="2" t="inlineStr">
        <is>
          <t>175psig</t>
        </is>
      </c>
      <c r="M70" s="1" t="inlineStr">
        <is>
          <t>RTF</t>
        </is>
      </c>
      <c r="N70" s="2" t="inlineStr">
        <is>
          <t>Coating bom</t>
        </is>
      </c>
      <c r="O70" t="inlineStr">
        <is>
          <t>A100057</t>
        </is>
      </c>
      <c r="R70" s="2" t="inlineStr">
        <is>
          <t>LT250</t>
        </is>
      </c>
    </row>
    <row r="71">
      <c r="B71" t="inlineStr">
        <is>
          <t>N</t>
        </is>
      </c>
      <c r="C71" t="inlineStr">
        <is>
          <t>Price_BOM_LCS_Case_065</t>
        </is>
      </c>
      <c r="D71" t="n">
        <v>180</v>
      </c>
      <c r="E71" t="inlineStr">
        <is>
          <t>:25957-LCS:25957-2P-25HP-LCSE:25957-2P-30HP-LCSE:25957-4P-10HP-LCSE:25957-4P-3HP-LCSE:25957-4P-5HP-LCSE:25957-4P-7.5HP-LCSE:</t>
        </is>
      </c>
      <c r="F71" s="2" t="inlineStr">
        <is>
          <t>Cast Iron, ASTM A48, CL 30</t>
        </is>
      </c>
      <c r="G71" t="inlineStr">
        <is>
          <t>CaseMatl_Cast_Iron_ASTM-A48_CL30</t>
        </is>
      </c>
      <c r="H71" s="2" t="inlineStr">
        <is>
          <t>C30</t>
        </is>
      </c>
      <c r="I71" s="57" t="inlineStr">
        <is>
          <t>125# ANSI Flange</t>
        </is>
      </c>
      <c r="J71" s="2" t="inlineStr">
        <is>
          <t>:X3:X4:</t>
        </is>
      </c>
      <c r="K71" s="2" t="inlineStr">
        <is>
          <t>Coating_Scotchkote134_interior_exterior_IncludeImpeller</t>
        </is>
      </c>
      <c r="L71" s="2" t="inlineStr">
        <is>
          <t>175psig</t>
        </is>
      </c>
      <c r="M71" s="1" t="n">
        <v>98793906</v>
      </c>
      <c r="N71" s="2" t="inlineStr">
        <is>
          <t>Coating bom</t>
        </is>
      </c>
      <c r="O71" t="inlineStr">
        <is>
          <t>A100057</t>
        </is>
      </c>
      <c r="P71" s="44" t="n"/>
      <c r="Q71" s="43" t="n"/>
      <c r="R71" s="2" t="inlineStr">
        <is>
          <t>LT250</t>
        </is>
      </c>
    </row>
    <row r="72">
      <c r="B72" t="inlineStr">
        <is>
          <t>N</t>
        </is>
      </c>
      <c r="C72" t="inlineStr">
        <is>
          <t>Price_BOM_LCS_Case_066</t>
        </is>
      </c>
      <c r="D72" t="n">
        <v>180</v>
      </c>
      <c r="E72" s="43" t="inlineStr">
        <is>
          <t>:10707-LCS:10707-2P-10HP-LCSE:10707-2P-15HP-LCSE:10707-2P-3HP-LCSE:10707-2P-5HP-LCSE:10707-2P-7.5HP-LCSE:10707-2P-15HP LCSE:</t>
        </is>
      </c>
      <c r="F72" s="2" t="inlineStr">
        <is>
          <t>Cast Iron, ASTM A48, CL 30</t>
        </is>
      </c>
      <c r="G72" t="inlineStr">
        <is>
          <t>CaseMatl_Cast_Iron_ASTM-A48_CL30</t>
        </is>
      </c>
      <c r="H72" s="2" t="inlineStr">
        <is>
          <t>C30</t>
        </is>
      </c>
      <c r="I72" s="2" t="inlineStr">
        <is>
          <t>NPS</t>
        </is>
      </c>
      <c r="J72" s="2" t="inlineStr">
        <is>
          <t>:X3:</t>
        </is>
      </c>
      <c r="K72" s="2" t="inlineStr">
        <is>
          <t>Coating_Scotchkote134_interior_exterior_IncludeImpeller</t>
        </is>
      </c>
      <c r="L72" s="2" t="inlineStr">
        <is>
          <t>175psig</t>
        </is>
      </c>
      <c r="M72" s="1" t="inlineStr">
        <is>
          <t>RTF</t>
        </is>
      </c>
      <c r="N72" s="2" t="inlineStr">
        <is>
          <t>Coating bom</t>
        </is>
      </c>
      <c r="O72" t="inlineStr">
        <is>
          <t>A100057</t>
        </is>
      </c>
      <c r="R72" s="2" t="inlineStr">
        <is>
          <t>LT250</t>
        </is>
      </c>
    </row>
    <row r="73">
      <c r="B73" t="inlineStr">
        <is>
          <t>Y</t>
        </is>
      </c>
      <c r="C73" t="inlineStr">
        <is>
          <t>Price_BOM_LCS_Case_067</t>
        </is>
      </c>
      <c r="D73" t="n">
        <v>180</v>
      </c>
      <c r="E73" t="inlineStr">
        <is>
          <t>:25123-LCS:25123-4P-10HP-LCSE:25123-4P-15HP-LCSE:25123-4P-20HP-LCSE:25123-4P-7.5HP-LCSE:</t>
        </is>
      </c>
      <c r="F73" s="2" t="inlineStr">
        <is>
          <t>Cast Iron, ASTM A48, CL 30</t>
        </is>
      </c>
      <c r="G73" t="inlineStr">
        <is>
          <t>CaseMatl_Cast_Iron_ASTM-A48_CL30</t>
        </is>
      </c>
      <c r="H73" s="2" t="inlineStr">
        <is>
          <t>C30</t>
        </is>
      </c>
      <c r="I73" s="57" t="inlineStr">
        <is>
          <t>125# ANSI Flange</t>
        </is>
      </c>
      <c r="J73" s="2" t="inlineStr">
        <is>
          <t>:X3:XA:</t>
        </is>
      </c>
      <c r="K73" s="2" t="inlineStr">
        <is>
          <t>Coating_Standard</t>
        </is>
      </c>
      <c r="L73" s="2" t="inlineStr">
        <is>
          <t>175psig</t>
        </is>
      </c>
      <c r="M73" t="n">
        <v>98793907</v>
      </c>
      <c r="N73" t="inlineStr">
        <is>
          <t>CASE,L,25123,175#,CI</t>
        </is>
      </c>
      <c r="O73" t="inlineStr">
        <is>
          <t>A100057</t>
        </is>
      </c>
      <c r="P73" s="44" t="n">
        <v>0</v>
      </c>
      <c r="Q73" s="43" t="inlineStr">
        <is>
          <t>Display-Blank</t>
        </is>
      </c>
      <c r="R73" s="2" t="inlineStr">
        <is>
          <t>LT027</t>
        </is>
      </c>
    </row>
    <row r="74">
      <c r="B74" t="inlineStr">
        <is>
          <t>Y</t>
        </is>
      </c>
      <c r="C74" t="inlineStr">
        <is>
          <t>Price_BOM_LCS_Case_068</t>
        </is>
      </c>
      <c r="D74" t="n">
        <v>180</v>
      </c>
      <c r="E74" t="inlineStr">
        <is>
          <t>:12709-LCS:12709-2P-10HP-LCSE:12709-2P-15HP-LCSE:12709-2P-5HP-LCSE:12709-2P-7.5HP-LCSE:</t>
        </is>
      </c>
      <c r="F74" s="2" t="inlineStr">
        <is>
          <t>Cast Iron, ASTM A48, CL 30</t>
        </is>
      </c>
      <c r="G74" t="inlineStr">
        <is>
          <t>CaseMatl_Cast_Iron_ASTM-A48_CL30</t>
        </is>
      </c>
      <c r="H74" s="2" t="inlineStr">
        <is>
          <t>C30</t>
        </is>
      </c>
      <c r="I74" s="2" t="inlineStr">
        <is>
          <t>NPS</t>
        </is>
      </c>
      <c r="J74" s="2" t="inlineStr">
        <is>
          <t>:X3:X4:</t>
        </is>
      </c>
      <c r="K74" s="2" t="inlineStr">
        <is>
          <t>Coating_Standard</t>
        </is>
      </c>
      <c r="L74" s="2" t="inlineStr">
        <is>
          <t>175psig</t>
        </is>
      </c>
      <c r="M74" s="2" t="n">
        <v>96898129</v>
      </c>
      <c r="O74" t="inlineStr">
        <is>
          <t>A100057</t>
        </is>
      </c>
      <c r="Q74" t="inlineStr">
        <is>
          <t>Priced</t>
        </is>
      </c>
      <c r="R74" s="2" t="inlineStr">
        <is>
          <t>LT027</t>
        </is>
      </c>
    </row>
    <row r="75">
      <c r="B75" t="inlineStr">
        <is>
          <t>N</t>
        </is>
      </c>
      <c r="C75" t="inlineStr">
        <is>
          <t>Price_BOM_LCS_Case_069</t>
        </is>
      </c>
      <c r="D75" t="n">
        <v>180</v>
      </c>
      <c r="E75" t="inlineStr">
        <is>
          <t>:25123-LCS:25123-4P-10HP-LCSE:25123-4P-15HP-LCSE:25123-4P-20HP-LCSE:25123-4P-7.5HP-LCSE:</t>
        </is>
      </c>
      <c r="F75" s="2" t="inlineStr">
        <is>
          <t>Cast Iron, ASTM A48, CL 30</t>
        </is>
      </c>
      <c r="G75" t="inlineStr">
        <is>
          <t>CaseMatl_Cast_Iron_ASTM-A48_CL30</t>
        </is>
      </c>
      <c r="H75" s="2" t="inlineStr">
        <is>
          <t>C30</t>
        </is>
      </c>
      <c r="I75" s="57" t="inlineStr">
        <is>
          <t>125# ANSI Flange</t>
        </is>
      </c>
      <c r="J75" s="2" t="inlineStr">
        <is>
          <t>:X3:XA:</t>
        </is>
      </c>
      <c r="K75" s="2" t="inlineStr">
        <is>
          <t>Coating_Scotchkote134_interior_exterior</t>
        </is>
      </c>
      <c r="L75" s="2" t="inlineStr">
        <is>
          <t>175psig</t>
        </is>
      </c>
      <c r="M75" s="1" t="inlineStr">
        <is>
          <t>RTF</t>
        </is>
      </c>
      <c r="N75" s="2" t="inlineStr">
        <is>
          <t>Coating bom</t>
        </is>
      </c>
      <c r="O75" t="inlineStr">
        <is>
          <t>A100057</t>
        </is>
      </c>
      <c r="P75" s="44" t="n"/>
      <c r="Q75" s="43" t="n"/>
      <c r="R75" s="2" t="inlineStr">
        <is>
          <t>LT250</t>
        </is>
      </c>
    </row>
    <row r="76">
      <c r="B76" t="inlineStr">
        <is>
          <t>N</t>
        </is>
      </c>
      <c r="C76" t="inlineStr">
        <is>
          <t>Price_BOM_LCS_Case_070</t>
        </is>
      </c>
      <c r="D76" t="n">
        <v>180</v>
      </c>
      <c r="E76" t="inlineStr">
        <is>
          <t>:12709-LCS:12709-2P-10HP-LCSE:12709-2P-15HP-LCSE:12709-2P-5HP-LCSE:12709-2P-7.5HP-LCSE:</t>
        </is>
      </c>
      <c r="F76" s="2" t="inlineStr">
        <is>
          <t>Cast Iron, ASTM A48, CL 30</t>
        </is>
      </c>
      <c r="G76" t="inlineStr">
        <is>
          <t>CaseMatl_Cast_Iron_ASTM-A48_CL30</t>
        </is>
      </c>
      <c r="H76" s="2" t="inlineStr">
        <is>
          <t>C30</t>
        </is>
      </c>
      <c r="I76" s="2" t="inlineStr">
        <is>
          <t>NPS</t>
        </is>
      </c>
      <c r="J76" s="2" t="inlineStr">
        <is>
          <t>:X3:X4:</t>
        </is>
      </c>
      <c r="K76" t="inlineStr">
        <is>
          <t>Coating_Scotchkote134_interior_exterior</t>
        </is>
      </c>
      <c r="L76" s="2" t="inlineStr">
        <is>
          <t>175psig</t>
        </is>
      </c>
      <c r="M76" s="1" t="inlineStr">
        <is>
          <t>RTF</t>
        </is>
      </c>
      <c r="O76" t="inlineStr">
        <is>
          <t>A100057</t>
        </is>
      </c>
      <c r="R76" s="2" t="inlineStr">
        <is>
          <t>LT250</t>
        </is>
      </c>
    </row>
    <row r="77">
      <c r="B77" t="inlineStr">
        <is>
          <t>N</t>
        </is>
      </c>
      <c r="C77" t="inlineStr">
        <is>
          <t>Price_BOM_LCS_Case_071</t>
        </is>
      </c>
      <c r="D77" t="n">
        <v>180</v>
      </c>
      <c r="E77" t="inlineStr">
        <is>
          <t>:25123-LCS:25123-4P-10HP-LCSE:25123-4P-15HP-LCSE:25123-4P-20HP-LCSE:25123-4P-7.5HP-LCSE:</t>
        </is>
      </c>
      <c r="F77" s="2" t="inlineStr">
        <is>
          <t>Cast Iron, ASTM A48, CL 30</t>
        </is>
      </c>
      <c r="G77" t="inlineStr">
        <is>
          <t>CaseMatl_Cast_Iron_ASTM-A48_CL30</t>
        </is>
      </c>
      <c r="H77" s="2" t="inlineStr">
        <is>
          <t>C30</t>
        </is>
      </c>
      <c r="I77" s="57" t="inlineStr">
        <is>
          <t>125# ANSI Flange</t>
        </is>
      </c>
      <c r="J77" s="2" t="inlineStr">
        <is>
          <t>:X3:XA:</t>
        </is>
      </c>
      <c r="K77" s="2" t="inlineStr">
        <is>
          <t>Coating_Scotchkote134_interior_exterior_IncludeImpeller</t>
        </is>
      </c>
      <c r="L77" s="2" t="inlineStr">
        <is>
          <t>175psig</t>
        </is>
      </c>
      <c r="M77" s="1" t="inlineStr">
        <is>
          <t>RTF</t>
        </is>
      </c>
      <c r="N77" s="2" t="inlineStr">
        <is>
          <t>Coating bom</t>
        </is>
      </c>
      <c r="O77" t="inlineStr">
        <is>
          <t>A100057</t>
        </is>
      </c>
      <c r="P77" s="44" t="n"/>
      <c r="Q77" s="43" t="n"/>
      <c r="R77" s="2" t="inlineStr">
        <is>
          <t>LT250</t>
        </is>
      </c>
    </row>
    <row r="78">
      <c r="B78" t="inlineStr">
        <is>
          <t>N</t>
        </is>
      </c>
      <c r="C78" t="inlineStr">
        <is>
          <t>Price_BOM_LCS_Case_072</t>
        </is>
      </c>
      <c r="D78" t="n">
        <v>180</v>
      </c>
      <c r="E78" t="inlineStr">
        <is>
          <t>:12709-LCS:12709-2P-10HP-LCSE:12709-2P-15HP-LCSE:12709-2P-5HP-LCSE:12709-2P-7.5HP-LCSE:</t>
        </is>
      </c>
      <c r="F78" s="2" t="inlineStr">
        <is>
          <t>Cast Iron, ASTM A48, CL 30</t>
        </is>
      </c>
      <c r="G78" t="inlineStr">
        <is>
          <t>CaseMatl_Cast_Iron_ASTM-A48_CL30</t>
        </is>
      </c>
      <c r="H78" s="2" t="inlineStr">
        <is>
          <t>C30</t>
        </is>
      </c>
      <c r="I78" s="2" t="inlineStr">
        <is>
          <t>NPS</t>
        </is>
      </c>
      <c r="J78" s="2" t="inlineStr">
        <is>
          <t>:X3:X4:</t>
        </is>
      </c>
      <c r="K78" t="inlineStr">
        <is>
          <t>Coating_Scotchkote134_interior_exterior_IncludeImpeller</t>
        </is>
      </c>
      <c r="L78" s="2" t="inlineStr">
        <is>
          <t>175psig</t>
        </is>
      </c>
      <c r="M78" s="1" t="inlineStr">
        <is>
          <t>RTF</t>
        </is>
      </c>
      <c r="O78" t="inlineStr">
        <is>
          <t>A100057</t>
        </is>
      </c>
      <c r="R78" s="2" t="inlineStr">
        <is>
          <t>LT250</t>
        </is>
      </c>
    </row>
    <row r="79">
      <c r="B79" t="inlineStr">
        <is>
          <t>N</t>
        </is>
      </c>
      <c r="C79" t="inlineStr">
        <is>
          <t>Price_BOM_LCS_Case_073</t>
        </is>
      </c>
      <c r="D79" t="n">
        <v>180</v>
      </c>
      <c r="E79" t="inlineStr">
        <is>
          <t>:30707-LCS:30707-2P-10HP-LCSE:30707-2P-15HP-LCSE:30707-2P-20HP-LCSE:30707-2P-25HP-LCSE:30707-2P-30HP-LCSE:30707-4P-3HP-LCSE:30707-4P-5HP-LCSE:30707-4P-7.5HP-LCSE:</t>
        </is>
      </c>
      <c r="F79" s="2" t="inlineStr">
        <is>
          <t>Cast Iron, ASTM A48, CL 30</t>
        </is>
      </c>
      <c r="G79" t="inlineStr">
        <is>
          <t>CaseMatl_Cast_Iron_ASTM-A48_CL30</t>
        </is>
      </c>
      <c r="H79" s="2" t="inlineStr">
        <is>
          <t>C30</t>
        </is>
      </c>
      <c r="I79" s="57" t="inlineStr">
        <is>
          <t>125# ANSI Flange</t>
        </is>
      </c>
      <c r="J79" s="2" t="inlineStr">
        <is>
          <t>:X3:X4:</t>
        </is>
      </c>
      <c r="K79" s="2" t="inlineStr">
        <is>
          <t>Coating_Standard</t>
        </is>
      </c>
      <c r="L79" s="2" t="inlineStr">
        <is>
          <t>175psig</t>
        </is>
      </c>
      <c r="M79" s="2" t="n">
        <v>96699487</v>
      </c>
      <c r="O79" t="inlineStr">
        <is>
          <t>A100057</t>
        </is>
      </c>
      <c r="P79" s="44" t="n">
        <v>0</v>
      </c>
      <c r="Q79" s="43" t="inlineStr">
        <is>
          <t>Display-Blank</t>
        </is>
      </c>
      <c r="R79" s="2" t="inlineStr">
        <is>
          <t>LT027</t>
        </is>
      </c>
    </row>
    <row r="80">
      <c r="B80" t="inlineStr">
        <is>
          <t>N</t>
        </is>
      </c>
      <c r="C80" t="inlineStr">
        <is>
          <t>Price_BOM_LCS_Case_074</t>
        </is>
      </c>
      <c r="D80" t="n">
        <v>180</v>
      </c>
      <c r="E80" t="inlineStr">
        <is>
          <t>:40157-LCS:</t>
        </is>
      </c>
      <c r="F80" s="2" t="inlineStr">
        <is>
          <t>Cast Iron, ASTM A48, CL 30</t>
        </is>
      </c>
      <c r="G80" t="inlineStr">
        <is>
          <t>CaseMatl_Cast_Iron_ASTM-A48_CL30</t>
        </is>
      </c>
      <c r="H80" s="2" t="inlineStr">
        <is>
          <t>C30</t>
        </is>
      </c>
      <c r="I80" s="57" t="inlineStr">
        <is>
          <t>125# ANSI Flange</t>
        </is>
      </c>
      <c r="J80" s="2" t="inlineStr">
        <is>
          <t>:X5:</t>
        </is>
      </c>
      <c r="K80" s="2" t="inlineStr">
        <is>
          <t>Coating_Standard</t>
        </is>
      </c>
      <c r="L80" s="2" t="inlineStr">
        <is>
          <t>175psig</t>
        </is>
      </c>
      <c r="M80" s="1" t="inlineStr">
        <is>
          <t>RTF</t>
        </is>
      </c>
      <c r="O80" t="inlineStr">
        <is>
          <t>A100057</t>
        </is>
      </c>
      <c r="P80" s="44" t="n">
        <v>0</v>
      </c>
      <c r="Q80" s="43" t="inlineStr">
        <is>
          <t>Display-Blank</t>
        </is>
      </c>
      <c r="R80" s="2" t="inlineStr">
        <is>
          <t>LT027</t>
        </is>
      </c>
    </row>
    <row r="81">
      <c r="B81" t="inlineStr">
        <is>
          <t>N</t>
        </is>
      </c>
      <c r="C81" t="inlineStr">
        <is>
          <t>Price_BOM_LCS_Case_075</t>
        </is>
      </c>
      <c r="D81" t="n">
        <v>180</v>
      </c>
      <c r="E81" t="inlineStr">
        <is>
          <t>:30707-LCS:30707-2P-10HP-LCSE:30707-2P-15HP-LCSE:30707-2P-20HP-LCSE:30707-2P-25HP-LCSE:30707-2P-30HP-LCSE:30707-4P-3HP-LCSE:30707-4P-5HP-LCSE:30707-4P-7.5HP-LCSE:</t>
        </is>
      </c>
      <c r="F81" s="2" t="inlineStr">
        <is>
          <t>Cast Iron, ASTM A48, CL 30</t>
        </is>
      </c>
      <c r="G81" t="inlineStr">
        <is>
          <t>CaseMatl_Cast_Iron_ASTM-A48_CL30</t>
        </is>
      </c>
      <c r="H81" s="2" t="inlineStr">
        <is>
          <t>C30</t>
        </is>
      </c>
      <c r="I81" s="57" t="inlineStr">
        <is>
          <t>125# ANSI Flange</t>
        </is>
      </c>
      <c r="J81" s="2" t="inlineStr">
        <is>
          <t>:X3:X4:</t>
        </is>
      </c>
      <c r="K81" s="2" t="inlineStr">
        <is>
          <t>Coating_Scotchkote134_interior_exterior</t>
        </is>
      </c>
      <c r="L81" s="2" t="inlineStr">
        <is>
          <t>175psig</t>
        </is>
      </c>
      <c r="M81" s="1" t="n">
        <v>98430319</v>
      </c>
      <c r="N81" s="2" t="inlineStr">
        <is>
          <t>CASE,L,30707,175#,CI COATED</t>
        </is>
      </c>
      <c r="O81" t="inlineStr">
        <is>
          <t>A100057</t>
        </is>
      </c>
      <c r="P81" s="44" t="n"/>
      <c r="Q81" s="43" t="n"/>
      <c r="R81" s="2" t="inlineStr">
        <is>
          <t>LT250</t>
        </is>
      </c>
    </row>
    <row r="82">
      <c r="B82" t="inlineStr">
        <is>
          <t>N</t>
        </is>
      </c>
      <c r="C82" t="inlineStr">
        <is>
          <t>Price_BOM_LCS_Case_076</t>
        </is>
      </c>
      <c r="D82" t="n">
        <v>180</v>
      </c>
      <c r="E82" t="inlineStr">
        <is>
          <t>:40157-LCS:</t>
        </is>
      </c>
      <c r="F82" s="2" t="inlineStr">
        <is>
          <t>Cast Iron, ASTM A48, CL 30</t>
        </is>
      </c>
      <c r="G82" t="inlineStr">
        <is>
          <t>CaseMatl_Cast_Iron_ASTM-A48_CL30</t>
        </is>
      </c>
      <c r="H82" s="2" t="inlineStr">
        <is>
          <t>C30</t>
        </is>
      </c>
      <c r="I82" s="57" t="inlineStr">
        <is>
          <t>125# ANSI Flange</t>
        </is>
      </c>
      <c r="J82" s="2" t="inlineStr">
        <is>
          <t>:X5:</t>
        </is>
      </c>
      <c r="K82" s="2" t="inlineStr">
        <is>
          <t>Coating_Scotchkote134_interior_exterior</t>
        </is>
      </c>
      <c r="L82" s="2" t="inlineStr">
        <is>
          <t>175psig</t>
        </is>
      </c>
      <c r="M82" s="1" t="inlineStr">
        <is>
          <t>RTF</t>
        </is>
      </c>
      <c r="O82" t="inlineStr">
        <is>
          <t>A100057</t>
        </is>
      </c>
      <c r="P82" s="44" t="n"/>
      <c r="Q82" s="43" t="n"/>
      <c r="R82" s="2" t="inlineStr">
        <is>
          <t>LT250</t>
        </is>
      </c>
    </row>
    <row r="83">
      <c r="B83" t="inlineStr">
        <is>
          <t>N</t>
        </is>
      </c>
      <c r="C83" t="inlineStr">
        <is>
          <t>Price_BOM_LCS_Case_077</t>
        </is>
      </c>
      <c r="D83" t="n">
        <v>180</v>
      </c>
      <c r="E83" t="inlineStr">
        <is>
          <t>:30707-LCS:30707-2P-10HP-LCSE:30707-2P-15HP-LCSE:30707-2P-20HP-LCSE:30707-2P-25HP-LCSE:30707-2P-30HP-LCSE:30707-4P-3HP-LCSE:30707-4P-5HP-LCSE:30707-4P-7.5HP-LCSE:</t>
        </is>
      </c>
      <c r="F83" s="2" t="inlineStr">
        <is>
          <t>Cast Iron, ASTM A48, CL 30</t>
        </is>
      </c>
      <c r="G83" t="inlineStr">
        <is>
          <t>CaseMatl_Cast_Iron_ASTM-A48_CL30</t>
        </is>
      </c>
      <c r="H83" s="2" t="inlineStr">
        <is>
          <t>C30</t>
        </is>
      </c>
      <c r="I83" s="57" t="inlineStr">
        <is>
          <t>125# ANSI Flange</t>
        </is>
      </c>
      <c r="J83" s="2" t="inlineStr">
        <is>
          <t>:X3:X4:</t>
        </is>
      </c>
      <c r="K83" s="2" t="inlineStr">
        <is>
          <t>Coating_Scotchkote134_interior_exterior_IncludeImpeller</t>
        </is>
      </c>
      <c r="L83" s="2" t="inlineStr">
        <is>
          <t>175psig</t>
        </is>
      </c>
      <c r="M83" s="1" t="n">
        <v>98430319</v>
      </c>
      <c r="N83" s="2" t="inlineStr">
        <is>
          <t>CASE,L,30707,175#,CI COATED</t>
        </is>
      </c>
      <c r="O83" t="inlineStr">
        <is>
          <t>A100057</t>
        </is>
      </c>
      <c r="P83" s="44" t="n"/>
      <c r="Q83" s="43" t="n"/>
      <c r="R83" s="2" t="inlineStr">
        <is>
          <t>LT250</t>
        </is>
      </c>
    </row>
    <row r="84">
      <c r="B84" t="inlineStr">
        <is>
          <t>N</t>
        </is>
      </c>
      <c r="C84" t="inlineStr">
        <is>
          <t>Price_BOM_LCS_Case_078</t>
        </is>
      </c>
      <c r="D84" t="n">
        <v>180</v>
      </c>
      <c r="E84" t="inlineStr">
        <is>
          <t>:40157-LCS:</t>
        </is>
      </c>
      <c r="F84" s="2" t="inlineStr">
        <is>
          <t>Cast Iron, ASTM A48, CL 30</t>
        </is>
      </c>
      <c r="G84" t="inlineStr">
        <is>
          <t>CaseMatl_Cast_Iron_ASTM-A48_CL30</t>
        </is>
      </c>
      <c r="H84" s="2" t="inlineStr">
        <is>
          <t>C30</t>
        </is>
      </c>
      <c r="I84" s="57" t="inlineStr">
        <is>
          <t>125# ANSI Flange</t>
        </is>
      </c>
      <c r="J84" s="2" t="inlineStr">
        <is>
          <t>:X5:</t>
        </is>
      </c>
      <c r="K84" s="2" t="inlineStr">
        <is>
          <t>Coating_Scotchkote134_interior_exterior_IncludeImpeller</t>
        </is>
      </c>
      <c r="L84" s="2" t="inlineStr">
        <is>
          <t>175psig</t>
        </is>
      </c>
      <c r="M84" s="1" t="inlineStr">
        <is>
          <t>RTF</t>
        </is>
      </c>
      <c r="O84" t="inlineStr">
        <is>
          <t>A100057</t>
        </is>
      </c>
      <c r="P84" s="44" t="n"/>
      <c r="Q84" s="43" t="n"/>
      <c r="R84" s="2" t="inlineStr">
        <is>
          <t>LT250</t>
        </is>
      </c>
      <c r="S84" t="n">
        <v>0</v>
      </c>
    </row>
    <row r="85">
      <c r="B85" t="inlineStr">
        <is>
          <t>Y</t>
        </is>
      </c>
      <c r="C85" t="inlineStr">
        <is>
          <t>Price_BOM_LCS_Case_079</t>
        </is>
      </c>
      <c r="D85" t="n">
        <v>180</v>
      </c>
      <c r="E85" t="inlineStr">
        <is>
          <t>:30957-LCS:30957-4P-10HP-LCSE:30957-4P-15HP-LCSE:30957-4P-5HP-LCSE:30957-4P-7.5HP-LCSE:</t>
        </is>
      </c>
      <c r="F85" s="2" t="inlineStr">
        <is>
          <t>Cast Iron, ASTM A48, CL 30</t>
        </is>
      </c>
      <c r="G85" t="inlineStr">
        <is>
          <t>CaseMatl_Cast_Iron_ASTM-A48_CL30</t>
        </is>
      </c>
      <c r="H85" s="2" t="inlineStr">
        <is>
          <t>C30</t>
        </is>
      </c>
      <c r="I85" s="57" t="inlineStr">
        <is>
          <t>125# ANSI Flange</t>
        </is>
      </c>
      <c r="J85" s="2" t="inlineStr">
        <is>
          <t>:X3:XA:</t>
        </is>
      </c>
      <c r="K85" s="2" t="inlineStr">
        <is>
          <t>Coating_Standard</t>
        </is>
      </c>
      <c r="L85" s="2" t="inlineStr">
        <is>
          <t>175psig</t>
        </is>
      </c>
      <c r="M85" s="2" t="n">
        <v>98793908</v>
      </c>
      <c r="O85" t="inlineStr">
        <is>
          <t>A100057</t>
        </is>
      </c>
      <c r="P85" s="44" t="n">
        <v>0</v>
      </c>
      <c r="Q85" s="43" t="inlineStr">
        <is>
          <t>Display-Blank</t>
        </is>
      </c>
      <c r="R85" s="2" t="inlineStr">
        <is>
          <t>LT027</t>
        </is>
      </c>
    </row>
    <row r="86">
      <c r="B86" t="inlineStr">
        <is>
          <t>N</t>
        </is>
      </c>
      <c r="C86" t="inlineStr">
        <is>
          <t>Price_BOM_LCS_Case_080</t>
        </is>
      </c>
      <c r="D86" t="n">
        <v>180</v>
      </c>
      <c r="E86" t="inlineStr">
        <is>
          <t>:30957-LCS:30957-4P-10HP-LCSE:30957-4P-15HP-LCSE:30957-4P-5HP-LCSE:30957-4P-7.5HP-LCSE:</t>
        </is>
      </c>
      <c r="F86" s="2" t="inlineStr">
        <is>
          <t>Cast Iron, ASTM A48, CL 30</t>
        </is>
      </c>
      <c r="G86" t="inlineStr">
        <is>
          <t>CaseMatl_Cast_Iron_ASTM-A48_CL30</t>
        </is>
      </c>
      <c r="H86" s="2" t="inlineStr">
        <is>
          <t>C30</t>
        </is>
      </c>
      <c r="I86" s="57" t="inlineStr">
        <is>
          <t>125# ANSI Flange</t>
        </is>
      </c>
      <c r="J86" s="2" t="inlineStr">
        <is>
          <t>:X3:XA:</t>
        </is>
      </c>
      <c r="K86" s="2" t="inlineStr">
        <is>
          <t>Coating_Scotchkote134_interior_exterior</t>
        </is>
      </c>
      <c r="L86" s="2" t="inlineStr">
        <is>
          <t>175psig</t>
        </is>
      </c>
      <c r="M86" s="1" t="n">
        <v>98793909</v>
      </c>
      <c r="N86" s="2" t="inlineStr">
        <is>
          <t>Coating bom</t>
        </is>
      </c>
      <c r="O86" t="inlineStr">
        <is>
          <t>A100057</t>
        </is>
      </c>
      <c r="P86" s="44" t="n"/>
      <c r="Q86" s="43" t="n"/>
      <c r="R86" s="2" t="inlineStr">
        <is>
          <t>LT250</t>
        </is>
      </c>
    </row>
    <row r="87">
      <c r="B87" t="inlineStr">
        <is>
          <t>N</t>
        </is>
      </c>
      <c r="C87" t="inlineStr">
        <is>
          <t>Price_BOM_LCS_Case_081</t>
        </is>
      </c>
      <c r="D87" t="n">
        <v>180</v>
      </c>
      <c r="E87" t="inlineStr">
        <is>
          <t>:30957-LCS:30957-4P-10HP-LCSE:30957-4P-15HP-LCSE:30957-4P-5HP-LCSE:30957-4P-7.5HP-LCSE:</t>
        </is>
      </c>
      <c r="F87" s="2" t="inlineStr">
        <is>
          <t>Cast Iron, ASTM A48, CL 30</t>
        </is>
      </c>
      <c r="G87" t="inlineStr">
        <is>
          <t>CaseMatl_Cast_Iron_ASTM-A48_CL30</t>
        </is>
      </c>
      <c r="H87" s="2" t="inlineStr">
        <is>
          <t>C30</t>
        </is>
      </c>
      <c r="I87" s="57" t="inlineStr">
        <is>
          <t>125# ANSI Flange</t>
        </is>
      </c>
      <c r="J87" s="2" t="inlineStr">
        <is>
          <t>:X3:XA:</t>
        </is>
      </c>
      <c r="K87" s="2" t="inlineStr">
        <is>
          <t>Coating_Scotchkote134_interior_exterior_IncludeImpeller</t>
        </is>
      </c>
      <c r="L87" s="2" t="inlineStr">
        <is>
          <t>175psig</t>
        </is>
      </c>
      <c r="M87" s="1" t="n">
        <v>98793909</v>
      </c>
      <c r="N87" s="2" t="inlineStr">
        <is>
          <t>Coating bom</t>
        </is>
      </c>
      <c r="O87" t="inlineStr">
        <is>
          <t>A100057</t>
        </is>
      </c>
      <c r="P87" s="44" t="n"/>
      <c r="Q87" s="43" t="n"/>
      <c r="R87" s="2" t="inlineStr">
        <is>
          <t>LT250</t>
        </is>
      </c>
      <c r="S87" t="n">
        <v>0</v>
      </c>
    </row>
    <row r="88">
      <c r="B88" t="inlineStr">
        <is>
          <t>N</t>
        </is>
      </c>
      <c r="C88" t="inlineStr">
        <is>
          <t>Price_BOM_LCS_Case_082</t>
        </is>
      </c>
      <c r="D88" t="n">
        <v>180</v>
      </c>
      <c r="E88" t="inlineStr">
        <is>
          <t>:30121-LCS:30121-4P-15HP-LCSE:30121-4P-20HP-LCSE:30121-4P-25HP-LCSE:</t>
        </is>
      </c>
      <c r="F88" s="2" t="inlineStr">
        <is>
          <t>Cast Iron, ASTM A48, CL 30</t>
        </is>
      </c>
      <c r="G88" t="inlineStr">
        <is>
          <t>CaseMatl_Cast_Iron_ASTM-A48_CL30</t>
        </is>
      </c>
      <c r="H88" s="2" t="inlineStr">
        <is>
          <t>C30</t>
        </is>
      </c>
      <c r="I88" s="57" t="inlineStr">
        <is>
          <t>125# ANSI Flange</t>
        </is>
      </c>
      <c r="J88" s="2" t="inlineStr">
        <is>
          <t>:XA:</t>
        </is>
      </c>
      <c r="K88" s="2" t="inlineStr">
        <is>
          <t>Coating_Standard</t>
        </is>
      </c>
      <c r="L88" s="2" t="inlineStr">
        <is>
          <t>175psig</t>
        </is>
      </c>
      <c r="M88" t="n">
        <v>98793910</v>
      </c>
      <c r="N88" t="inlineStr">
        <is>
          <t>CASE,L,3012,175#,CI</t>
        </is>
      </c>
      <c r="O88" t="inlineStr">
        <is>
          <t>A100057</t>
        </is>
      </c>
      <c r="P88" s="44" t="n">
        <v>0</v>
      </c>
      <c r="Q88" s="43" t="inlineStr">
        <is>
          <t>Display-Blank</t>
        </is>
      </c>
      <c r="R88" s="2" t="inlineStr">
        <is>
          <t>LT027</t>
        </is>
      </c>
    </row>
    <row r="89">
      <c r="B89" t="inlineStr">
        <is>
          <t>N</t>
        </is>
      </c>
      <c r="C89" t="inlineStr">
        <is>
          <t>Price_BOM_LCS_Case_083</t>
        </is>
      </c>
      <c r="D89" t="n">
        <v>180</v>
      </c>
      <c r="E89" t="inlineStr">
        <is>
          <t>:30121-LCS:30121-4P-15HP-LCSE:30121-4P-20HP-LCSE:30121-4P-25HP-LCSE:</t>
        </is>
      </c>
      <c r="F89" s="2" t="inlineStr">
        <is>
          <t>Cast Iron, ASTM A48, CL 30</t>
        </is>
      </c>
      <c r="G89" t="inlineStr">
        <is>
          <t>CaseMatl_Cast_Iron_ASTM-A48_CL30</t>
        </is>
      </c>
      <c r="H89" s="2" t="inlineStr">
        <is>
          <t>C30</t>
        </is>
      </c>
      <c r="I89" s="57" t="inlineStr">
        <is>
          <t>125# ANSI Flange</t>
        </is>
      </c>
      <c r="J89" s="2" t="inlineStr">
        <is>
          <t>:XA:</t>
        </is>
      </c>
      <c r="K89" s="2" t="inlineStr">
        <is>
          <t>Coating_Scotchkote134_interior_exterior</t>
        </is>
      </c>
      <c r="L89" s="2" t="inlineStr">
        <is>
          <t>175psig</t>
        </is>
      </c>
      <c r="M89" s="1" t="n">
        <v>98793912</v>
      </c>
      <c r="N89" s="2" t="inlineStr">
        <is>
          <t>Coating bom</t>
        </is>
      </c>
      <c r="O89" t="inlineStr">
        <is>
          <t>A100057</t>
        </is>
      </c>
      <c r="P89" s="44" t="n"/>
      <c r="Q89" s="43" t="n"/>
      <c r="R89" s="2" t="inlineStr">
        <is>
          <t>LT250</t>
        </is>
      </c>
    </row>
    <row r="90">
      <c r="B90" t="inlineStr">
        <is>
          <t>N</t>
        </is>
      </c>
      <c r="C90" t="inlineStr">
        <is>
          <t>Price_BOM_LCS_Case_084</t>
        </is>
      </c>
      <c r="D90" t="n">
        <v>180</v>
      </c>
      <c r="E90" t="inlineStr">
        <is>
          <t>:30121-LCS:30121-4P-15HP-LCSE:30121-4P-20HP-LCSE:30121-4P-25HP-LCSE:</t>
        </is>
      </c>
      <c r="F90" s="2" t="inlineStr">
        <is>
          <t>Cast Iron, ASTM A48, CL 30</t>
        </is>
      </c>
      <c r="G90" t="inlineStr">
        <is>
          <t>CaseMatl_Cast_Iron_ASTM-A48_CL30</t>
        </is>
      </c>
      <c r="H90" s="2" t="inlineStr">
        <is>
          <t>C30</t>
        </is>
      </c>
      <c r="I90" s="57" t="inlineStr">
        <is>
          <t>125# ANSI Flange</t>
        </is>
      </c>
      <c r="J90" s="2" t="inlineStr">
        <is>
          <t>:XA:</t>
        </is>
      </c>
      <c r="K90" s="2" t="inlineStr">
        <is>
          <t>Coating_Scotchkote134_interior_exterior_IncludeImpeller</t>
        </is>
      </c>
      <c r="L90" s="2" t="inlineStr">
        <is>
          <t>175psig</t>
        </is>
      </c>
      <c r="M90" s="1" t="n">
        <v>98793912</v>
      </c>
      <c r="N90" s="2" t="inlineStr">
        <is>
          <t>Coating bom</t>
        </is>
      </c>
      <c r="O90" t="inlineStr">
        <is>
          <t>A100057</t>
        </is>
      </c>
      <c r="P90" s="44" t="n"/>
      <c r="Q90" s="43" t="n"/>
      <c r="R90" s="2" t="inlineStr">
        <is>
          <t>LT250</t>
        </is>
      </c>
    </row>
    <row r="91">
      <c r="B91" t="inlineStr">
        <is>
          <t>Y</t>
        </is>
      </c>
      <c r="C91" t="inlineStr">
        <is>
          <t>Price_BOM_LCS_Case_085</t>
        </is>
      </c>
      <c r="D91" t="n">
        <v>180</v>
      </c>
      <c r="E91" t="inlineStr">
        <is>
          <t>:30127-LCS:30127-4P-15HP-LCSE:30127-4P-20HP-LCSE:30127-4P-25HP-LCSE:</t>
        </is>
      </c>
      <c r="F91" s="2" t="inlineStr">
        <is>
          <t>Cast Iron, ASTM A48, CL 30</t>
        </is>
      </c>
      <c r="G91" t="inlineStr">
        <is>
          <t>CaseMatl_Cast_Iron_ASTM-A48_CL30</t>
        </is>
      </c>
      <c r="H91" s="2" t="inlineStr">
        <is>
          <t>C30</t>
        </is>
      </c>
      <c r="I91" s="57" t="inlineStr">
        <is>
          <t>125# ANSI Flange</t>
        </is>
      </c>
      <c r="J91" s="2" t="inlineStr">
        <is>
          <t>:XA:</t>
        </is>
      </c>
      <c r="K91" s="2" t="inlineStr">
        <is>
          <t>Coating_Standard</t>
        </is>
      </c>
      <c r="L91" s="2" t="inlineStr">
        <is>
          <t>175psig</t>
        </is>
      </c>
      <c r="M91" t="n">
        <v>98793910</v>
      </c>
      <c r="N91" t="inlineStr">
        <is>
          <t>CASE,L,3012,175#,CI</t>
        </is>
      </c>
      <c r="O91" t="inlineStr">
        <is>
          <t>A100057</t>
        </is>
      </c>
      <c r="P91" s="44" t="n">
        <v>0</v>
      </c>
      <c r="Q91" s="43" t="inlineStr">
        <is>
          <t>Display-Blank</t>
        </is>
      </c>
      <c r="R91" s="2" t="inlineStr">
        <is>
          <t>LT027</t>
        </is>
      </c>
    </row>
    <row r="92">
      <c r="B92" t="inlineStr">
        <is>
          <t>N</t>
        </is>
      </c>
      <c r="C92" t="inlineStr">
        <is>
          <t>Price_BOM_LCS_Case_086</t>
        </is>
      </c>
      <c r="D92" t="n">
        <v>180</v>
      </c>
      <c r="E92" t="inlineStr">
        <is>
          <t>:30127-LCS:30127-4P-15HP-LCSE:30127-4P-20HP-LCSE:30127-4P-25HP-LCSE:</t>
        </is>
      </c>
      <c r="F92" s="2" t="inlineStr">
        <is>
          <t>Cast Iron, ASTM A48, CL 30</t>
        </is>
      </c>
      <c r="G92" t="inlineStr">
        <is>
          <t>CaseMatl_Cast_Iron_ASTM-A48_CL30</t>
        </is>
      </c>
      <c r="H92" s="2" t="inlineStr">
        <is>
          <t>C30</t>
        </is>
      </c>
      <c r="I92" s="57" t="inlineStr">
        <is>
          <t>125# ANSI Flange</t>
        </is>
      </c>
      <c r="J92" s="2" t="inlineStr">
        <is>
          <t>:XA:</t>
        </is>
      </c>
      <c r="K92" s="2" t="inlineStr">
        <is>
          <t>Coating_Scotchkote134_interior_exterior</t>
        </is>
      </c>
      <c r="L92" s="2" t="inlineStr">
        <is>
          <t>175psig</t>
        </is>
      </c>
      <c r="M92" s="1" t="n">
        <v>98793912</v>
      </c>
      <c r="N92" s="2" t="inlineStr">
        <is>
          <t>Coating bom</t>
        </is>
      </c>
      <c r="O92" t="inlineStr">
        <is>
          <t>A100057</t>
        </is>
      </c>
      <c r="P92" s="44" t="n"/>
      <c r="Q92" s="43" t="n"/>
      <c r="R92" s="2" t="inlineStr">
        <is>
          <t>LT250</t>
        </is>
      </c>
      <c r="S92" t="n">
        <v>0</v>
      </c>
    </row>
    <row r="93">
      <c r="B93" t="inlineStr">
        <is>
          <t>N</t>
        </is>
      </c>
      <c r="C93" t="inlineStr">
        <is>
          <t>Price_BOM_LCS_Case_087</t>
        </is>
      </c>
      <c r="D93" t="n">
        <v>180</v>
      </c>
      <c r="E93" t="inlineStr">
        <is>
          <t>:30127-LCS:30127-4P-15HP-LCSE:30127-4P-20HP-LCSE:30127-4P-25HP-LCSE:</t>
        </is>
      </c>
      <c r="F93" s="2" t="inlineStr">
        <is>
          <t>Cast Iron, ASTM A48, CL 30</t>
        </is>
      </c>
      <c r="G93" t="inlineStr">
        <is>
          <t>CaseMatl_Cast_Iron_ASTM-A48_CL30</t>
        </is>
      </c>
      <c r="H93" s="2" t="inlineStr">
        <is>
          <t>C30</t>
        </is>
      </c>
      <c r="I93" s="57" t="inlineStr">
        <is>
          <t>125# ANSI Flange</t>
        </is>
      </c>
      <c r="J93" s="2" t="inlineStr">
        <is>
          <t>:XA:</t>
        </is>
      </c>
      <c r="K93" s="2" t="inlineStr">
        <is>
          <t>Coating_Scotchkote134_interior_exterior_IncludeImpeller</t>
        </is>
      </c>
      <c r="L93" s="2" t="inlineStr">
        <is>
          <t>175psig</t>
        </is>
      </c>
      <c r="M93" s="1" t="n">
        <v>98793912</v>
      </c>
      <c r="N93" s="2" t="inlineStr">
        <is>
          <t>Coating bom</t>
        </is>
      </c>
      <c r="O93" t="inlineStr">
        <is>
          <t>A100057</t>
        </is>
      </c>
      <c r="P93" s="44" t="n"/>
      <c r="Q93" s="43" t="n"/>
      <c r="R93" s="2" t="inlineStr">
        <is>
          <t>LT250</t>
        </is>
      </c>
    </row>
    <row r="94">
      <c r="B94" t="inlineStr">
        <is>
          <t>N</t>
        </is>
      </c>
      <c r="C94" t="inlineStr">
        <is>
          <t>Price_BOM_LCS_Case_088</t>
        </is>
      </c>
      <c r="D94" t="n">
        <v>180</v>
      </c>
      <c r="E94" t="inlineStr">
        <is>
          <t>:30157-LCS:</t>
        </is>
      </c>
      <c r="F94" s="2" t="inlineStr">
        <is>
          <t>Cast Iron, ASTM A48, CL 30</t>
        </is>
      </c>
      <c r="G94" t="inlineStr">
        <is>
          <t>CaseMatl_Cast_Iron_ASTM-A48_CL30</t>
        </is>
      </c>
      <c r="H94" s="2" t="inlineStr">
        <is>
          <t>C30</t>
        </is>
      </c>
      <c r="I94" s="57" t="inlineStr">
        <is>
          <t>125# ANSI Flange</t>
        </is>
      </c>
      <c r="J94" s="2" t="inlineStr">
        <is>
          <t>:XA:</t>
        </is>
      </c>
      <c r="K94" s="2" t="inlineStr">
        <is>
          <t>Coating_Standard</t>
        </is>
      </c>
      <c r="L94" s="2" t="inlineStr">
        <is>
          <t>175psig</t>
        </is>
      </c>
      <c r="M94" t="n">
        <v>98793913</v>
      </c>
      <c r="N94" t="inlineStr">
        <is>
          <t>CASE,L,30157,175#,CI</t>
        </is>
      </c>
      <c r="O94" t="inlineStr">
        <is>
          <t>A100057</t>
        </is>
      </c>
      <c r="P94" s="44" t="n">
        <v>0</v>
      </c>
      <c r="Q94" s="43" t="inlineStr">
        <is>
          <t>Display-Blank</t>
        </is>
      </c>
      <c r="R94" s="2" t="inlineStr">
        <is>
          <t>LT027</t>
        </is>
      </c>
    </row>
    <row r="95">
      <c r="B95" t="inlineStr">
        <is>
          <t>N</t>
        </is>
      </c>
      <c r="C95" t="inlineStr">
        <is>
          <t>Price_BOM_LCS_Case_089</t>
        </is>
      </c>
      <c r="D95" t="n">
        <v>180</v>
      </c>
      <c r="E95" t="inlineStr">
        <is>
          <t>:30157-LCS:</t>
        </is>
      </c>
      <c r="F95" s="2" t="inlineStr">
        <is>
          <t>Cast Iron, ASTM A48, CL 30</t>
        </is>
      </c>
      <c r="G95" t="inlineStr">
        <is>
          <t>CaseMatl_Cast_Iron_ASTM-A48_CL30</t>
        </is>
      </c>
      <c r="H95" s="2" t="inlineStr">
        <is>
          <t>C30</t>
        </is>
      </c>
      <c r="I95" s="57" t="inlineStr">
        <is>
          <t>125# ANSI Flange</t>
        </is>
      </c>
      <c r="J95" s="2" t="inlineStr">
        <is>
          <t>:XA:</t>
        </is>
      </c>
      <c r="K95" s="2" t="inlineStr">
        <is>
          <t>Coating_Scotchkote134_interior_exterior</t>
        </is>
      </c>
      <c r="L95" s="2" t="inlineStr">
        <is>
          <t>175psig</t>
        </is>
      </c>
      <c r="M95" s="1" t="inlineStr">
        <is>
          <t>RTF</t>
        </is>
      </c>
      <c r="N95" s="2" t="inlineStr">
        <is>
          <t>Coating bom</t>
        </is>
      </c>
      <c r="O95" t="inlineStr">
        <is>
          <t>A100057</t>
        </is>
      </c>
      <c r="P95" s="44" t="n"/>
      <c r="Q95" s="43" t="n"/>
      <c r="R95" s="2" t="inlineStr">
        <is>
          <t>LT250</t>
        </is>
      </c>
      <c r="S95" t="n">
        <v>126</v>
      </c>
    </row>
    <row r="96">
      <c r="B96" t="inlineStr">
        <is>
          <t>N</t>
        </is>
      </c>
      <c r="C96" t="inlineStr">
        <is>
          <t>Price_BOM_LCS_Case_090</t>
        </is>
      </c>
      <c r="D96" t="n">
        <v>180</v>
      </c>
      <c r="E96" t="inlineStr">
        <is>
          <t>:30157-LCS:</t>
        </is>
      </c>
      <c r="F96" s="2" t="inlineStr">
        <is>
          <t>Cast Iron, ASTM A48, CL 30</t>
        </is>
      </c>
      <c r="G96" t="inlineStr">
        <is>
          <t>CaseMatl_Cast_Iron_ASTM-A48_CL30</t>
        </is>
      </c>
      <c r="H96" s="2" t="inlineStr">
        <is>
          <t>C30</t>
        </is>
      </c>
      <c r="I96" s="57" t="inlineStr">
        <is>
          <t>125# ANSI Flange</t>
        </is>
      </c>
      <c r="J96" s="2" t="inlineStr">
        <is>
          <t>:XA:</t>
        </is>
      </c>
      <c r="K96" s="2" t="inlineStr">
        <is>
          <t>Coating_Scotchkote134_interior_exterior_IncludeImpeller</t>
        </is>
      </c>
      <c r="L96" s="2" t="inlineStr">
        <is>
          <t>175psig</t>
        </is>
      </c>
      <c r="M96" s="1" t="inlineStr">
        <is>
          <t>RTF</t>
        </is>
      </c>
      <c r="N96" s="2" t="inlineStr">
        <is>
          <t>Coating bom</t>
        </is>
      </c>
      <c r="O96" t="inlineStr">
        <is>
          <t>A100057</t>
        </is>
      </c>
      <c r="P96" s="44" t="n"/>
      <c r="Q96" s="43" t="n"/>
      <c r="R96" s="2" t="inlineStr">
        <is>
          <t>LT250</t>
        </is>
      </c>
    </row>
    <row r="97">
      <c r="B97" t="inlineStr">
        <is>
          <t>Y</t>
        </is>
      </c>
      <c r="C97" t="inlineStr">
        <is>
          <t>Price_BOM_LCS_Case_091</t>
        </is>
      </c>
      <c r="D97" t="n">
        <v>180</v>
      </c>
      <c r="E97" t="inlineStr">
        <is>
          <t>:40707-LCS:40707-2P-25HP-LCSE:40707-2P-30HP-LCSE:40707-4P-3HP-LCSE:40707-4P-5HP-LCSE:40707-4P-7.5HP-LCSE:</t>
        </is>
      </c>
      <c r="F97" s="2" t="inlineStr">
        <is>
          <t>Cast Iron, ASTM A48, CL 30</t>
        </is>
      </c>
      <c r="G97" t="inlineStr">
        <is>
          <t>CaseMatl_Cast_Iron_ASTM-A48_CL30</t>
        </is>
      </c>
      <c r="H97" s="2" t="inlineStr">
        <is>
          <t>C30</t>
        </is>
      </c>
      <c r="I97" s="57" t="inlineStr">
        <is>
          <t>125# ANSI Flange</t>
        </is>
      </c>
      <c r="J97" s="2" t="inlineStr">
        <is>
          <t>:X3:X4:</t>
        </is>
      </c>
      <c r="K97" s="2" t="inlineStr">
        <is>
          <t>Coating_Standard</t>
        </is>
      </c>
      <c r="L97" s="2" t="inlineStr">
        <is>
          <t>175psig</t>
        </is>
      </c>
      <c r="M97" s="2" t="n">
        <v>96778103</v>
      </c>
      <c r="O97" t="inlineStr">
        <is>
          <t>A100057</t>
        </is>
      </c>
      <c r="P97" s="44" t="n">
        <v>0</v>
      </c>
      <c r="Q97" s="43" t="inlineStr">
        <is>
          <t>Display-Blank</t>
        </is>
      </c>
      <c r="R97" s="2" t="inlineStr">
        <is>
          <t>LT027</t>
        </is>
      </c>
    </row>
    <row r="98">
      <c r="B98" t="inlineStr">
        <is>
          <t>N</t>
        </is>
      </c>
      <c r="C98" t="inlineStr">
        <is>
          <t>Price_BOM_LCS_Case_092</t>
        </is>
      </c>
      <c r="D98" t="n">
        <v>180</v>
      </c>
      <c r="E98" t="inlineStr">
        <is>
          <t>:40707-LCS:40707-2P-25HP-LCSE:40707-2P-30HP-LCSE:40707-4P-3HP-LCSE:40707-4P-5HP-LCSE:40707-4P-7.5HP-LCSE:</t>
        </is>
      </c>
      <c r="F98" s="2" t="inlineStr">
        <is>
          <t>Cast Iron, ASTM A48, CL 30</t>
        </is>
      </c>
      <c r="G98" t="inlineStr">
        <is>
          <t>CaseMatl_Cast_Iron_ASTM-A48_CL30</t>
        </is>
      </c>
      <c r="H98" s="2" t="inlineStr">
        <is>
          <t>C30</t>
        </is>
      </c>
      <c r="I98" s="57" t="inlineStr">
        <is>
          <t>125# ANSI Flange</t>
        </is>
      </c>
      <c r="J98" s="2" t="inlineStr">
        <is>
          <t>:X3:X4:</t>
        </is>
      </c>
      <c r="K98" s="2" t="inlineStr">
        <is>
          <t>Coating_Scotchkote134_interior_exterior</t>
        </is>
      </c>
      <c r="L98" s="2" t="inlineStr">
        <is>
          <t>175psig</t>
        </is>
      </c>
      <c r="M98" s="1" t="n">
        <v>98449369</v>
      </c>
      <c r="N98" s="2" t="inlineStr">
        <is>
          <t>Coating bom</t>
        </is>
      </c>
      <c r="O98" t="inlineStr">
        <is>
          <t>A100057</t>
        </is>
      </c>
      <c r="P98" s="44" t="n"/>
      <c r="Q98" s="43" t="n"/>
      <c r="R98" s="2" t="inlineStr">
        <is>
          <t>LT250</t>
        </is>
      </c>
    </row>
    <row r="99">
      <c r="B99" t="inlineStr">
        <is>
          <t>N</t>
        </is>
      </c>
      <c r="C99" t="inlineStr">
        <is>
          <t>Price_BOM_LCS_Case_093</t>
        </is>
      </c>
      <c r="D99" t="n">
        <v>180</v>
      </c>
      <c r="E99" t="inlineStr">
        <is>
          <t>:40707-LCS:40707-2P-25HP-LCSE:40707-2P-30HP-LCSE:40707-4P-3HP-LCSE:40707-4P-5HP-LCSE:40707-4P-7.5HP-LCSE:</t>
        </is>
      </c>
      <c r="F99" s="2" t="inlineStr">
        <is>
          <t>Cast Iron, ASTM A48, CL 30</t>
        </is>
      </c>
      <c r="G99" t="inlineStr">
        <is>
          <t>CaseMatl_Cast_Iron_ASTM-A48_CL30</t>
        </is>
      </c>
      <c r="H99" s="2" t="inlineStr">
        <is>
          <t>C30</t>
        </is>
      </c>
      <c r="I99" s="57" t="inlineStr">
        <is>
          <t>125# ANSI Flange</t>
        </is>
      </c>
      <c r="J99" s="2" t="inlineStr">
        <is>
          <t>:X3:X4:</t>
        </is>
      </c>
      <c r="K99" s="2" t="inlineStr">
        <is>
          <t>Coating_Scotchkote134_interior_exterior_IncludeImpeller</t>
        </is>
      </c>
      <c r="L99" s="2" t="inlineStr">
        <is>
          <t>175psig</t>
        </is>
      </c>
      <c r="M99" s="1" t="n">
        <v>98449369</v>
      </c>
      <c r="N99" s="2" t="inlineStr">
        <is>
          <t>Coating bom</t>
        </is>
      </c>
      <c r="O99" t="inlineStr">
        <is>
          <t>A100057</t>
        </is>
      </c>
      <c r="P99" s="44" t="n"/>
      <c r="Q99" s="43" t="n"/>
      <c r="R99" s="2" t="inlineStr">
        <is>
          <t>LT250</t>
        </is>
      </c>
    </row>
    <row r="100">
      <c r="B100" t="inlineStr">
        <is>
          <t>N</t>
        </is>
      </c>
      <c r="C100" t="inlineStr">
        <is>
          <t>Price_BOM_LCS_Case_094</t>
        </is>
      </c>
      <c r="D100" t="n">
        <v>180</v>
      </c>
      <c r="E100" t="inlineStr">
        <is>
          <t>:40957-LCS:40959-LCS:40957-4P-10HP-LCSE:40957-4P-15HP-LCSE:40957-4P-20HP-LCSE:</t>
        </is>
      </c>
      <c r="F100" s="2" t="inlineStr">
        <is>
          <t>Cast Iron, ASTM A48, CL 30</t>
        </is>
      </c>
      <c r="G100" t="inlineStr">
        <is>
          <t>CaseMatl_Cast_Iron_ASTM-A48_CL30</t>
        </is>
      </c>
      <c r="H100" s="2" t="inlineStr">
        <is>
          <t>C30</t>
        </is>
      </c>
      <c r="I100" s="57" t="inlineStr">
        <is>
          <t>125# ANSI Flange</t>
        </is>
      </c>
      <c r="J100" s="2" t="inlineStr">
        <is>
          <t>:X3:X4:XA</t>
        </is>
      </c>
      <c r="K100" s="2" t="inlineStr">
        <is>
          <t>Coating_Standard</t>
        </is>
      </c>
      <c r="L100" s="2" t="inlineStr">
        <is>
          <t>175psig</t>
        </is>
      </c>
      <c r="M100" s="2" t="n">
        <v>98793914</v>
      </c>
      <c r="O100" t="inlineStr">
        <is>
          <t>A100057</t>
        </is>
      </c>
      <c r="P100" s="44" t="n">
        <v>0</v>
      </c>
      <c r="Q100" s="43" t="inlineStr">
        <is>
          <t>Display-Blank</t>
        </is>
      </c>
      <c r="R100" s="2" t="inlineStr">
        <is>
          <t>LT027</t>
        </is>
      </c>
    </row>
    <row r="101">
      <c r="B101" t="inlineStr">
        <is>
          <t>N</t>
        </is>
      </c>
      <c r="C101" t="inlineStr">
        <is>
          <t>Price_BOM_LCS_Case_095</t>
        </is>
      </c>
      <c r="D101" t="n">
        <v>180</v>
      </c>
      <c r="E101" t="inlineStr">
        <is>
          <t>:40957-LCS:40959-LCS:40957-4P-10HP-LCSE:40957-4P-15HP-LCSE:40957-4P-20HP-LCSE:</t>
        </is>
      </c>
      <c r="F101" s="2" t="inlineStr">
        <is>
          <t>Cast Iron, ASTM A48, CL 30</t>
        </is>
      </c>
      <c r="G101" t="inlineStr">
        <is>
          <t>CaseMatl_Cast_Iron_ASTM-A48_CL30</t>
        </is>
      </c>
      <c r="H101" s="2" t="inlineStr">
        <is>
          <t>C30</t>
        </is>
      </c>
      <c r="I101" s="57" t="inlineStr">
        <is>
          <t>125# ANSI Flange</t>
        </is>
      </c>
      <c r="J101" s="2" t="inlineStr">
        <is>
          <t>:X3:X4:XA</t>
        </is>
      </c>
      <c r="K101" s="2" t="inlineStr">
        <is>
          <t>Coating_Scotchkote134_interior_exterior</t>
        </is>
      </c>
      <c r="L101" s="2" t="inlineStr">
        <is>
          <t>175psig</t>
        </is>
      </c>
      <c r="M101" s="1" t="n">
        <v>98793915</v>
      </c>
      <c r="N101" s="2" t="inlineStr">
        <is>
          <t>Coating bom</t>
        </is>
      </c>
      <c r="O101" t="inlineStr">
        <is>
          <t>A100057</t>
        </is>
      </c>
      <c r="P101" s="44" t="n"/>
      <c r="Q101" s="43" t="n"/>
      <c r="R101" s="2" t="inlineStr">
        <is>
          <t>LT250</t>
        </is>
      </c>
    </row>
    <row r="102">
      <c r="B102" t="inlineStr">
        <is>
          <t>N</t>
        </is>
      </c>
      <c r="C102" t="inlineStr">
        <is>
          <t>Price_BOM_LCS_Case_096</t>
        </is>
      </c>
      <c r="D102" t="n">
        <v>180</v>
      </c>
      <c r="E102" t="inlineStr">
        <is>
          <t>:40957-LCS:40959-LCS:40957-4P-10HP-LCSE:40957-4P-15HP-LCSE:40957-4P-20HP-LCSE:</t>
        </is>
      </c>
      <c r="F102" s="2" t="inlineStr">
        <is>
          <t>Cast Iron, ASTM A48, CL 30</t>
        </is>
      </c>
      <c r="G102" t="inlineStr">
        <is>
          <t>CaseMatl_Cast_Iron_ASTM-A48_CL30</t>
        </is>
      </c>
      <c r="H102" s="2" t="inlineStr">
        <is>
          <t>C30</t>
        </is>
      </c>
      <c r="I102" s="57" t="inlineStr">
        <is>
          <t>125# ANSI Flange</t>
        </is>
      </c>
      <c r="J102" s="2" t="inlineStr">
        <is>
          <t>:X3:X4:XA</t>
        </is>
      </c>
      <c r="K102" s="2" t="inlineStr">
        <is>
          <t>Coating_Scotchkote134_interior_exterior_IncludeImpeller</t>
        </is>
      </c>
      <c r="L102" s="2" t="inlineStr">
        <is>
          <t>175psig</t>
        </is>
      </c>
      <c r="M102" s="1" t="n">
        <v>98793915</v>
      </c>
      <c r="N102" s="2" t="inlineStr">
        <is>
          <t>Coating bom</t>
        </is>
      </c>
      <c r="O102" t="inlineStr">
        <is>
          <t>A100057</t>
        </is>
      </c>
      <c r="P102" s="44" t="n"/>
      <c r="Q102" s="43" t="n"/>
      <c r="R102" s="2" t="inlineStr">
        <is>
          <t>LT250</t>
        </is>
      </c>
    </row>
    <row r="103">
      <c r="B103" t="inlineStr">
        <is>
          <t>Y</t>
        </is>
      </c>
      <c r="C103" t="inlineStr">
        <is>
          <t>Price_BOM_LCS_Case_097</t>
        </is>
      </c>
      <c r="D103" t="n">
        <v>180</v>
      </c>
      <c r="E103" t="inlineStr">
        <is>
          <t>:4012A-LCS:4012A-4P-15HP-LCSE:4012A-4P-20HP-LCSE:4012A-4P-25HP-LCSE:</t>
        </is>
      </c>
      <c r="F103" s="2" t="inlineStr">
        <is>
          <t>Cast Iron, ASTM A48, CL 30</t>
        </is>
      </c>
      <c r="G103" t="inlineStr">
        <is>
          <t>CaseMatl_Cast_Iron_ASTM-A48_CL30</t>
        </is>
      </c>
      <c r="H103" s="2" t="inlineStr">
        <is>
          <t>C30</t>
        </is>
      </c>
      <c r="I103" s="57" t="inlineStr">
        <is>
          <t>125# ANSI Flange</t>
        </is>
      </c>
      <c r="J103" s="2" t="inlineStr">
        <is>
          <t>:XA:</t>
        </is>
      </c>
      <c r="K103" s="2" t="inlineStr">
        <is>
          <t>Coating_Standard</t>
        </is>
      </c>
      <c r="L103" s="2" t="inlineStr">
        <is>
          <t>175psig</t>
        </is>
      </c>
      <c r="M103" s="2" t="n">
        <v>98793916</v>
      </c>
      <c r="N103" t="inlineStr">
        <is>
          <t>CASE,L,4012,175#,CI</t>
        </is>
      </c>
      <c r="O103" t="inlineStr">
        <is>
          <t>A100057</t>
        </is>
      </c>
      <c r="P103" s="44" t="n">
        <v>0</v>
      </c>
      <c r="Q103" s="43" t="inlineStr">
        <is>
          <t>Display-Blank</t>
        </is>
      </c>
      <c r="R103" s="2" t="inlineStr">
        <is>
          <t>LT027</t>
        </is>
      </c>
    </row>
    <row r="104">
      <c r="B104" t="inlineStr">
        <is>
          <t>N</t>
        </is>
      </c>
      <c r="C104" t="inlineStr">
        <is>
          <t>Price_BOM_LCS_Case_098</t>
        </is>
      </c>
      <c r="D104" t="n">
        <v>180</v>
      </c>
      <c r="E104" t="inlineStr">
        <is>
          <t>:4012A-LCS:4012A-4P-15HP-LCSE:4012A-4P-20HP-LCSE:4012A-4P-25HP-LCSE:</t>
        </is>
      </c>
      <c r="F104" s="2" t="inlineStr">
        <is>
          <t>Cast Iron, ASTM A48, CL 30</t>
        </is>
      </c>
      <c r="G104" t="inlineStr">
        <is>
          <t>CaseMatl_Cast_Iron_ASTM-A48_CL30</t>
        </is>
      </c>
      <c r="H104" s="2" t="inlineStr">
        <is>
          <t>C30</t>
        </is>
      </c>
      <c r="I104" s="57" t="inlineStr">
        <is>
          <t>125# ANSI Flange</t>
        </is>
      </c>
      <c r="J104" s="2" t="inlineStr">
        <is>
          <t>:XA:</t>
        </is>
      </c>
      <c r="K104" s="2" t="inlineStr">
        <is>
          <t>Coating_Scotchkote134_interior_exterior</t>
        </is>
      </c>
      <c r="L104" s="2" t="inlineStr">
        <is>
          <t>175psig</t>
        </is>
      </c>
      <c r="M104" s="1" t="n">
        <v>98793917</v>
      </c>
      <c r="N104" s="2" t="inlineStr">
        <is>
          <t>Coating bom</t>
        </is>
      </c>
      <c r="O104" t="inlineStr">
        <is>
          <t>A100057</t>
        </is>
      </c>
      <c r="P104" s="44" t="n"/>
      <c r="Q104" s="43" t="n"/>
      <c r="R104" s="2" t="inlineStr">
        <is>
          <t>LT250</t>
        </is>
      </c>
    </row>
    <row r="105">
      <c r="B105" t="inlineStr">
        <is>
          <t>N</t>
        </is>
      </c>
      <c r="C105" t="inlineStr">
        <is>
          <t>Price_BOM_LCS_Case_099</t>
        </is>
      </c>
      <c r="D105" t="n">
        <v>180</v>
      </c>
      <c r="E105" t="inlineStr">
        <is>
          <t>:4012A-LCS:4012A-4P-15HP-LCSE:4012A-4P-20HP-LCSE:4012A-4P-25HP-LCSE:</t>
        </is>
      </c>
      <c r="F105" s="2" t="inlineStr">
        <is>
          <t>Cast Iron, ASTM A48, CL 30</t>
        </is>
      </c>
      <c r="G105" t="inlineStr">
        <is>
          <t>CaseMatl_Cast_Iron_ASTM-A48_CL30</t>
        </is>
      </c>
      <c r="H105" s="2" t="inlineStr">
        <is>
          <t>C30</t>
        </is>
      </c>
      <c r="I105" s="57" t="inlineStr">
        <is>
          <t>125# ANSI Flange</t>
        </is>
      </c>
      <c r="J105" s="2" t="inlineStr">
        <is>
          <t>:XA:</t>
        </is>
      </c>
      <c r="K105" s="2" t="inlineStr">
        <is>
          <t>Coating_Scotchkote134_interior_exterior_IncludeImpeller</t>
        </is>
      </c>
      <c r="L105" s="2" t="inlineStr">
        <is>
          <t>175psig</t>
        </is>
      </c>
      <c r="M105" s="1" t="n">
        <v>98793917</v>
      </c>
      <c r="N105" s="2" t="inlineStr">
        <is>
          <t>Coating bom</t>
        </is>
      </c>
      <c r="O105" t="inlineStr">
        <is>
          <t>A100057</t>
        </is>
      </c>
      <c r="P105" s="44" t="n"/>
      <c r="Q105" s="43" t="n"/>
      <c r="R105" s="2" t="inlineStr">
        <is>
          <t>LT250</t>
        </is>
      </c>
    </row>
    <row r="106">
      <c r="B106" t="inlineStr">
        <is>
          <t>N</t>
        </is>
      </c>
      <c r="C106" t="inlineStr">
        <is>
          <t>Price_BOM_LCS_Case_100</t>
        </is>
      </c>
      <c r="D106" t="n">
        <v>180</v>
      </c>
      <c r="E106" t="inlineStr">
        <is>
          <t>:40129-LCS:40129-4P-15HP-LCSE:40129-4P-20HP-LCSE:40129-4P-25HP-LCSE:</t>
        </is>
      </c>
      <c r="F106" s="2" t="inlineStr">
        <is>
          <t>Cast Iron, ASTM A48, CL 30</t>
        </is>
      </c>
      <c r="G106" t="inlineStr">
        <is>
          <t>CaseMatl_Cast_Iron_ASTM-A48_CL30</t>
        </is>
      </c>
      <c r="H106" s="2" t="inlineStr">
        <is>
          <t>C30</t>
        </is>
      </c>
      <c r="I106" s="57" t="inlineStr">
        <is>
          <t>125# ANSI Flange</t>
        </is>
      </c>
      <c r="J106" s="2" t="inlineStr">
        <is>
          <t>:XA:</t>
        </is>
      </c>
      <c r="K106" s="2" t="inlineStr">
        <is>
          <t>Coating_Standard</t>
        </is>
      </c>
      <c r="L106" s="2" t="inlineStr">
        <is>
          <t>175psig</t>
        </is>
      </c>
      <c r="M106" s="2" t="n">
        <v>98793916</v>
      </c>
      <c r="N106" t="inlineStr">
        <is>
          <t>CASE,L,4012,175#,CI</t>
        </is>
      </c>
      <c r="O106" t="inlineStr">
        <is>
          <t>A100057</t>
        </is>
      </c>
      <c r="P106" s="44" t="n">
        <v>0</v>
      </c>
      <c r="Q106" s="43" t="inlineStr">
        <is>
          <t>Display-Blank</t>
        </is>
      </c>
      <c r="R106" s="2" t="inlineStr">
        <is>
          <t>LT027</t>
        </is>
      </c>
    </row>
    <row r="107">
      <c r="B107" t="inlineStr">
        <is>
          <t>N</t>
        </is>
      </c>
      <c r="C107" t="inlineStr">
        <is>
          <t>Price_BOM_LCS_Case_101</t>
        </is>
      </c>
      <c r="D107" t="n">
        <v>180</v>
      </c>
      <c r="E107" t="inlineStr">
        <is>
          <t>:40129-LCS:40129-4P-15HP-LCSE:40129-4P-20HP-LCSE:40129-4P-25HP-LCSE:</t>
        </is>
      </c>
      <c r="F107" s="2" t="inlineStr">
        <is>
          <t>Cast Iron, ASTM A48, CL 30</t>
        </is>
      </c>
      <c r="G107" t="inlineStr">
        <is>
          <t>CaseMatl_Cast_Iron_ASTM-A48_CL30</t>
        </is>
      </c>
      <c r="H107" s="2" t="inlineStr">
        <is>
          <t>C30</t>
        </is>
      </c>
      <c r="I107" s="57" t="inlineStr">
        <is>
          <t>125# ANSI Flange</t>
        </is>
      </c>
      <c r="J107" s="2" t="inlineStr">
        <is>
          <t>:XA:</t>
        </is>
      </c>
      <c r="K107" s="2" t="inlineStr">
        <is>
          <t>Coating_Scotchkote134_interior_exterior</t>
        </is>
      </c>
      <c r="L107" s="2" t="inlineStr">
        <is>
          <t>175psig</t>
        </is>
      </c>
      <c r="M107" s="1" t="n">
        <v>98793917</v>
      </c>
      <c r="N107" s="2" t="inlineStr">
        <is>
          <t>Coating bom</t>
        </is>
      </c>
      <c r="O107" t="inlineStr">
        <is>
          <t>A100057</t>
        </is>
      </c>
      <c r="P107" s="44" t="n"/>
      <c r="Q107" s="43" t="n"/>
      <c r="R107" s="2" t="inlineStr">
        <is>
          <t>LT250</t>
        </is>
      </c>
    </row>
    <row r="108">
      <c r="B108" t="inlineStr">
        <is>
          <t>N</t>
        </is>
      </c>
      <c r="C108" t="inlineStr">
        <is>
          <t>Price_BOM_LCS_Case_102</t>
        </is>
      </c>
      <c r="D108" t="n">
        <v>180</v>
      </c>
      <c r="E108" t="inlineStr">
        <is>
          <t>:40129-LCS:40129-4P-15HP-LCSE:40129-4P-20HP-LCSE:40129-4P-25HP-LCSE:</t>
        </is>
      </c>
      <c r="F108" s="2" t="inlineStr">
        <is>
          <t>Cast Iron, ASTM A48, CL 30</t>
        </is>
      </c>
      <c r="G108" t="inlineStr">
        <is>
          <t>CaseMatl_Cast_Iron_ASTM-A48_CL30</t>
        </is>
      </c>
      <c r="H108" s="2" t="inlineStr">
        <is>
          <t>C30</t>
        </is>
      </c>
      <c r="I108" s="57" t="inlineStr">
        <is>
          <t>125# ANSI Flange</t>
        </is>
      </c>
      <c r="J108" s="2" t="inlineStr">
        <is>
          <t>:XA:</t>
        </is>
      </c>
      <c r="K108" s="2" t="inlineStr">
        <is>
          <t>Coating_Scotchkote134_interior_exterior_IncludeImpeller</t>
        </is>
      </c>
      <c r="L108" s="2" t="inlineStr">
        <is>
          <t>175psig</t>
        </is>
      </c>
      <c r="M108" s="1" t="n">
        <v>98793917</v>
      </c>
      <c r="N108" s="2" t="inlineStr">
        <is>
          <t>Coating bom</t>
        </is>
      </c>
      <c r="O108" t="inlineStr">
        <is>
          <t>A100057</t>
        </is>
      </c>
      <c r="P108" s="44" t="n"/>
      <c r="Q108" s="43" t="n"/>
      <c r="R108" s="2" t="inlineStr">
        <is>
          <t>LT250</t>
        </is>
      </c>
      <c r="S108" t="n">
        <v>0</v>
      </c>
    </row>
    <row r="109">
      <c r="B109" t="inlineStr">
        <is>
          <t>Y</t>
        </is>
      </c>
      <c r="C109" t="inlineStr">
        <is>
          <t>Price_BOM_LCS_Case_103</t>
        </is>
      </c>
      <c r="D109" t="n">
        <v>180</v>
      </c>
      <c r="E109" t="inlineStr">
        <is>
          <t>:40157-LCS:</t>
        </is>
      </c>
      <c r="F109" s="2" t="inlineStr">
        <is>
          <t>Cast Iron, ASTM A48, CL 30</t>
        </is>
      </c>
      <c r="G109" t="inlineStr">
        <is>
          <t>CaseMatl_Cast_Iron_ASTM-A48_CL30</t>
        </is>
      </c>
      <c r="H109" s="2" t="inlineStr">
        <is>
          <t>C30</t>
        </is>
      </c>
      <c r="I109" s="57" t="inlineStr">
        <is>
          <t>125# ANSI Flange</t>
        </is>
      </c>
      <c r="J109" s="2" t="inlineStr">
        <is>
          <t>:XA:</t>
        </is>
      </c>
      <c r="K109" s="2" t="inlineStr">
        <is>
          <t>Coating_Standard</t>
        </is>
      </c>
      <c r="L109" s="2" t="inlineStr">
        <is>
          <t>175psig</t>
        </is>
      </c>
      <c r="M109" t="n">
        <v>98793918</v>
      </c>
      <c r="N109" t="inlineStr">
        <is>
          <t>CASE,L,40157,175#,CI</t>
        </is>
      </c>
      <c r="O109" t="inlineStr">
        <is>
          <t>A100057</t>
        </is>
      </c>
      <c r="P109" s="44" t="n">
        <v>0</v>
      </c>
      <c r="Q109" s="43" t="inlineStr">
        <is>
          <t>Display-Blank</t>
        </is>
      </c>
      <c r="R109" s="2" t="inlineStr">
        <is>
          <t>LT027</t>
        </is>
      </c>
    </row>
    <row r="110">
      <c r="B110" t="inlineStr">
        <is>
          <t>N</t>
        </is>
      </c>
      <c r="C110" t="inlineStr">
        <is>
          <t>Price_BOM_LCS_Case_104</t>
        </is>
      </c>
      <c r="D110" t="n">
        <v>180</v>
      </c>
      <c r="E110" t="inlineStr">
        <is>
          <t>:40157-LCS:</t>
        </is>
      </c>
      <c r="F110" s="2" t="inlineStr">
        <is>
          <t>Cast Iron, ASTM A48, CL 30</t>
        </is>
      </c>
      <c r="G110" t="inlineStr">
        <is>
          <t>CaseMatl_Cast_Iron_ASTM-A48_CL30</t>
        </is>
      </c>
      <c r="H110" s="2" t="inlineStr">
        <is>
          <t>C30</t>
        </is>
      </c>
      <c r="I110" s="57" t="inlineStr">
        <is>
          <t>125# ANSI Flange</t>
        </is>
      </c>
      <c r="J110" s="2" t="inlineStr">
        <is>
          <t>:XA:</t>
        </is>
      </c>
      <c r="K110" s="2" t="inlineStr">
        <is>
          <t>Coating_Scotchkote134_interior_exterior</t>
        </is>
      </c>
      <c r="L110" s="2" t="inlineStr">
        <is>
          <t>175psig</t>
        </is>
      </c>
      <c r="M110" s="1" t="inlineStr">
        <is>
          <t>RTF</t>
        </is>
      </c>
      <c r="N110" s="2" t="inlineStr">
        <is>
          <t>Coating bom</t>
        </is>
      </c>
      <c r="O110" t="inlineStr">
        <is>
          <t>A100057</t>
        </is>
      </c>
      <c r="P110" s="44" t="n"/>
      <c r="Q110" s="43" t="n"/>
      <c r="R110" s="2" t="inlineStr">
        <is>
          <t>LT250</t>
        </is>
      </c>
    </row>
    <row r="111">
      <c r="B111" t="inlineStr">
        <is>
          <t>N</t>
        </is>
      </c>
      <c r="C111" t="inlineStr">
        <is>
          <t>Price_BOM_LCS_Case_105</t>
        </is>
      </c>
      <c r="D111" t="n">
        <v>180</v>
      </c>
      <c r="E111" t="inlineStr">
        <is>
          <t>:40157-LCS:</t>
        </is>
      </c>
      <c r="F111" s="2" t="inlineStr">
        <is>
          <t>Cast Iron, ASTM A48, CL 30</t>
        </is>
      </c>
      <c r="G111" t="inlineStr">
        <is>
          <t>CaseMatl_Cast_Iron_ASTM-A48_CL30</t>
        </is>
      </c>
      <c r="H111" s="2" t="inlineStr">
        <is>
          <t>C30</t>
        </is>
      </c>
      <c r="I111" s="57" t="inlineStr">
        <is>
          <t>125# ANSI Flange</t>
        </is>
      </c>
      <c r="J111" s="2" t="inlineStr">
        <is>
          <t>:XA:</t>
        </is>
      </c>
      <c r="K111" s="2" t="inlineStr">
        <is>
          <t>Coating_Scotchkote134_interior_exterior_IncludeImpeller</t>
        </is>
      </c>
      <c r="L111" s="2" t="inlineStr">
        <is>
          <t>175psig</t>
        </is>
      </c>
      <c r="M111" s="1" t="inlineStr">
        <is>
          <t>RTF</t>
        </is>
      </c>
      <c r="N111" s="2" t="inlineStr">
        <is>
          <t>Coating bom</t>
        </is>
      </c>
      <c r="O111" t="inlineStr">
        <is>
          <t>A100057</t>
        </is>
      </c>
      <c r="P111" s="44" t="n"/>
      <c r="Q111" s="43" t="n"/>
      <c r="R111" s="2" t="inlineStr">
        <is>
          <t>LT250</t>
        </is>
      </c>
    </row>
    <row r="112">
      <c r="B112" t="inlineStr">
        <is>
          <t>N</t>
        </is>
      </c>
      <c r="C112" t="inlineStr">
        <is>
          <t>Price_BOM_LCS_Case_106</t>
        </is>
      </c>
      <c r="D112" t="n">
        <v>180</v>
      </c>
      <c r="E112" t="inlineStr">
        <is>
          <t>:50957-LCS:50957-4P-15HP-LCSE:50957-4P-20HP-LCSE:50957-4P-25HP-LCSE:</t>
        </is>
      </c>
      <c r="F112" s="2" t="inlineStr">
        <is>
          <t>Cast Iron, ASTM A48, CL 30</t>
        </is>
      </c>
      <c r="G112" t="inlineStr">
        <is>
          <t>CaseMatl_Cast_Iron_ASTM-A48_CL30</t>
        </is>
      </c>
      <c r="H112" s="2" t="inlineStr">
        <is>
          <t>C30</t>
        </is>
      </c>
      <c r="I112" s="57" t="inlineStr">
        <is>
          <t>125# ANSI Flange</t>
        </is>
      </c>
      <c r="J112" s="2" t="inlineStr">
        <is>
          <t>:X4:</t>
        </is>
      </c>
      <c r="K112" s="2" t="inlineStr">
        <is>
          <t>Coating_Standard</t>
        </is>
      </c>
      <c r="L112" s="2" t="inlineStr">
        <is>
          <t>175psig</t>
        </is>
      </c>
      <c r="M112" s="2" t="n">
        <v>98793919</v>
      </c>
      <c r="O112" t="inlineStr">
        <is>
          <t>A100057</t>
        </is>
      </c>
      <c r="P112" s="44" t="n">
        <v>0</v>
      </c>
      <c r="Q112" s="43" t="inlineStr">
        <is>
          <t>Display-Blank</t>
        </is>
      </c>
      <c r="R112" s="2" t="inlineStr">
        <is>
          <t>LT027</t>
        </is>
      </c>
    </row>
    <row r="113">
      <c r="B113" t="inlineStr">
        <is>
          <t>N</t>
        </is>
      </c>
      <c r="C113" t="inlineStr">
        <is>
          <t>Price_BOM_LCS_Case_107</t>
        </is>
      </c>
      <c r="D113" t="n">
        <v>180</v>
      </c>
      <c r="E113" t="inlineStr">
        <is>
          <t>:50957-LCS:50957-4P-15HP-LCSE:50957-4P-20HP-LCSE:50957-4P-25HP-LCSE:</t>
        </is>
      </c>
      <c r="F113" s="2" t="inlineStr">
        <is>
          <t>Cast Iron, ASTM A48, CL 30</t>
        </is>
      </c>
      <c r="G113" t="inlineStr">
        <is>
          <t>CaseMatl_Cast_Iron_ASTM-A48_CL30</t>
        </is>
      </c>
      <c r="H113" s="2" t="inlineStr">
        <is>
          <t>C30</t>
        </is>
      </c>
      <c r="I113" s="57" t="inlineStr">
        <is>
          <t>125# ANSI Flange</t>
        </is>
      </c>
      <c r="J113" s="2" t="inlineStr">
        <is>
          <t>:X4:</t>
        </is>
      </c>
      <c r="K113" s="2" t="inlineStr">
        <is>
          <t>Coating_Scotchkote134_interior_exterior</t>
        </is>
      </c>
      <c r="L113" s="2" t="inlineStr">
        <is>
          <t>175psig</t>
        </is>
      </c>
      <c r="M113" t="n">
        <v>98793920</v>
      </c>
      <c r="N113" s="2" t="inlineStr">
        <is>
          <t>Coating bom</t>
        </is>
      </c>
      <c r="O113" t="inlineStr">
        <is>
          <t>A100057</t>
        </is>
      </c>
      <c r="P113" s="44" t="n"/>
      <c r="Q113" s="43" t="n"/>
      <c r="R113" s="2" t="inlineStr">
        <is>
          <t>LT250</t>
        </is>
      </c>
    </row>
    <row r="114">
      <c r="B114" t="inlineStr">
        <is>
          <t>N</t>
        </is>
      </c>
      <c r="C114" t="inlineStr">
        <is>
          <t>Price_BOM_LCS_Case_108</t>
        </is>
      </c>
      <c r="D114" t="n">
        <v>180</v>
      </c>
      <c r="E114" t="inlineStr">
        <is>
          <t>:50957-LCS:50957-4P-15HP-LCSE:50957-4P-20HP-LCSE:50957-4P-25HP-LCSE:</t>
        </is>
      </c>
      <c r="F114" s="2" t="inlineStr">
        <is>
          <t>Cast Iron, ASTM A48, CL 30</t>
        </is>
      </c>
      <c r="G114" t="inlineStr">
        <is>
          <t>CaseMatl_Cast_Iron_ASTM-A48_CL30</t>
        </is>
      </c>
      <c r="H114" s="2" t="inlineStr">
        <is>
          <t>C30</t>
        </is>
      </c>
      <c r="I114" s="57" t="inlineStr">
        <is>
          <t>125# ANSI Flange</t>
        </is>
      </c>
      <c r="J114" s="2" t="inlineStr">
        <is>
          <t>:X4:</t>
        </is>
      </c>
      <c r="K114" s="2" t="inlineStr">
        <is>
          <t>Coating_Scotchkote134_interior_exterior_IncludeImpeller</t>
        </is>
      </c>
      <c r="L114" s="2" t="inlineStr">
        <is>
          <t>175psig</t>
        </is>
      </c>
      <c r="M114" t="n">
        <v>98793920</v>
      </c>
      <c r="N114" s="2" t="inlineStr">
        <is>
          <t>Coating bom</t>
        </is>
      </c>
      <c r="O114" t="inlineStr">
        <is>
          <t>A100057</t>
        </is>
      </c>
      <c r="P114" s="44" t="n"/>
      <c r="Q114" s="43" t="n"/>
      <c r="R114" s="2" t="inlineStr">
        <is>
          <t>LT250</t>
        </is>
      </c>
    </row>
    <row r="115">
      <c r="B115" t="inlineStr">
        <is>
          <t>Y</t>
        </is>
      </c>
      <c r="C115" t="inlineStr">
        <is>
          <t>Price_BOM_LCS_Case_109</t>
        </is>
      </c>
      <c r="D115" t="n">
        <v>180</v>
      </c>
      <c r="E115" s="43" t="inlineStr">
        <is>
          <t>:50123-LCS:50123-4P-25HP-LCSE:</t>
        </is>
      </c>
      <c r="F115" s="2" t="inlineStr">
        <is>
          <t>Cast Iron, ASTM A48, CL 30</t>
        </is>
      </c>
      <c r="G115" t="inlineStr">
        <is>
          <t>CaseMatl_Cast_Iron_ASTM-A48_CL30</t>
        </is>
      </c>
      <c r="H115" s="2" t="inlineStr">
        <is>
          <t>C30</t>
        </is>
      </c>
      <c r="I115" s="57" t="inlineStr">
        <is>
          <t>125# ANSI Flange</t>
        </is>
      </c>
      <c r="J115" s="2" t="inlineStr">
        <is>
          <t>:XA:</t>
        </is>
      </c>
      <c r="K115" s="2" t="inlineStr">
        <is>
          <t>Coating_Standard</t>
        </is>
      </c>
      <c r="L115" s="2" t="inlineStr">
        <is>
          <t>175psig</t>
        </is>
      </c>
      <c r="M115" s="2" t="n">
        <v>98793921</v>
      </c>
      <c r="O115" t="inlineStr">
        <is>
          <t>A100057</t>
        </is>
      </c>
      <c r="P115" s="44" t="n">
        <v>0</v>
      </c>
      <c r="Q115" s="43" t="inlineStr">
        <is>
          <t>Display-Blank</t>
        </is>
      </c>
      <c r="R115" s="2" t="inlineStr">
        <is>
          <t>LT027</t>
        </is>
      </c>
    </row>
    <row r="116">
      <c r="B116" t="inlineStr">
        <is>
          <t>N</t>
        </is>
      </c>
      <c r="C116" t="inlineStr">
        <is>
          <t>Price_BOM_LCS_Case_110</t>
        </is>
      </c>
      <c r="D116" t="n">
        <v>180</v>
      </c>
      <c r="E116" s="43" t="inlineStr">
        <is>
          <t>:50123-LCS:50123-4P-25HP-LCSE:</t>
        </is>
      </c>
      <c r="F116" s="2" t="inlineStr">
        <is>
          <t>Cast Iron, ASTM A48, CL 30</t>
        </is>
      </c>
      <c r="G116" t="inlineStr">
        <is>
          <t>CaseMatl_Cast_Iron_ASTM-A48_CL30</t>
        </is>
      </c>
      <c r="H116" s="2" t="inlineStr">
        <is>
          <t>C30</t>
        </is>
      </c>
      <c r="I116" s="57" t="inlineStr">
        <is>
          <t>125# ANSI Flange</t>
        </is>
      </c>
      <c r="J116" s="2" t="inlineStr">
        <is>
          <t>:X5:</t>
        </is>
      </c>
      <c r="K116" s="2" t="inlineStr">
        <is>
          <t>Coating_Standard</t>
        </is>
      </c>
      <c r="L116" s="2" t="inlineStr">
        <is>
          <t>175psig</t>
        </is>
      </c>
      <c r="M116" t="inlineStr">
        <is>
          <t>RTF</t>
        </is>
      </c>
      <c r="O116" t="inlineStr">
        <is>
          <t>A100057</t>
        </is>
      </c>
      <c r="P116" s="44" t="n">
        <v>0</v>
      </c>
      <c r="Q116" s="43" t="inlineStr">
        <is>
          <t>Display-Blank</t>
        </is>
      </c>
      <c r="R116" s="2" t="inlineStr">
        <is>
          <t>LT027</t>
        </is>
      </c>
    </row>
    <row r="117">
      <c r="B117" t="inlineStr">
        <is>
          <t>N</t>
        </is>
      </c>
      <c r="C117" t="inlineStr">
        <is>
          <t>Price_BOM_LCS_Case_111</t>
        </is>
      </c>
      <c r="D117" t="n">
        <v>180</v>
      </c>
      <c r="E117" s="43" t="inlineStr">
        <is>
          <t>:50123-LCS:50123-4P-25HP-LCSE:</t>
        </is>
      </c>
      <c r="F117" s="2" t="inlineStr">
        <is>
          <t>Cast Iron, ASTM A48, CL 30</t>
        </is>
      </c>
      <c r="G117" t="inlineStr">
        <is>
          <t>CaseMatl_Cast_Iron_ASTM-A48_CL30</t>
        </is>
      </c>
      <c r="H117" s="2" t="inlineStr">
        <is>
          <t>C30</t>
        </is>
      </c>
      <c r="I117" s="57" t="inlineStr">
        <is>
          <t>125# ANSI Flange</t>
        </is>
      </c>
      <c r="J117" s="2" t="inlineStr">
        <is>
          <t>:XA:</t>
        </is>
      </c>
      <c r="K117" s="2" t="inlineStr">
        <is>
          <t>Coating_Scotchkote134_interior_exterior</t>
        </is>
      </c>
      <c r="L117" s="2" t="inlineStr">
        <is>
          <t>175psig</t>
        </is>
      </c>
      <c r="M117" s="1" t="n">
        <v>98793922</v>
      </c>
      <c r="N117" s="2" t="inlineStr">
        <is>
          <t>Coating bom</t>
        </is>
      </c>
      <c r="O117" t="inlineStr">
        <is>
          <t>A100057</t>
        </is>
      </c>
      <c r="P117" s="44" t="n"/>
      <c r="Q117" s="43" t="n"/>
      <c r="R117" s="2" t="inlineStr">
        <is>
          <t>LT250</t>
        </is>
      </c>
    </row>
    <row r="118">
      <c r="B118" t="inlineStr">
        <is>
          <t>N</t>
        </is>
      </c>
      <c r="C118" t="inlineStr">
        <is>
          <t>Price_BOM_LCS_Case_112</t>
        </is>
      </c>
      <c r="D118" t="n">
        <v>180</v>
      </c>
      <c r="E118" s="43" t="inlineStr">
        <is>
          <t>:50123-LCS:50123-4P-25HP-LCSE:</t>
        </is>
      </c>
      <c r="F118" s="2" t="inlineStr">
        <is>
          <t>Cast Iron, ASTM A48, CL 30</t>
        </is>
      </c>
      <c r="G118" t="inlineStr">
        <is>
          <t>CaseMatl_Cast_Iron_ASTM-A48_CL30</t>
        </is>
      </c>
      <c r="H118" s="2" t="inlineStr">
        <is>
          <t>C30</t>
        </is>
      </c>
      <c r="I118" s="57" t="inlineStr">
        <is>
          <t>125# ANSI Flange</t>
        </is>
      </c>
      <c r="J118" s="2" t="inlineStr">
        <is>
          <t>:X5:</t>
        </is>
      </c>
      <c r="K118" s="2" t="inlineStr">
        <is>
          <t>Coating_Scotchkote134_interior_exterior</t>
        </is>
      </c>
      <c r="L118" s="2" t="inlineStr">
        <is>
          <t>175psig</t>
        </is>
      </c>
      <c r="M118" s="1" t="inlineStr">
        <is>
          <t>RTF</t>
        </is>
      </c>
      <c r="N118" s="2" t="inlineStr">
        <is>
          <t>Coating bom</t>
        </is>
      </c>
      <c r="O118" t="inlineStr">
        <is>
          <t>A100057</t>
        </is>
      </c>
      <c r="P118" s="44" t="n"/>
      <c r="Q118" s="43" t="n"/>
      <c r="R118" s="2" t="inlineStr">
        <is>
          <t>LT250</t>
        </is>
      </c>
    </row>
    <row r="119">
      <c r="B119" t="inlineStr">
        <is>
          <t>N</t>
        </is>
      </c>
      <c r="C119" t="inlineStr">
        <is>
          <t>Price_BOM_LCS_Case_113</t>
        </is>
      </c>
      <c r="D119" t="n">
        <v>180</v>
      </c>
      <c r="E119" s="43" t="inlineStr">
        <is>
          <t>:50123-LCS:50123-4P-25HP-LCSE:</t>
        </is>
      </c>
      <c r="F119" s="2" t="inlineStr">
        <is>
          <t>Cast Iron, ASTM A48, CL 30</t>
        </is>
      </c>
      <c r="G119" t="inlineStr">
        <is>
          <t>CaseMatl_Cast_Iron_ASTM-A48_CL30</t>
        </is>
      </c>
      <c r="H119" s="2" t="inlineStr">
        <is>
          <t>C30</t>
        </is>
      </c>
      <c r="I119" s="57" t="inlineStr">
        <is>
          <t>125# ANSI Flange</t>
        </is>
      </c>
      <c r="J119" s="2" t="inlineStr">
        <is>
          <t>:XA:</t>
        </is>
      </c>
      <c r="K119" s="2" t="inlineStr">
        <is>
          <t>Coating_Scotchkote134_interior_exterior_IncludeImpeller</t>
        </is>
      </c>
      <c r="L119" s="2" t="inlineStr">
        <is>
          <t>175psig</t>
        </is>
      </c>
      <c r="M119" s="1" t="n">
        <v>98793922</v>
      </c>
      <c r="N119" s="2" t="inlineStr">
        <is>
          <t>Coating bom</t>
        </is>
      </c>
      <c r="O119" t="inlineStr">
        <is>
          <t>A100057</t>
        </is>
      </c>
      <c r="P119" s="44" t="n"/>
      <c r="Q119" s="43" t="n"/>
      <c r="R119" s="2" t="inlineStr">
        <is>
          <t>LT250</t>
        </is>
      </c>
    </row>
    <row r="120">
      <c r="B120" t="inlineStr">
        <is>
          <t>N</t>
        </is>
      </c>
      <c r="C120" t="inlineStr">
        <is>
          <t>Price_BOM_LCS_Case_114</t>
        </is>
      </c>
      <c r="D120" t="n">
        <v>180</v>
      </c>
      <c r="E120" s="43" t="inlineStr">
        <is>
          <t>:50123-LCS:50123-4P-25HP-LCSE:</t>
        </is>
      </c>
      <c r="F120" s="2" t="inlineStr">
        <is>
          <t>Cast Iron, ASTM A48, CL 30</t>
        </is>
      </c>
      <c r="G120" t="inlineStr">
        <is>
          <t>CaseMatl_Cast_Iron_ASTM-A48_CL30</t>
        </is>
      </c>
      <c r="H120" s="2" t="inlineStr">
        <is>
          <t>C30</t>
        </is>
      </c>
      <c r="I120" s="57" t="inlineStr">
        <is>
          <t>125# ANSI Flange</t>
        </is>
      </c>
      <c r="J120" s="2" t="inlineStr">
        <is>
          <t>:X5:</t>
        </is>
      </c>
      <c r="K120" s="2" t="inlineStr">
        <is>
          <t>Coating_Scotchkote134_interior_exterior_IncludeImpeller</t>
        </is>
      </c>
      <c r="L120" s="2" t="inlineStr">
        <is>
          <t>175psig</t>
        </is>
      </c>
      <c r="M120" s="1" t="inlineStr">
        <is>
          <t>RTF</t>
        </is>
      </c>
      <c r="N120" s="2" t="inlineStr">
        <is>
          <t>Coating bom</t>
        </is>
      </c>
      <c r="O120" t="inlineStr">
        <is>
          <t>A100057</t>
        </is>
      </c>
      <c r="P120" s="44" t="n"/>
      <c r="Q120" s="43" t="n"/>
      <c r="R120" s="2" t="inlineStr">
        <is>
          <t>LT250</t>
        </is>
      </c>
    </row>
    <row r="121">
      <c r="B121" t="inlineStr">
        <is>
          <t>Y</t>
        </is>
      </c>
      <c r="C121" t="inlineStr">
        <is>
          <t>Price_BOM_LCS_Case_115</t>
        </is>
      </c>
      <c r="D121" t="n">
        <v>180</v>
      </c>
      <c r="E121" t="inlineStr">
        <is>
          <t>:50157-LCS:</t>
        </is>
      </c>
      <c r="F121" s="2" t="inlineStr">
        <is>
          <t>Cast Iron, ASTM A48, CL 30</t>
        </is>
      </c>
      <c r="G121" t="inlineStr">
        <is>
          <t>CaseMatl_Cast_Iron_ASTM-A48_CL30</t>
        </is>
      </c>
      <c r="H121" s="2" t="inlineStr">
        <is>
          <t>C30</t>
        </is>
      </c>
      <c r="I121" s="57" t="inlineStr">
        <is>
          <t>125# ANSI Flange</t>
        </is>
      </c>
      <c r="J121" s="2" t="inlineStr">
        <is>
          <t>:X5:</t>
        </is>
      </c>
      <c r="K121" s="2" t="inlineStr">
        <is>
          <t>Coating_Standard</t>
        </is>
      </c>
      <c r="L121" s="2" t="inlineStr">
        <is>
          <t>175psig</t>
        </is>
      </c>
      <c r="M121" t="n">
        <v>98793923</v>
      </c>
      <c r="N121" t="inlineStr">
        <is>
          <t>CASE,L,50157,175#,CI</t>
        </is>
      </c>
      <c r="O121" t="inlineStr">
        <is>
          <t>A100057</t>
        </is>
      </c>
      <c r="P121" s="44" t="n">
        <v>0</v>
      </c>
      <c r="Q121" s="43" t="inlineStr">
        <is>
          <t>Display-Blank</t>
        </is>
      </c>
      <c r="R121" s="2" t="inlineStr">
        <is>
          <t>LT027</t>
        </is>
      </c>
    </row>
    <row r="122">
      <c r="B122" t="inlineStr">
        <is>
          <t>N</t>
        </is>
      </c>
      <c r="C122" t="inlineStr">
        <is>
          <t>Price_BOM_LCS_Case_116</t>
        </is>
      </c>
      <c r="D122" t="n">
        <v>180</v>
      </c>
      <c r="E122" t="inlineStr">
        <is>
          <t>:50157-LCS:</t>
        </is>
      </c>
      <c r="F122" s="2" t="inlineStr">
        <is>
          <t>Cast Iron, ASTM A48, CL 30</t>
        </is>
      </c>
      <c r="G122" t="inlineStr">
        <is>
          <t>CaseMatl_Cast_Iron_ASTM-A48_CL30</t>
        </is>
      </c>
      <c r="H122" s="2" t="inlineStr">
        <is>
          <t>C30</t>
        </is>
      </c>
      <c r="I122" s="57" t="inlineStr">
        <is>
          <t>125# ANSI Flange</t>
        </is>
      </c>
      <c r="J122" s="2" t="inlineStr">
        <is>
          <t>:X5:</t>
        </is>
      </c>
      <c r="K122" s="2" t="inlineStr">
        <is>
          <t>Coating_Scotchkote134_interior_exterior</t>
        </is>
      </c>
      <c r="L122" s="2" t="inlineStr">
        <is>
          <t>175psig</t>
        </is>
      </c>
      <c r="M122" s="1" t="inlineStr">
        <is>
          <t>RTF</t>
        </is>
      </c>
      <c r="N122" s="2" t="inlineStr">
        <is>
          <t>Coating bom</t>
        </is>
      </c>
      <c r="O122" t="inlineStr">
        <is>
          <t>A100057</t>
        </is>
      </c>
      <c r="P122" s="44" t="n"/>
      <c r="Q122" s="43" t="n"/>
      <c r="R122" s="2" t="inlineStr">
        <is>
          <t>LT250</t>
        </is>
      </c>
    </row>
    <row r="123">
      <c r="B123" t="inlineStr">
        <is>
          <t>N</t>
        </is>
      </c>
      <c r="C123" t="inlineStr">
        <is>
          <t>Price_BOM_LCS_Case_117</t>
        </is>
      </c>
      <c r="D123" t="n">
        <v>180</v>
      </c>
      <c r="E123" t="inlineStr">
        <is>
          <t>:50157-LCS:</t>
        </is>
      </c>
      <c r="F123" s="2" t="inlineStr">
        <is>
          <t>Cast Iron, ASTM A48, CL 30</t>
        </is>
      </c>
      <c r="G123" t="inlineStr">
        <is>
          <t>CaseMatl_Cast_Iron_ASTM-A48_CL30</t>
        </is>
      </c>
      <c r="H123" s="2" t="inlineStr">
        <is>
          <t>C30</t>
        </is>
      </c>
      <c r="I123" s="57" t="inlineStr">
        <is>
          <t>125# ANSI Flange</t>
        </is>
      </c>
      <c r="J123" s="2" t="inlineStr">
        <is>
          <t>:X5:</t>
        </is>
      </c>
      <c r="K123" s="2" t="inlineStr">
        <is>
          <t>Coating_Scotchkote134_interior_exterior_IncludeImpeller</t>
        </is>
      </c>
      <c r="L123" s="2" t="inlineStr">
        <is>
          <t>175psig</t>
        </is>
      </c>
      <c r="M123" s="1" t="inlineStr">
        <is>
          <t>RTF</t>
        </is>
      </c>
      <c r="N123" s="2" t="inlineStr">
        <is>
          <t>Coating bom</t>
        </is>
      </c>
      <c r="O123" t="inlineStr">
        <is>
          <t>A100057</t>
        </is>
      </c>
      <c r="P123" s="44" t="n"/>
      <c r="Q123" s="43" t="n"/>
      <c r="R123" s="2" t="inlineStr">
        <is>
          <t>LT250</t>
        </is>
      </c>
    </row>
    <row r="124">
      <c r="B124" t="inlineStr">
        <is>
          <t>N</t>
        </is>
      </c>
      <c r="C124" t="inlineStr">
        <is>
          <t>Price_BOM_LCS_Case_118</t>
        </is>
      </c>
      <c r="D124" t="n">
        <v>180</v>
      </c>
      <c r="E124" t="inlineStr">
        <is>
          <t>:60951-LCS:60951-LCSE:60951-4P-20HP-LCSE:60951-4P-25HP-LCSE:</t>
        </is>
      </c>
      <c r="F124" s="2" t="inlineStr">
        <is>
          <t>Cast Iron, ASTM A48, CL 30</t>
        </is>
      </c>
      <c r="G124" t="inlineStr">
        <is>
          <t>CaseMatl_Cast_Iron_ASTM-A48_CL30</t>
        </is>
      </c>
      <c r="H124" s="2" t="inlineStr">
        <is>
          <t>C30</t>
        </is>
      </c>
      <c r="I124" s="57" t="inlineStr">
        <is>
          <t>125# ANSI Flange</t>
        </is>
      </c>
      <c r="J124" s="2" t="inlineStr">
        <is>
          <t>:XA:</t>
        </is>
      </c>
      <c r="K124" s="2" t="inlineStr">
        <is>
          <t>Coating_Standard</t>
        </is>
      </c>
      <c r="L124" s="2" t="inlineStr">
        <is>
          <t>175psig</t>
        </is>
      </c>
      <c r="M124" s="2" t="n">
        <v>98793925</v>
      </c>
      <c r="O124" t="inlineStr">
        <is>
          <t>A100057</t>
        </is>
      </c>
      <c r="P124" s="44" t="n">
        <v>0</v>
      </c>
      <c r="Q124" s="43" t="inlineStr">
        <is>
          <t>Display-Blank</t>
        </is>
      </c>
      <c r="R124" s="2" t="inlineStr">
        <is>
          <t>LT027</t>
        </is>
      </c>
    </row>
    <row r="125">
      <c r="B125" t="inlineStr">
        <is>
          <t>N</t>
        </is>
      </c>
      <c r="C125" t="inlineStr">
        <is>
          <t>Price_BOM_LCS_Case_119</t>
        </is>
      </c>
      <c r="D125" t="n">
        <v>180</v>
      </c>
      <c r="E125" t="inlineStr">
        <is>
          <t>:60951-LCS:60951-LCSE:60951-4P-20HP-LCSE:60951-4P-25HP-LCSE:</t>
        </is>
      </c>
      <c r="F125" s="2" t="inlineStr">
        <is>
          <t>Cast Iron, ASTM A48, CL 30</t>
        </is>
      </c>
      <c r="G125" t="inlineStr">
        <is>
          <t>CaseMatl_Cast_Iron_ASTM-A48_CL30</t>
        </is>
      </c>
      <c r="H125" s="2" t="inlineStr">
        <is>
          <t>C30</t>
        </is>
      </c>
      <c r="I125" s="57" t="inlineStr">
        <is>
          <t>125# ANSI Flange</t>
        </is>
      </c>
      <c r="J125" s="2" t="inlineStr">
        <is>
          <t>:XA:</t>
        </is>
      </c>
      <c r="K125" s="2" t="inlineStr">
        <is>
          <t>Coating_Scotchkote134_interior_exterior</t>
        </is>
      </c>
      <c r="L125" s="2" t="inlineStr">
        <is>
          <t>175psig</t>
        </is>
      </c>
      <c r="M125" s="1" t="n">
        <v>98793926</v>
      </c>
      <c r="N125" s="2" t="inlineStr">
        <is>
          <t>CASE,L,60951,XA,175#,CI NO WR COATED</t>
        </is>
      </c>
      <c r="O125" t="inlineStr">
        <is>
          <t>A100057</t>
        </is>
      </c>
      <c r="P125" s="44" t="n"/>
      <c r="Q125" s="43" t="n"/>
      <c r="R125" s="2" t="inlineStr">
        <is>
          <t>LT250</t>
        </is>
      </c>
    </row>
    <row r="126">
      <c r="B126" t="inlineStr">
        <is>
          <t>N</t>
        </is>
      </c>
      <c r="C126" t="inlineStr">
        <is>
          <t>Price_BOM_LCS_Case_120</t>
        </is>
      </c>
      <c r="D126" t="n">
        <v>180</v>
      </c>
      <c r="E126" t="inlineStr">
        <is>
          <t>:60951-LCS:60951-LCSE:60951-4P-20HP-LCSE:60951-4P-25HP-LCSE:</t>
        </is>
      </c>
      <c r="F126" s="2" t="inlineStr">
        <is>
          <t>Cast Iron, ASTM A48, CL 30</t>
        </is>
      </c>
      <c r="G126" t="inlineStr">
        <is>
          <t>CaseMatl_Cast_Iron_ASTM-A48_CL30</t>
        </is>
      </c>
      <c r="H126" s="2" t="inlineStr">
        <is>
          <t>C30</t>
        </is>
      </c>
      <c r="I126" s="57" t="inlineStr">
        <is>
          <t>125# ANSI Flange</t>
        </is>
      </c>
      <c r="J126" s="2" t="inlineStr">
        <is>
          <t>:XA:</t>
        </is>
      </c>
      <c r="K126" s="2" t="inlineStr">
        <is>
          <t>Coating_Scotchkote134_interior_exterior_IncludeImpeller</t>
        </is>
      </c>
      <c r="L126" s="2" t="inlineStr">
        <is>
          <t>175psig</t>
        </is>
      </c>
      <c r="M126" s="1" t="n">
        <v>98793926</v>
      </c>
      <c r="N126" s="2" t="inlineStr">
        <is>
          <t>CASE,L,60951,XA,175#,CI NO WR COATED</t>
        </is>
      </c>
      <c r="O126" t="inlineStr">
        <is>
          <t>A100057</t>
        </is>
      </c>
      <c r="P126" s="44" t="n"/>
      <c r="Q126" s="43" t="n"/>
      <c r="R126" s="2" t="inlineStr">
        <is>
          <t>LT250</t>
        </is>
      </c>
    </row>
    <row r="127">
      <c r="B127" t="inlineStr">
        <is>
          <t>Y</t>
        </is>
      </c>
      <c r="C127" t="inlineStr">
        <is>
          <t>Price_BOM_LCS_Case_121</t>
        </is>
      </c>
      <c r="D127" t="n">
        <v>180</v>
      </c>
      <c r="E127" t="inlineStr">
        <is>
          <t>:60123-LCS:</t>
        </is>
      </c>
      <c r="F127" s="2" t="inlineStr">
        <is>
          <t>Cast Iron, ASTM A48, CL 30</t>
        </is>
      </c>
      <c r="G127" t="inlineStr">
        <is>
          <t>CaseMatl_Cast_Iron_ASTM-A48_CL30</t>
        </is>
      </c>
      <c r="H127" s="2" t="inlineStr">
        <is>
          <t>C30</t>
        </is>
      </c>
      <c r="I127" s="57" t="inlineStr">
        <is>
          <t>125# ANSI Flange</t>
        </is>
      </c>
      <c r="J127" s="2" t="inlineStr">
        <is>
          <t>:XA:</t>
        </is>
      </c>
      <c r="K127" s="2" t="inlineStr">
        <is>
          <t>Coating_Standard</t>
        </is>
      </c>
      <c r="L127" s="2" t="inlineStr">
        <is>
          <t>175psig</t>
        </is>
      </c>
      <c r="M127" s="2" t="n">
        <v>98793927</v>
      </c>
      <c r="O127" t="inlineStr">
        <is>
          <t>A100057</t>
        </is>
      </c>
      <c r="P127" s="44" t="n">
        <v>0</v>
      </c>
      <c r="Q127" s="43" t="inlineStr">
        <is>
          <t>Display-Blank</t>
        </is>
      </c>
      <c r="R127" s="2" t="inlineStr">
        <is>
          <t>LT027</t>
        </is>
      </c>
    </row>
    <row r="128">
      <c r="B128" t="inlineStr">
        <is>
          <t>N</t>
        </is>
      </c>
      <c r="C128" t="inlineStr">
        <is>
          <t>Price_BOM_LCS_Case_122</t>
        </is>
      </c>
      <c r="D128" t="n">
        <v>180</v>
      </c>
      <c r="E128" t="inlineStr">
        <is>
          <t>:60123-LCS:</t>
        </is>
      </c>
      <c r="F128" s="2" t="inlineStr">
        <is>
          <t>Cast Iron, ASTM A48, CL 30</t>
        </is>
      </c>
      <c r="G128" t="inlineStr">
        <is>
          <t>CaseMatl_Cast_Iron_ASTM-A48_CL30</t>
        </is>
      </c>
      <c r="H128" s="2" t="inlineStr">
        <is>
          <t>C30</t>
        </is>
      </c>
      <c r="I128" s="57" t="inlineStr">
        <is>
          <t>125# ANSI Flange</t>
        </is>
      </c>
      <c r="J128" s="2" t="inlineStr">
        <is>
          <t>:X5:</t>
        </is>
      </c>
      <c r="K128" s="2" t="inlineStr">
        <is>
          <t>Coating_Standard</t>
        </is>
      </c>
      <c r="L128" s="2" t="inlineStr">
        <is>
          <t>175psig</t>
        </is>
      </c>
      <c r="M128" t="n">
        <v>98793929</v>
      </c>
      <c r="O128" t="inlineStr">
        <is>
          <t>A100057</t>
        </is>
      </c>
      <c r="P128" s="44" t="n">
        <v>0</v>
      </c>
      <c r="Q128" s="43" t="inlineStr">
        <is>
          <t>Display-Blank</t>
        </is>
      </c>
      <c r="R128" s="2" t="inlineStr">
        <is>
          <t>LT027</t>
        </is>
      </c>
    </row>
    <row r="129">
      <c r="B129" t="inlineStr">
        <is>
          <t>N</t>
        </is>
      </c>
      <c r="C129" t="inlineStr">
        <is>
          <t>Price_BOM_LCS_Case_123</t>
        </is>
      </c>
      <c r="D129" t="n">
        <v>180</v>
      </c>
      <c r="E129" t="inlineStr">
        <is>
          <t>:60123-LCS:</t>
        </is>
      </c>
      <c r="F129" s="2" t="inlineStr">
        <is>
          <t>Cast Iron, ASTM A48, CL 30</t>
        </is>
      </c>
      <c r="G129" t="inlineStr">
        <is>
          <t>CaseMatl_Cast_Iron_ASTM-A48_CL30</t>
        </is>
      </c>
      <c r="H129" s="2" t="inlineStr">
        <is>
          <t>C30</t>
        </is>
      </c>
      <c r="I129" s="57" t="inlineStr">
        <is>
          <t>125# ANSI Flange</t>
        </is>
      </c>
      <c r="J129" s="2" t="inlineStr">
        <is>
          <t>:XA:</t>
        </is>
      </c>
      <c r="K129" s="2" t="inlineStr">
        <is>
          <t>Coating_Scotchkote134_interior_exterior</t>
        </is>
      </c>
      <c r="L129" s="2" t="inlineStr">
        <is>
          <t>175psig</t>
        </is>
      </c>
      <c r="M129" s="1" t="n">
        <v>98793928</v>
      </c>
      <c r="N129" s="2" t="inlineStr">
        <is>
          <t>CASE,L,60123,XA,175#,CI NO WR COATED</t>
        </is>
      </c>
      <c r="O129" t="inlineStr">
        <is>
          <t>A100057</t>
        </is>
      </c>
      <c r="P129" s="44" t="n"/>
      <c r="Q129" s="43" t="n"/>
      <c r="R129" s="2" t="inlineStr">
        <is>
          <t>LT250</t>
        </is>
      </c>
    </row>
    <row r="130">
      <c r="B130" t="inlineStr">
        <is>
          <t>N</t>
        </is>
      </c>
      <c r="C130" t="inlineStr">
        <is>
          <t>Price_BOM_LCS_Case_124</t>
        </is>
      </c>
      <c r="D130" t="n">
        <v>180</v>
      </c>
      <c r="E130" t="inlineStr">
        <is>
          <t>:60123-LCS:</t>
        </is>
      </c>
      <c r="F130" s="2" t="inlineStr">
        <is>
          <t>Cast Iron, ASTM A48, CL 30</t>
        </is>
      </c>
      <c r="G130" t="inlineStr">
        <is>
          <t>CaseMatl_Cast_Iron_ASTM-A48_CL30</t>
        </is>
      </c>
      <c r="H130" s="2" t="inlineStr">
        <is>
          <t>C30</t>
        </is>
      </c>
      <c r="I130" s="57" t="inlineStr">
        <is>
          <t>125# ANSI Flange</t>
        </is>
      </c>
      <c r="J130" s="2" t="inlineStr">
        <is>
          <t>:X5:</t>
        </is>
      </c>
      <c r="K130" s="2" t="inlineStr">
        <is>
          <t>Coating_Scotchkote134_interior_exterior</t>
        </is>
      </c>
      <c r="L130" s="2" t="inlineStr">
        <is>
          <t>175psig</t>
        </is>
      </c>
      <c r="M130" s="1" t="inlineStr">
        <is>
          <t>RTF</t>
        </is>
      </c>
      <c r="N130" s="2" t="inlineStr">
        <is>
          <t>Coating bom</t>
        </is>
      </c>
      <c r="O130" t="inlineStr">
        <is>
          <t>A100057</t>
        </is>
      </c>
      <c r="P130" s="44" t="n"/>
      <c r="Q130" s="43" t="n"/>
      <c r="R130" s="2" t="inlineStr">
        <is>
          <t>LT250</t>
        </is>
      </c>
    </row>
    <row r="131">
      <c r="B131" t="inlineStr">
        <is>
          <t>N</t>
        </is>
      </c>
      <c r="C131" t="inlineStr">
        <is>
          <t>Price_BOM_LCS_Case_125</t>
        </is>
      </c>
      <c r="D131" t="n">
        <v>180</v>
      </c>
      <c r="E131" t="inlineStr">
        <is>
          <t>:60123-LCS:</t>
        </is>
      </c>
      <c r="F131" s="2" t="inlineStr">
        <is>
          <t>Cast Iron, ASTM A48, CL 30</t>
        </is>
      </c>
      <c r="G131" t="inlineStr">
        <is>
          <t>CaseMatl_Cast_Iron_ASTM-A48_CL30</t>
        </is>
      </c>
      <c r="H131" s="2" t="inlineStr">
        <is>
          <t>C30</t>
        </is>
      </c>
      <c r="I131" s="57" t="inlineStr">
        <is>
          <t>125# ANSI Flange</t>
        </is>
      </c>
      <c r="J131" s="2" t="inlineStr">
        <is>
          <t>:XA:</t>
        </is>
      </c>
      <c r="K131" s="2" t="inlineStr">
        <is>
          <t>Coating_Scotchkote134_interior_exterior_IncludeImpeller</t>
        </is>
      </c>
      <c r="L131" s="2" t="inlineStr">
        <is>
          <t>175psig</t>
        </is>
      </c>
      <c r="M131" s="1" t="n">
        <v>98793928</v>
      </c>
      <c r="N131" s="2" t="inlineStr">
        <is>
          <t>CASE,L,60123,XA,175#,CI NO WR COATED</t>
        </is>
      </c>
      <c r="O131" t="inlineStr">
        <is>
          <t>A100057</t>
        </is>
      </c>
      <c r="P131" s="44" t="n"/>
      <c r="Q131" s="43" t="n"/>
      <c r="R131" s="2" t="inlineStr">
        <is>
          <t>LT250</t>
        </is>
      </c>
      <c r="S131" t="n">
        <v>0</v>
      </c>
    </row>
    <row r="132">
      <c r="B132" t="inlineStr">
        <is>
          <t>N</t>
        </is>
      </c>
      <c r="C132" t="inlineStr">
        <is>
          <t>Price_BOM_LCS_Case_126</t>
        </is>
      </c>
      <c r="D132" t="n">
        <v>180</v>
      </c>
      <c r="E132" t="inlineStr">
        <is>
          <t>:60123-LCS:</t>
        </is>
      </c>
      <c r="F132" s="2" t="inlineStr">
        <is>
          <t>Cast Iron, ASTM A48, CL 30</t>
        </is>
      </c>
      <c r="G132" t="inlineStr">
        <is>
          <t>CaseMatl_Cast_Iron_ASTM-A48_CL30</t>
        </is>
      </c>
      <c r="H132" s="2" t="inlineStr">
        <is>
          <t>C30</t>
        </is>
      </c>
      <c r="I132" s="57" t="inlineStr">
        <is>
          <t>125# ANSI Flange</t>
        </is>
      </c>
      <c r="J132" s="2" t="inlineStr">
        <is>
          <t>:X5:</t>
        </is>
      </c>
      <c r="K132" s="2" t="inlineStr">
        <is>
          <t>Coating_Scotchkote134_interior_exterior_IncludeImpeller</t>
        </is>
      </c>
      <c r="L132" s="2" t="inlineStr">
        <is>
          <t>175psig</t>
        </is>
      </c>
      <c r="M132" s="1" t="inlineStr">
        <is>
          <t>RTF</t>
        </is>
      </c>
      <c r="N132" s="2" t="inlineStr">
        <is>
          <t>Coating bom</t>
        </is>
      </c>
      <c r="O132" t="inlineStr">
        <is>
          <t>A100057</t>
        </is>
      </c>
      <c r="P132" s="44" t="n"/>
      <c r="Q132" s="43" t="n"/>
      <c r="R132" s="2" t="inlineStr">
        <is>
          <t>LT250</t>
        </is>
      </c>
    </row>
    <row r="133">
      <c r="B133" t="inlineStr">
        <is>
          <t>Y</t>
        </is>
      </c>
      <c r="C133" t="inlineStr">
        <is>
          <t>Price_BOM_LCS_Case_127</t>
        </is>
      </c>
      <c r="D133" t="n">
        <v>180</v>
      </c>
      <c r="E133" t="inlineStr">
        <is>
          <t>:60157-LCS:</t>
        </is>
      </c>
      <c r="F133" s="2" t="inlineStr">
        <is>
          <t>Cast Iron, ASTM A48, CL 30</t>
        </is>
      </c>
      <c r="G133" t="inlineStr">
        <is>
          <t>CaseMatl_Cast_Iron_ASTM-A48_CL30</t>
        </is>
      </c>
      <c r="H133" s="2" t="inlineStr">
        <is>
          <t>C30</t>
        </is>
      </c>
      <c r="I133" s="57" t="inlineStr">
        <is>
          <t>125# ANSI Flange</t>
        </is>
      </c>
      <c r="J133" s="2" t="inlineStr">
        <is>
          <t>:X5:</t>
        </is>
      </c>
      <c r="K133" s="2" t="inlineStr">
        <is>
          <t>Coating_Standard</t>
        </is>
      </c>
      <c r="L133" s="2" t="inlineStr">
        <is>
          <t>175psig</t>
        </is>
      </c>
      <c r="M133" t="n">
        <v>98793930</v>
      </c>
      <c r="N133" t="inlineStr">
        <is>
          <t>CASE,L,60157,175#,CI</t>
        </is>
      </c>
      <c r="O133" t="inlineStr">
        <is>
          <t>A100057</t>
        </is>
      </c>
      <c r="P133" s="44" t="n">
        <v>0</v>
      </c>
      <c r="Q133" s="43" t="inlineStr">
        <is>
          <t>Display-Blank</t>
        </is>
      </c>
      <c r="R133" s="2" t="inlineStr">
        <is>
          <t>LT250</t>
        </is>
      </c>
    </row>
    <row r="134">
      <c r="B134" t="inlineStr">
        <is>
          <t>N</t>
        </is>
      </c>
      <c r="C134" t="inlineStr">
        <is>
          <t>Price_BOM_LCS_Case_128</t>
        </is>
      </c>
      <c r="D134" t="n">
        <v>180</v>
      </c>
      <c r="E134" t="inlineStr">
        <is>
          <t>:60157-LCS:</t>
        </is>
      </c>
      <c r="F134" s="2" t="inlineStr">
        <is>
          <t>Cast Iron, ASTM A48, CL 30</t>
        </is>
      </c>
      <c r="G134" t="inlineStr">
        <is>
          <t>CaseMatl_Cast_Iron_ASTM-A48_CL30</t>
        </is>
      </c>
      <c r="H134" s="2" t="inlineStr">
        <is>
          <t>C30</t>
        </is>
      </c>
      <c r="I134" s="57" t="inlineStr">
        <is>
          <t>125# ANSI Flange</t>
        </is>
      </c>
      <c r="J134" s="2" t="inlineStr">
        <is>
          <t>:X5:</t>
        </is>
      </c>
      <c r="K134" s="2" t="inlineStr">
        <is>
          <t>Coating_Scotchkote134_interior_exterior</t>
        </is>
      </c>
      <c r="L134" s="2" t="inlineStr">
        <is>
          <t>175psig</t>
        </is>
      </c>
      <c r="M134" s="1" t="inlineStr">
        <is>
          <t>RTF</t>
        </is>
      </c>
      <c r="N134" s="2" t="inlineStr">
        <is>
          <t>Coating bom</t>
        </is>
      </c>
      <c r="O134" t="inlineStr">
        <is>
          <t>A100057</t>
        </is>
      </c>
      <c r="P134" s="44" t="n"/>
      <c r="Q134" s="43" t="n"/>
      <c r="R134" s="2" t="inlineStr">
        <is>
          <t>LT250</t>
        </is>
      </c>
      <c r="S134" t="n">
        <v>0</v>
      </c>
    </row>
    <row r="135">
      <c r="B135" t="inlineStr">
        <is>
          <t>N</t>
        </is>
      </c>
      <c r="C135" t="inlineStr">
        <is>
          <t>Price_BOM_LCS_Case_129</t>
        </is>
      </c>
      <c r="D135" t="n">
        <v>180</v>
      </c>
      <c r="E135" t="inlineStr">
        <is>
          <t>:60157-LCS:</t>
        </is>
      </c>
      <c r="F135" s="2" t="inlineStr">
        <is>
          <t>Cast Iron, ASTM A48, CL 30</t>
        </is>
      </c>
      <c r="G135" t="inlineStr">
        <is>
          <t>CaseMatl_Cast_Iron_ASTM-A48_CL30</t>
        </is>
      </c>
      <c r="H135" s="2" t="inlineStr">
        <is>
          <t>C30</t>
        </is>
      </c>
      <c r="I135" s="57" t="inlineStr">
        <is>
          <t>125# ANSI Flange</t>
        </is>
      </c>
      <c r="J135" s="2" t="inlineStr">
        <is>
          <t>:X5:</t>
        </is>
      </c>
      <c r="K135" s="2" t="inlineStr">
        <is>
          <t>Coating_Scotchkote134_interior_exterior_IncludeImpeller</t>
        </is>
      </c>
      <c r="L135" s="2" t="inlineStr">
        <is>
          <t>175psig</t>
        </is>
      </c>
      <c r="M135" s="1" t="inlineStr">
        <is>
          <t>RTF</t>
        </is>
      </c>
      <c r="N135" s="2" t="inlineStr">
        <is>
          <t>Coating bom</t>
        </is>
      </c>
      <c r="O135" t="inlineStr">
        <is>
          <t>A100057</t>
        </is>
      </c>
      <c r="P135" s="44" t="n"/>
      <c r="Q135" s="43" t="n"/>
      <c r="R135" s="2" t="inlineStr">
        <is>
          <t>LT250</t>
        </is>
      </c>
    </row>
    <row r="136">
      <c r="B136" t="inlineStr">
        <is>
          <t>N</t>
        </is>
      </c>
      <c r="C136" t="inlineStr">
        <is>
          <t>Price_BOM_LCS_Case_130</t>
        </is>
      </c>
      <c r="D136" t="n">
        <v>180</v>
      </c>
      <c r="E136" t="inlineStr">
        <is>
          <t>:80123-LCS:</t>
        </is>
      </c>
      <c r="F136" s="2" t="inlineStr">
        <is>
          <t>Cast Iron, ASTM A48, CL 30</t>
        </is>
      </c>
      <c r="G136" t="inlineStr">
        <is>
          <t>CaseMatl_Cast_Iron_ASTM-A48_CL30</t>
        </is>
      </c>
      <c r="H136" s="2" t="inlineStr">
        <is>
          <t>C30</t>
        </is>
      </c>
      <c r="I136" s="57" t="inlineStr">
        <is>
          <t>125# ANSI Flange</t>
        </is>
      </c>
      <c r="J136" s="2" t="inlineStr">
        <is>
          <t>:X5:</t>
        </is>
      </c>
      <c r="K136" s="2" t="inlineStr">
        <is>
          <t>Coating_Standard</t>
        </is>
      </c>
      <c r="L136" s="2" t="inlineStr">
        <is>
          <t>175psig</t>
        </is>
      </c>
      <c r="M136" s="2" t="n">
        <v>98793932</v>
      </c>
      <c r="O136" t="inlineStr">
        <is>
          <t>A100057</t>
        </is>
      </c>
      <c r="P136" s="44" t="n">
        <v>0</v>
      </c>
      <c r="Q136" s="43" t="inlineStr">
        <is>
          <t>Display-Blank</t>
        </is>
      </c>
      <c r="R136" s="2" t="inlineStr">
        <is>
          <t>LT027</t>
        </is>
      </c>
    </row>
    <row r="137">
      <c r="B137" t="inlineStr">
        <is>
          <t>N</t>
        </is>
      </c>
      <c r="C137" t="inlineStr">
        <is>
          <t>Price_BOM_LCS_Case_131</t>
        </is>
      </c>
      <c r="D137" t="n">
        <v>180</v>
      </c>
      <c r="E137" t="inlineStr">
        <is>
          <t>:80123-LCS:</t>
        </is>
      </c>
      <c r="F137" s="2" t="inlineStr">
        <is>
          <t>Cast Iron, ASTM A48, CL 30</t>
        </is>
      </c>
      <c r="G137" t="inlineStr">
        <is>
          <t>CaseMatl_Cast_Iron_ASTM-A48_CL30</t>
        </is>
      </c>
      <c r="H137" s="2" t="inlineStr">
        <is>
          <t>C30</t>
        </is>
      </c>
      <c r="I137" s="57" t="inlineStr">
        <is>
          <t>125# ANSI Flange</t>
        </is>
      </c>
      <c r="J137" s="2" t="inlineStr">
        <is>
          <t>:X5:</t>
        </is>
      </c>
      <c r="K137" s="2" t="inlineStr">
        <is>
          <t>Coating_Scotchkote134_interior_exterior</t>
        </is>
      </c>
      <c r="L137" s="2" t="inlineStr">
        <is>
          <t>175psig</t>
        </is>
      </c>
      <c r="M137" s="1" t="n">
        <v>98793933</v>
      </c>
      <c r="N137" s="2" t="inlineStr">
        <is>
          <t>Coating bom</t>
        </is>
      </c>
      <c r="O137" t="inlineStr">
        <is>
          <t>A100057</t>
        </is>
      </c>
      <c r="P137" s="44" t="n"/>
      <c r="Q137" s="43" t="n"/>
      <c r="R137" s="2" t="inlineStr">
        <is>
          <t>LT250</t>
        </is>
      </c>
    </row>
    <row r="138">
      <c r="B138" t="inlineStr">
        <is>
          <t>N</t>
        </is>
      </c>
      <c r="C138" t="inlineStr">
        <is>
          <t>Price_BOM_LCS_Case_132</t>
        </is>
      </c>
      <c r="D138" t="n">
        <v>180</v>
      </c>
      <c r="E138" t="inlineStr">
        <is>
          <t>:80123-LCS:</t>
        </is>
      </c>
      <c r="F138" s="2" t="inlineStr">
        <is>
          <t>Cast Iron, ASTM A48, CL 30</t>
        </is>
      </c>
      <c r="G138" t="inlineStr">
        <is>
          <t>CaseMatl_Cast_Iron_ASTM-A48_CL30</t>
        </is>
      </c>
      <c r="H138" s="2" t="inlineStr">
        <is>
          <t>C30</t>
        </is>
      </c>
      <c r="I138" s="57" t="inlineStr">
        <is>
          <t>125# ANSI Flange</t>
        </is>
      </c>
      <c r="J138" s="2" t="inlineStr">
        <is>
          <t>:X5:</t>
        </is>
      </c>
      <c r="K138" s="2" t="inlineStr">
        <is>
          <t>Coating_Scotchkote134_interior_exterior_IncludeImpeller</t>
        </is>
      </c>
      <c r="L138" s="2" t="inlineStr">
        <is>
          <t>175psig</t>
        </is>
      </c>
      <c r="M138" s="1" t="n">
        <v>98793933</v>
      </c>
      <c r="N138" s="2" t="inlineStr">
        <is>
          <t>Coating bom</t>
        </is>
      </c>
      <c r="O138" t="inlineStr">
        <is>
          <t>A100057</t>
        </is>
      </c>
      <c r="P138" s="44" t="n"/>
      <c r="Q138" s="43" t="n"/>
      <c r="R138" s="2" t="inlineStr">
        <is>
          <t>LT250</t>
        </is>
      </c>
    </row>
    <row r="139">
      <c r="A139" s="54" t="n"/>
      <c r="C139" s="93" t="inlineStr">
        <is>
          <t>Price_BOM_LCS_Case_133</t>
        </is>
      </c>
      <c r="D139" t="n">
        <v>275</v>
      </c>
      <c r="E139" t="inlineStr">
        <is>
          <t>:15705-LCS:15705-2P-10HP-LCSE:15705-2P-15HP-LCSE:15705-2P-20HP-LCSE:15705-2P-5HP-LCSE:15705-2P-7.5HP-LCSE:</t>
        </is>
      </c>
      <c r="F139" s="2" t="inlineStr">
        <is>
          <t>Cast Iron, ASTM A48, CL 30</t>
        </is>
      </c>
      <c r="G139" t="inlineStr">
        <is>
          <t>CaseMatl_Cast_Iron_ASTM-A48_CL30</t>
        </is>
      </c>
      <c r="H139" s="2" t="inlineStr">
        <is>
          <t>C30</t>
        </is>
      </c>
      <c r="I139" s="2" t="inlineStr">
        <is>
          <t>NPS</t>
        </is>
      </c>
      <c r="J139" s="2" t="inlineStr">
        <is>
          <t>:X3:</t>
        </is>
      </c>
      <c r="K139" s="2" t="inlineStr">
        <is>
          <t>Coating_Standard</t>
        </is>
      </c>
      <c r="L139" s="2" t="inlineStr">
        <is>
          <t>175psig</t>
        </is>
      </c>
      <c r="M139" s="2" t="n">
        <v>99176339</v>
      </c>
      <c r="O139" t="inlineStr">
        <is>
          <t>A100057</t>
        </is>
      </c>
      <c r="P139" s="44" t="n">
        <v>0</v>
      </c>
      <c r="Q139" s="43" t="inlineStr">
        <is>
          <t>Display-Blank</t>
        </is>
      </c>
      <c r="R139" s="2" t="inlineStr">
        <is>
          <t>LT027</t>
        </is>
      </c>
    </row>
    <row r="140">
      <c r="C140" s="93" t="inlineStr">
        <is>
          <t>Price_BOM_LCS_Case_134</t>
        </is>
      </c>
      <c r="D140" t="n">
        <v>275</v>
      </c>
      <c r="E140" t="inlineStr">
        <is>
          <t>:15705-LCS:15705-2P-10HP-LCSE:15705-2P-15HP-LCSE:15705-2P-20HP-LCSE:15705-2P-5HP-LCSE:15705-2P-7.5HP-LCSE:</t>
        </is>
      </c>
      <c r="F140" s="2" t="inlineStr">
        <is>
          <t>Cast Iron, ASTM A48, CL 30</t>
        </is>
      </c>
      <c r="G140" t="inlineStr">
        <is>
          <t>CaseMatl_Cast_Iron_ASTM-A48_CL30</t>
        </is>
      </c>
      <c r="H140" s="2" t="inlineStr">
        <is>
          <t>C30</t>
        </is>
      </c>
      <c r="I140" s="2" t="inlineStr">
        <is>
          <t>NPS</t>
        </is>
      </c>
      <c r="J140" s="2" t="inlineStr">
        <is>
          <t>:X3:</t>
        </is>
      </c>
      <c r="K140" s="2" t="inlineStr">
        <is>
          <t>Coating_Scotchkote134_interior_exterior</t>
        </is>
      </c>
      <c r="L140" s="2" t="inlineStr">
        <is>
          <t>175psig</t>
        </is>
      </c>
      <c r="M140" s="2" t="inlineStr">
        <is>
          <t>RTF</t>
        </is>
      </c>
      <c r="N140" s="2" t="inlineStr">
        <is>
          <t>Coating bom</t>
        </is>
      </c>
      <c r="O140" t="inlineStr">
        <is>
          <t>A100057</t>
        </is>
      </c>
      <c r="P140" s="44" t="n"/>
      <c r="Q140" s="43" t="n"/>
      <c r="R140" s="2" t="inlineStr">
        <is>
          <t>LT250</t>
        </is>
      </c>
    </row>
    <row r="141">
      <c r="C141" s="93" t="inlineStr">
        <is>
          <t>Price_BOM_LCS_Case_135</t>
        </is>
      </c>
      <c r="D141" t="n">
        <v>275</v>
      </c>
      <c r="E141" t="inlineStr">
        <is>
          <t>:15705-LCS:15705-2P-10HP-LCSE:15705-2P-15HP-LCSE:15705-2P-20HP-LCSE:15705-2P-5HP-LCSE:15705-2P-7.5HP-LCSE:</t>
        </is>
      </c>
      <c r="F141" s="2" t="inlineStr">
        <is>
          <t>Cast Iron, ASTM A48, CL 30</t>
        </is>
      </c>
      <c r="G141" t="inlineStr">
        <is>
          <t>CaseMatl_Cast_Iron_ASTM-A48_CL30</t>
        </is>
      </c>
      <c r="H141" s="2" t="inlineStr">
        <is>
          <t>C30</t>
        </is>
      </c>
      <c r="I141" s="2" t="inlineStr">
        <is>
          <t>NPS</t>
        </is>
      </c>
      <c r="J141" s="2" t="inlineStr">
        <is>
          <t>:X3:</t>
        </is>
      </c>
      <c r="K141" s="2" t="inlineStr">
        <is>
          <t>Coating_Scotchkote134_interior_exterior_IncludeImpeller</t>
        </is>
      </c>
      <c r="L141" s="2" t="inlineStr">
        <is>
          <t>175psig</t>
        </is>
      </c>
      <c r="M141" s="2" t="inlineStr">
        <is>
          <t>RTF</t>
        </is>
      </c>
      <c r="N141" s="2" t="inlineStr">
        <is>
          <t>Coating bom</t>
        </is>
      </c>
      <c r="O141" t="inlineStr">
        <is>
          <t>A100057</t>
        </is>
      </c>
      <c r="P141" s="44" t="n"/>
      <c r="Q141" s="43" t="n"/>
      <c r="R141" s="2" t="inlineStr">
        <is>
          <t>LT250</t>
        </is>
      </c>
    </row>
    <row r="142">
      <c r="C142" s="93" t="inlineStr">
        <is>
          <t>Price_BOM_LCS_Case_136</t>
        </is>
      </c>
      <c r="D142" t="n">
        <v>275</v>
      </c>
      <c r="E142" t="inlineStr">
        <is>
          <t>:15951-LCS:15951-2P-10HP-LCSE:15951-2P-15HP-LCSE:15951-2P-20HP-LCSE:15951-2P-25HP-LCSE:15951-4P-3HP-LCSE::15955-2P-15HP-LCSE:</t>
        </is>
      </c>
      <c r="F142" s="2" t="inlineStr">
        <is>
          <t>Cast Iron, ASTM A48, CL 30</t>
        </is>
      </c>
      <c r="G142" t="inlineStr">
        <is>
          <t>CaseMatl_Cast_Iron_ASTM-A48_CL30</t>
        </is>
      </c>
      <c r="H142" s="2" t="inlineStr">
        <is>
          <t>C30</t>
        </is>
      </c>
      <c r="I142" s="2" t="inlineStr">
        <is>
          <t>NPS</t>
        </is>
      </c>
      <c r="J142" s="2" t="inlineStr">
        <is>
          <t>:X3:X4:</t>
        </is>
      </c>
      <c r="K142" s="2" t="inlineStr">
        <is>
          <t>Coating_Standard</t>
        </is>
      </c>
      <c r="L142" s="2" t="inlineStr">
        <is>
          <t>175psig</t>
        </is>
      </c>
      <c r="M142" s="2" t="n">
        <v>99176360</v>
      </c>
      <c r="O142" t="inlineStr">
        <is>
          <t>A100057</t>
        </is>
      </c>
      <c r="P142" s="44" t="n">
        <v>0</v>
      </c>
      <c r="Q142" s="43" t="inlineStr">
        <is>
          <t>Display-Blank</t>
        </is>
      </c>
      <c r="R142" s="2" t="inlineStr">
        <is>
          <t>LT027</t>
        </is>
      </c>
    </row>
    <row r="143">
      <c r="C143" s="93" t="inlineStr">
        <is>
          <t>Price_BOM_LCS_Case_137</t>
        </is>
      </c>
      <c r="D143" t="n">
        <v>275</v>
      </c>
      <c r="E143" t="inlineStr">
        <is>
          <t>:15951-LCS:15951-2P-10HP-LCSE:15951-2P-15HP-LCSE:15951-2P-20HP-LCSE:15951-2P-25HP-LCSE:15951-4P-3HP-LCSE::15955-2P-15HP-LCSE:</t>
        </is>
      </c>
      <c r="F143" s="2" t="inlineStr">
        <is>
          <t>Cast Iron, ASTM A48, CL 30</t>
        </is>
      </c>
      <c r="G143" t="inlineStr">
        <is>
          <t>CaseMatl_Cast_Iron_ASTM-A48_CL30</t>
        </is>
      </c>
      <c r="H143" s="2" t="inlineStr">
        <is>
          <t>C30</t>
        </is>
      </c>
      <c r="I143" s="2" t="inlineStr">
        <is>
          <t>NPS</t>
        </is>
      </c>
      <c r="J143" s="2" t="inlineStr">
        <is>
          <t>:X3:X4:</t>
        </is>
      </c>
      <c r="K143" s="2" t="inlineStr">
        <is>
          <t>Coating_Scotchkote134_interior_exterior</t>
        </is>
      </c>
      <c r="L143" s="2" t="inlineStr">
        <is>
          <t>175psig</t>
        </is>
      </c>
      <c r="M143" s="2" t="n">
        <v>99176406</v>
      </c>
      <c r="N143" s="2" t="inlineStr">
        <is>
          <t>CASE,L,1595,175#,CI NO WR COATED</t>
        </is>
      </c>
      <c r="O143" t="inlineStr">
        <is>
          <t>A100057</t>
        </is>
      </c>
      <c r="P143" s="44" t="n"/>
      <c r="Q143" s="43" t="n"/>
      <c r="R143" s="2" t="inlineStr">
        <is>
          <t>LT250</t>
        </is>
      </c>
    </row>
    <row r="144">
      <c r="C144" s="93" t="inlineStr">
        <is>
          <t>Price_BOM_LCS_Case_138</t>
        </is>
      </c>
      <c r="D144" t="n">
        <v>275</v>
      </c>
      <c r="E144" t="inlineStr">
        <is>
          <t>:15951-LCS:15951-2P-10HP-LCSE:15951-2P-15HP-LCSE:15951-2P-20HP-LCSE:15951-2P-25HP-LCSE:15951-4P-3HP-LCSE::15955-2P-15HP-LCSE:</t>
        </is>
      </c>
      <c r="F144" s="2" t="inlineStr">
        <is>
          <t>Cast Iron, ASTM A48, CL 30</t>
        </is>
      </c>
      <c r="G144" t="inlineStr">
        <is>
          <t>CaseMatl_Cast_Iron_ASTM-A48_CL30</t>
        </is>
      </c>
      <c r="H144" s="2" t="inlineStr">
        <is>
          <t>C30</t>
        </is>
      </c>
      <c r="I144" s="2" t="inlineStr">
        <is>
          <t>NPS</t>
        </is>
      </c>
      <c r="J144" s="2" t="inlineStr">
        <is>
          <t>:X3:X4:</t>
        </is>
      </c>
      <c r="K144" s="2" t="inlineStr">
        <is>
          <t>Coating_Scotchkote134_interior_exterior_IncludeImpeller</t>
        </is>
      </c>
      <c r="L144" s="2" t="inlineStr">
        <is>
          <t>175psig</t>
        </is>
      </c>
      <c r="M144" s="2" t="n">
        <v>99176406</v>
      </c>
      <c r="N144" s="2" t="inlineStr">
        <is>
          <t>CASE,L,1595,175#,CI NO WR COATED</t>
        </is>
      </c>
      <c r="O144" t="inlineStr">
        <is>
          <t>A100057</t>
        </is>
      </c>
      <c r="P144" s="44" t="n"/>
      <c r="Q144" s="43" t="n"/>
      <c r="R144" s="2" t="inlineStr">
        <is>
          <t>LT250</t>
        </is>
      </c>
    </row>
    <row r="145">
      <c r="C145" s="93" t="inlineStr">
        <is>
          <t>Price_BOM_LCS_Case_139</t>
        </is>
      </c>
      <c r="D145" t="n">
        <v>275</v>
      </c>
      <c r="E145" t="inlineStr">
        <is>
          <t>:15955-LCS:15955-2P-15HP-LCSE:15955-2P-20HP-LCSE:15955-2P-25HP-LCSE:15955-2P-30HP-LCSE:15955-4P-3HP-LCSE:15955-4P-5HP-LCSE:</t>
        </is>
      </c>
      <c r="F145" s="2" t="inlineStr">
        <is>
          <t>Cast Iron, ASTM A48, CL 30</t>
        </is>
      </c>
      <c r="G145" t="inlineStr">
        <is>
          <t>CaseMatl_Cast_Iron_ASTM-A48_CL30</t>
        </is>
      </c>
      <c r="H145" s="2" t="inlineStr">
        <is>
          <t>C30</t>
        </is>
      </c>
      <c r="I145" s="2" t="inlineStr">
        <is>
          <t>NPS</t>
        </is>
      </c>
      <c r="J145" s="2" t="inlineStr">
        <is>
          <t>:X3:X4:</t>
        </is>
      </c>
      <c r="K145" s="2" t="inlineStr">
        <is>
          <t>Coating_Standard</t>
        </is>
      </c>
      <c r="L145" s="2" t="inlineStr">
        <is>
          <t>175psig</t>
        </is>
      </c>
      <c r="M145" s="2" t="n">
        <v>99176360</v>
      </c>
      <c r="O145" t="inlineStr">
        <is>
          <t>A100057</t>
        </is>
      </c>
      <c r="P145" s="44" t="n">
        <v>0</v>
      </c>
      <c r="Q145" s="43" t="inlineStr">
        <is>
          <t>Display-Blank</t>
        </is>
      </c>
      <c r="R145" s="2" t="inlineStr">
        <is>
          <t>LT027</t>
        </is>
      </c>
    </row>
    <row r="146">
      <c r="C146" s="93" t="inlineStr">
        <is>
          <t>Price_BOM_LCS_Case_140</t>
        </is>
      </c>
      <c r="D146" t="n">
        <v>275</v>
      </c>
      <c r="E146" t="inlineStr">
        <is>
          <t>:15955-LCS:15955-2P-15HP-LCSE:15955-2P-20HP-LCSE:15955-2P-25HP-LCSE:15955-2P-30HP-LCSE:15955-4P-3HP-LCSE:15955-4P-5HP-LCSE:</t>
        </is>
      </c>
      <c r="F146" s="2" t="inlineStr">
        <is>
          <t>Cast Iron, ASTM A48, CL 30</t>
        </is>
      </c>
      <c r="G146" t="inlineStr">
        <is>
          <t>CaseMatl_Cast_Iron_ASTM-A48_CL30</t>
        </is>
      </c>
      <c r="H146" s="2" t="inlineStr">
        <is>
          <t>C30</t>
        </is>
      </c>
      <c r="I146" s="2" t="inlineStr">
        <is>
          <t>NPS</t>
        </is>
      </c>
      <c r="J146" s="2" t="inlineStr">
        <is>
          <t>:X3:X4:</t>
        </is>
      </c>
      <c r="K146" s="2" t="inlineStr">
        <is>
          <t>Coating_Scotchkote134_interior_exterior</t>
        </is>
      </c>
      <c r="L146" s="2" t="inlineStr">
        <is>
          <t>175psig</t>
        </is>
      </c>
      <c r="M146" s="2" t="n">
        <v>99176406</v>
      </c>
      <c r="N146" s="2" t="inlineStr">
        <is>
          <t>CASE,L,1595,175#,CI NO WR COATED</t>
        </is>
      </c>
      <c r="O146" t="inlineStr">
        <is>
          <t>A100057</t>
        </is>
      </c>
      <c r="P146" s="44" t="n"/>
      <c r="Q146" s="43" t="n"/>
      <c r="R146" s="2" t="inlineStr">
        <is>
          <t>LT250</t>
        </is>
      </c>
    </row>
    <row r="147">
      <c r="C147" s="93" t="inlineStr">
        <is>
          <t>Price_BOM_LCS_Case_141</t>
        </is>
      </c>
      <c r="D147" t="n">
        <v>275</v>
      </c>
      <c r="E147" t="inlineStr">
        <is>
          <t>:15955-LCS:15955-2P-15HP-LCSE:15955-2P-20HP-LCSE:15955-2P-25HP-LCSE:15955-2P-30HP-LCSE:15955-4P-3HP-LCSE:15955-4P-5HP-LCSE:</t>
        </is>
      </c>
      <c r="F147" s="2" t="inlineStr">
        <is>
          <t>Cast Iron, ASTM A48, CL 30</t>
        </is>
      </c>
      <c r="G147" t="inlineStr">
        <is>
          <t>CaseMatl_Cast_Iron_ASTM-A48_CL30</t>
        </is>
      </c>
      <c r="H147" s="2" t="inlineStr">
        <is>
          <t>C30</t>
        </is>
      </c>
      <c r="I147" s="2" t="inlineStr">
        <is>
          <t>NPS</t>
        </is>
      </c>
      <c r="J147" s="2" t="inlineStr">
        <is>
          <t>:X3:X4:</t>
        </is>
      </c>
      <c r="K147" s="2" t="inlineStr">
        <is>
          <t>Coating_Scotchkote134_interior_exterior_IncludeImpeller</t>
        </is>
      </c>
      <c r="L147" s="2" t="inlineStr">
        <is>
          <t>175psig</t>
        </is>
      </c>
      <c r="M147" s="2" t="n">
        <v>99176406</v>
      </c>
      <c r="N147" s="2" t="inlineStr">
        <is>
          <t>CASE,L,1595,175#,CI NO WR COATED</t>
        </is>
      </c>
      <c r="O147" t="inlineStr">
        <is>
          <t>A100057</t>
        </is>
      </c>
      <c r="P147" s="44" t="n"/>
      <c r="Q147" s="43" t="n"/>
      <c r="R147" s="2" t="inlineStr">
        <is>
          <t>LT250</t>
        </is>
      </c>
      <c r="S147" t="n">
        <v>0</v>
      </c>
    </row>
    <row r="148">
      <c r="C148" s="93" t="inlineStr">
        <is>
          <t>Price_BOM_LCS_Case_142</t>
        </is>
      </c>
      <c r="D148" t="n">
        <v>275</v>
      </c>
      <c r="E148" t="inlineStr">
        <is>
          <t>:15959-LCS:15959-2P-20HP-LCSE:15959-2P-25HP-LCSE:15959-2P-30HP-LCSE:15959-4P-3HP-LCSE:15959-4P-5HP-LCSE:15959-4P-7.5HP-LCSE:</t>
        </is>
      </c>
      <c r="F148" s="2" t="inlineStr">
        <is>
          <t>Cast Iron, ASTM A48, CL 30</t>
        </is>
      </c>
      <c r="G148" t="inlineStr">
        <is>
          <t>CaseMatl_Cast_Iron_ASTM-A48_CL30</t>
        </is>
      </c>
      <c r="H148" s="2" t="inlineStr">
        <is>
          <t>C30</t>
        </is>
      </c>
      <c r="I148" s="2" t="inlineStr">
        <is>
          <t>NPS</t>
        </is>
      </c>
      <c r="J148" s="2" t="inlineStr">
        <is>
          <t>:X3:X4:</t>
        </is>
      </c>
      <c r="K148" s="2" t="inlineStr">
        <is>
          <t>Coating_Standard</t>
        </is>
      </c>
      <c r="L148" s="2" t="inlineStr">
        <is>
          <t>175psig</t>
        </is>
      </c>
      <c r="M148" s="2" t="n">
        <v>99176360</v>
      </c>
      <c r="O148" t="inlineStr">
        <is>
          <t>A100057</t>
        </is>
      </c>
      <c r="P148" s="44" t="n">
        <v>0</v>
      </c>
      <c r="Q148" s="43" t="inlineStr">
        <is>
          <t>Display-Blank</t>
        </is>
      </c>
      <c r="R148" s="2" t="inlineStr">
        <is>
          <t>LT027</t>
        </is>
      </c>
    </row>
    <row r="149">
      <c r="C149" s="93" t="inlineStr">
        <is>
          <t>Price_BOM_LCS_Case_143</t>
        </is>
      </c>
      <c r="D149" t="n">
        <v>275</v>
      </c>
      <c r="E149" t="inlineStr">
        <is>
          <t>:15959-LCS:15959-2P-20HP-LCSE:15959-2P-25HP-LCSE:15959-2P-30HP-LCSE:15959-4P-3HP-LCSE:15959-4P-5HP-LCSE:15959-4P-7.5HP-LCSE:</t>
        </is>
      </c>
      <c r="F149" s="2" t="inlineStr">
        <is>
          <t>Cast Iron, ASTM A48, CL 30</t>
        </is>
      </c>
      <c r="G149" t="inlineStr">
        <is>
          <t>CaseMatl_Cast_Iron_ASTM-A48_CL30</t>
        </is>
      </c>
      <c r="H149" s="2" t="inlineStr">
        <is>
          <t>C30</t>
        </is>
      </c>
      <c r="I149" s="2" t="inlineStr">
        <is>
          <t>NPS</t>
        </is>
      </c>
      <c r="J149" s="2" t="inlineStr">
        <is>
          <t>:X3:X4:</t>
        </is>
      </c>
      <c r="K149" s="2" t="inlineStr">
        <is>
          <t>Coating_Scotchkote134_interior_exterior</t>
        </is>
      </c>
      <c r="L149" s="2" t="inlineStr">
        <is>
          <t>175psig</t>
        </is>
      </c>
      <c r="M149" s="2" t="n">
        <v>99176406</v>
      </c>
      <c r="N149" s="2" t="inlineStr">
        <is>
          <t>CASE,L,1595,175#,CI NO WR COATED</t>
        </is>
      </c>
      <c r="O149" t="inlineStr">
        <is>
          <t>A100057</t>
        </is>
      </c>
      <c r="P149" s="44" t="n"/>
      <c r="Q149" s="43" t="n"/>
      <c r="R149" s="2" t="inlineStr">
        <is>
          <t>LT250</t>
        </is>
      </c>
      <c r="S149" t="n">
        <v>0</v>
      </c>
    </row>
    <row r="150">
      <c r="C150" s="93" t="inlineStr">
        <is>
          <t>Price_BOM_LCS_Case_144</t>
        </is>
      </c>
      <c r="D150" t="n">
        <v>275</v>
      </c>
      <c r="E150" t="inlineStr">
        <is>
          <t>:15959-LCS:15959-2P-20HP-LCSE:15959-2P-25HP-LCSE:15959-2P-30HP-LCSE:15959-4P-3HP-LCSE:15959-4P-5HP-LCSE:15959-4P-7.5HP-LCSE:</t>
        </is>
      </c>
      <c r="F150" s="2" t="inlineStr">
        <is>
          <t>Cast Iron, ASTM A48, CL 30</t>
        </is>
      </c>
      <c r="G150" t="inlineStr">
        <is>
          <t>CaseMatl_Cast_Iron_ASTM-A48_CL30</t>
        </is>
      </c>
      <c r="H150" s="2" t="inlineStr">
        <is>
          <t>C30</t>
        </is>
      </c>
      <c r="I150" s="2" t="inlineStr">
        <is>
          <t>NPS</t>
        </is>
      </c>
      <c r="J150" s="2" t="inlineStr">
        <is>
          <t>:X3:X4:</t>
        </is>
      </c>
      <c r="K150" s="2" t="inlineStr">
        <is>
          <t>Coating_Scotchkote134_interior_exterior_IncludeImpeller</t>
        </is>
      </c>
      <c r="L150" s="2" t="inlineStr">
        <is>
          <t>175psig</t>
        </is>
      </c>
      <c r="M150" s="2" t="n">
        <v>99176406</v>
      </c>
      <c r="N150" s="2" t="inlineStr">
        <is>
          <t>CASE,L,1595,175#,CI NO WR COATED</t>
        </is>
      </c>
      <c r="O150" t="inlineStr">
        <is>
          <t>A100057</t>
        </is>
      </c>
      <c r="P150" s="44" t="n"/>
      <c r="Q150" s="43" t="n"/>
      <c r="R150" s="2" t="inlineStr">
        <is>
          <t>LT250</t>
        </is>
      </c>
    </row>
    <row r="151">
      <c r="C151" s="93" t="inlineStr">
        <is>
          <t>Price_BOM_LCS_Case_145</t>
        </is>
      </c>
      <c r="D151" t="n">
        <v>275</v>
      </c>
      <c r="E151" t="inlineStr">
        <is>
          <t>:20953-LCS:20953-2P-20HP-LCSE:20953-2P-25HP-LCSE:20953-2P-30HP-LCSE:20953-4P-3HP-LCSE:20953-4P-5HP-LCSE:20953-4P-7.5HP-LCSE:</t>
        </is>
      </c>
      <c r="F151" s="2" t="inlineStr">
        <is>
          <t>Cast Iron, ASTM A48, CL 30</t>
        </is>
      </c>
      <c r="G151" t="inlineStr">
        <is>
          <t>CaseMatl_Cast_Iron_ASTM-A48_CL30</t>
        </is>
      </c>
      <c r="H151" s="2" t="inlineStr">
        <is>
          <t>C30</t>
        </is>
      </c>
      <c r="I151" s="2" t="inlineStr">
        <is>
          <t>NPS</t>
        </is>
      </c>
      <c r="J151" s="2" t="inlineStr">
        <is>
          <t>:X3:X4:</t>
        </is>
      </c>
      <c r="K151" s="2" t="inlineStr">
        <is>
          <t>Coating_Standard</t>
        </is>
      </c>
      <c r="L151" s="2" t="inlineStr">
        <is>
          <t>175psig</t>
        </is>
      </c>
      <c r="M151" s="2" t="n">
        <v>99176362</v>
      </c>
      <c r="O151" t="inlineStr">
        <is>
          <t>A100057</t>
        </is>
      </c>
      <c r="P151" s="44" t="n">
        <v>0</v>
      </c>
      <c r="Q151" s="43" t="inlineStr">
        <is>
          <t>Display-Blank</t>
        </is>
      </c>
      <c r="R151" s="2" t="inlineStr">
        <is>
          <t>LT027</t>
        </is>
      </c>
    </row>
    <row r="152">
      <c r="C152" s="93" t="inlineStr">
        <is>
          <t>Price_BOM_LCS_Case_146</t>
        </is>
      </c>
      <c r="D152" t="n">
        <v>275</v>
      </c>
      <c r="E152" t="inlineStr">
        <is>
          <t>:20953-LCS:20953-2P-20HP-LCSE:20953-2P-25HP-LCSE:20953-2P-30HP-LCSE:20953-4P-3HP-LCSE:20953-4P-5HP-LCSE:20953-4P-7.5HP-LCSE:</t>
        </is>
      </c>
      <c r="F152" s="2" t="inlineStr">
        <is>
          <t>Cast Iron, ASTM A48, CL 30</t>
        </is>
      </c>
      <c r="G152" t="inlineStr">
        <is>
          <t>CaseMatl_Cast_Iron_ASTM-A48_CL30</t>
        </is>
      </c>
      <c r="H152" s="2" t="inlineStr">
        <is>
          <t>C30</t>
        </is>
      </c>
      <c r="I152" s="2" t="inlineStr">
        <is>
          <t>NPS</t>
        </is>
      </c>
      <c r="J152" s="2" t="inlineStr">
        <is>
          <t>:X3:X4:</t>
        </is>
      </c>
      <c r="K152" s="2" t="inlineStr">
        <is>
          <t>Coating_Scotchkote134_interior_exterior</t>
        </is>
      </c>
      <c r="L152" s="2" t="inlineStr">
        <is>
          <t>175psig</t>
        </is>
      </c>
      <c r="M152" s="2" t="n">
        <v>99176409</v>
      </c>
      <c r="N152" s="2" t="inlineStr">
        <is>
          <t>Coating bom</t>
        </is>
      </c>
      <c r="O152" t="inlineStr">
        <is>
          <t>A100057</t>
        </is>
      </c>
      <c r="P152" s="44" t="n"/>
      <c r="Q152" s="43" t="n"/>
      <c r="R152" s="2" t="inlineStr">
        <is>
          <t>LT250</t>
        </is>
      </c>
    </row>
    <row r="153">
      <c r="C153" s="93" t="inlineStr">
        <is>
          <t>Price_BOM_LCS_Case_147</t>
        </is>
      </c>
      <c r="D153" t="n">
        <v>275</v>
      </c>
      <c r="E153" t="inlineStr">
        <is>
          <t>:20953-LCS:20953-2P-20HP-LCSE:20953-2P-25HP-LCSE:20953-2P-30HP-LCSE:20953-4P-3HP-LCSE:20953-4P-5HP-LCSE:20953-4P-7.5HP-LCSE:</t>
        </is>
      </c>
      <c r="F153" s="2" t="inlineStr">
        <is>
          <t>Cast Iron, ASTM A48, CL 30</t>
        </is>
      </c>
      <c r="G153" t="inlineStr">
        <is>
          <t>CaseMatl_Cast_Iron_ASTM-A48_CL30</t>
        </is>
      </c>
      <c r="H153" s="2" t="inlineStr">
        <is>
          <t>C30</t>
        </is>
      </c>
      <c r="I153" s="2" t="inlineStr">
        <is>
          <t>NPS</t>
        </is>
      </c>
      <c r="J153" s="2" t="inlineStr">
        <is>
          <t>:X3:X4:</t>
        </is>
      </c>
      <c r="K153" s="2" t="inlineStr">
        <is>
          <t>Coating_Scotchkote134_interior_exterior_IncludeImpeller</t>
        </is>
      </c>
      <c r="L153" s="2" t="inlineStr">
        <is>
          <t>175psig</t>
        </is>
      </c>
      <c r="M153" s="2" t="n">
        <v>99176409</v>
      </c>
      <c r="N153" s="2" t="inlineStr">
        <is>
          <t>Coating bom</t>
        </is>
      </c>
      <c r="O153" t="inlineStr">
        <is>
          <t>A100057</t>
        </is>
      </c>
      <c r="P153" s="44" t="n"/>
      <c r="Q153" s="43" t="n"/>
      <c r="R153" s="2" t="inlineStr">
        <is>
          <t>LT250</t>
        </is>
      </c>
    </row>
    <row r="154">
      <c r="C154" s="93" t="inlineStr">
        <is>
          <t>Price_BOM_LCS_Case_148</t>
        </is>
      </c>
      <c r="D154" t="n">
        <v>275</v>
      </c>
      <c r="E154" t="inlineStr">
        <is>
          <t>:20121-LCS:20121-4P-10HP-LCSE:20121-4P-15HP-LCSE:20121-4P-7.5HP-LCSE:</t>
        </is>
      </c>
      <c r="F154" s="2" t="inlineStr">
        <is>
          <t>Cast Iron, ASTM A48, CL 30</t>
        </is>
      </c>
      <c r="G154" t="inlineStr">
        <is>
          <t>CaseMatl_Cast_Iron_ASTM-A48_CL30</t>
        </is>
      </c>
      <c r="H154" s="2" t="inlineStr">
        <is>
          <t>C30</t>
        </is>
      </c>
      <c r="I154" s="2" t="inlineStr">
        <is>
          <t>NPS</t>
        </is>
      </c>
      <c r="J154" s="2" t="inlineStr">
        <is>
          <t>:X3:XA:</t>
        </is>
      </c>
      <c r="K154" s="2" t="inlineStr">
        <is>
          <t>Coating_Standard</t>
        </is>
      </c>
      <c r="L154" s="2" t="inlineStr">
        <is>
          <t>175psig</t>
        </is>
      </c>
      <c r="M154" s="2" t="n">
        <v>99176351</v>
      </c>
      <c r="N154" t="inlineStr">
        <is>
          <t>CASE,L,20121,175#,CI</t>
        </is>
      </c>
      <c r="O154" t="inlineStr">
        <is>
          <t>A100057</t>
        </is>
      </c>
      <c r="P154" s="44" t="n">
        <v>0</v>
      </c>
      <c r="Q154" s="43" t="inlineStr">
        <is>
          <t>Display-Blank</t>
        </is>
      </c>
      <c r="R154" s="2" t="inlineStr">
        <is>
          <t>LT027</t>
        </is>
      </c>
    </row>
    <row r="155">
      <c r="C155" s="93" t="inlineStr">
        <is>
          <t>Price_BOM_LCS_Case_149</t>
        </is>
      </c>
      <c r="D155" t="n">
        <v>275</v>
      </c>
      <c r="E155" t="inlineStr">
        <is>
          <t>:20121-LCS:20121-4P-10HP-LCSE:20121-4P-15HP-LCSE:20121-4P-7.5HP-LCSE:</t>
        </is>
      </c>
      <c r="F155" s="2" t="inlineStr">
        <is>
          <t>Cast Iron, ASTM A48, CL 30</t>
        </is>
      </c>
      <c r="G155" t="inlineStr">
        <is>
          <t>CaseMatl_Cast_Iron_ASTM-A48_CL30</t>
        </is>
      </c>
      <c r="H155" s="2" t="inlineStr">
        <is>
          <t>C30</t>
        </is>
      </c>
      <c r="I155" s="2" t="inlineStr">
        <is>
          <t>NPS</t>
        </is>
      </c>
      <c r="J155" s="2" t="inlineStr">
        <is>
          <t>:X3:XA:</t>
        </is>
      </c>
      <c r="K155" s="2" t="inlineStr">
        <is>
          <t>Coating_Scotchkote134_interior_exterior</t>
        </is>
      </c>
      <c r="L155" s="2" t="inlineStr">
        <is>
          <t>175psig</t>
        </is>
      </c>
      <c r="M155" s="2" t="inlineStr">
        <is>
          <t>RTF</t>
        </is>
      </c>
      <c r="N155" s="2" t="inlineStr">
        <is>
          <t>Coating bom</t>
        </is>
      </c>
      <c r="O155" t="inlineStr">
        <is>
          <t>A100057</t>
        </is>
      </c>
      <c r="P155" s="44" t="n"/>
      <c r="Q155" s="43" t="n"/>
      <c r="R155" s="2" t="inlineStr">
        <is>
          <t>LT250</t>
        </is>
      </c>
    </row>
    <row r="156">
      <c r="C156" s="93" t="inlineStr">
        <is>
          <t>Price_BOM_LCS_Case_150</t>
        </is>
      </c>
      <c r="D156" t="n">
        <v>275</v>
      </c>
      <c r="E156" t="inlineStr">
        <is>
          <t>:20121-LCS:20121-4P-10HP-LCSE:20121-4P-15HP-LCSE:20121-4P-7.5HP-LCSE:</t>
        </is>
      </c>
      <c r="F156" s="2" t="inlineStr">
        <is>
          <t>Cast Iron, ASTM A48, CL 30</t>
        </is>
      </c>
      <c r="G156" t="inlineStr">
        <is>
          <t>CaseMatl_Cast_Iron_ASTM-A48_CL30</t>
        </is>
      </c>
      <c r="H156" s="2" t="inlineStr">
        <is>
          <t>C30</t>
        </is>
      </c>
      <c r="I156" s="2" t="inlineStr">
        <is>
          <t>NPS</t>
        </is>
      </c>
      <c r="J156" s="2" t="inlineStr">
        <is>
          <t>:X3:XA:</t>
        </is>
      </c>
      <c r="K156" s="2" t="inlineStr">
        <is>
          <t>Coating_Scotchkote134_interior_exterior_IncludeImpeller</t>
        </is>
      </c>
      <c r="L156" s="2" t="inlineStr">
        <is>
          <t>175psig</t>
        </is>
      </c>
      <c r="M156" s="2" t="inlineStr">
        <is>
          <t>RTF</t>
        </is>
      </c>
      <c r="N156" s="2" t="inlineStr">
        <is>
          <t>Coating bom</t>
        </is>
      </c>
      <c r="O156" t="inlineStr">
        <is>
          <t>A100057</t>
        </is>
      </c>
      <c r="P156" s="44" t="n"/>
      <c r="Q156" s="43" t="n"/>
      <c r="R156" s="2" t="inlineStr">
        <is>
          <t>LT250</t>
        </is>
      </c>
    </row>
    <row r="157">
      <c r="C157" s="93" t="inlineStr">
        <is>
          <t>Price_BOM_LCS_Case_151</t>
        </is>
      </c>
      <c r="D157" t="n">
        <v>275</v>
      </c>
      <c r="E157" t="inlineStr">
        <is>
          <t>:25707-LCS:25707-2P-10HP-LCSE:25707-2P-15HP-LCSE:25707-2P-20HP-LCSE:25707-2P-25HP-LCSE:25707-2P-30HP-LCSE:25707-2P-7.5HP-LCSE:25707-4P-3HP-LCSE:25707-4P-5HP-LCSE:</t>
        </is>
      </c>
      <c r="F157" s="2" t="inlineStr">
        <is>
          <t>Cast Iron, ASTM A48, CL 30</t>
        </is>
      </c>
      <c r="G157" t="inlineStr">
        <is>
          <t>CaseMatl_Cast_Iron_ASTM-A48_CL30</t>
        </is>
      </c>
      <c r="H157" s="2" t="inlineStr">
        <is>
          <t>C30</t>
        </is>
      </c>
      <c r="I157" s="57" t="inlineStr">
        <is>
          <t>125# ANSI Flange</t>
        </is>
      </c>
      <c r="J157" s="2" t="inlineStr">
        <is>
          <t>:X3:X4:</t>
        </is>
      </c>
      <c r="K157" s="2" t="inlineStr">
        <is>
          <t>Coating_Standard</t>
        </is>
      </c>
      <c r="L157" s="2" t="inlineStr">
        <is>
          <t>175psig</t>
        </is>
      </c>
      <c r="M157" s="113" t="inlineStr">
        <is>
          <t>RTF</t>
        </is>
      </c>
      <c r="O157" t="inlineStr">
        <is>
          <t>A100057</t>
        </is>
      </c>
      <c r="P157" s="44" t="n">
        <v>0</v>
      </c>
      <c r="Q157" s="43" t="inlineStr">
        <is>
          <t>Display-Blank</t>
        </is>
      </c>
      <c r="R157" s="2" t="inlineStr">
        <is>
          <t>LT027</t>
        </is>
      </c>
    </row>
    <row r="158">
      <c r="C158" s="93" t="inlineStr">
        <is>
          <t>Price_BOM_LCS_Case_152</t>
        </is>
      </c>
      <c r="D158" t="n">
        <v>275</v>
      </c>
      <c r="E158" t="inlineStr">
        <is>
          <t>:20709-LCS:20709-2P-10HP-LCSE:20709-2P-15HP-LCSE:20709-2P-20HP-LCSE:20709-2P-25HP-LCSE:20709-2P-7.5HP-LCSE:20709-4P-3HP-LCSE:</t>
        </is>
      </c>
      <c r="F158" s="2" t="inlineStr">
        <is>
          <t>Cast Iron, ASTM A48, CL 30</t>
        </is>
      </c>
      <c r="G158" t="inlineStr">
        <is>
          <t>CaseMatl_Cast_Iron_ASTM-A48_CL30</t>
        </is>
      </c>
      <c r="H158" s="2" t="inlineStr">
        <is>
          <t>C30</t>
        </is>
      </c>
      <c r="I158" s="2" t="inlineStr">
        <is>
          <t>NPS</t>
        </is>
      </c>
      <c r="J158" s="2" t="inlineStr">
        <is>
          <t>:X3:X4:</t>
        </is>
      </c>
      <c r="K158" s="2" t="inlineStr">
        <is>
          <t>Coating_Standard</t>
        </is>
      </c>
      <c r="L158" s="2" t="inlineStr">
        <is>
          <t>175psig</t>
        </is>
      </c>
      <c r="M158" s="2" t="inlineStr">
        <is>
          <t>RTF</t>
        </is>
      </c>
      <c r="O158" t="inlineStr">
        <is>
          <t>A100057</t>
        </is>
      </c>
      <c r="P158" s="44" t="n">
        <v>0</v>
      </c>
      <c r="Q158" s="43" t="inlineStr">
        <is>
          <t>Display-Blank</t>
        </is>
      </c>
      <c r="R158" s="2" t="inlineStr">
        <is>
          <t>LT027</t>
        </is>
      </c>
    </row>
    <row r="159">
      <c r="C159" s="93" t="inlineStr">
        <is>
          <t>Price_BOM_LCS_Case_153</t>
        </is>
      </c>
      <c r="D159" t="n">
        <v>275</v>
      </c>
      <c r="E159" t="inlineStr">
        <is>
          <t>:25707-LCS:25707-2P-10HP-LCSE:25707-2P-15HP-LCSE:25707-2P-20HP-LCSE:25707-2P-25HP-LCSE:25707-2P-30HP-LCSE:25707-2P-7.5HP-LCSE:25707-4P-3HP-LCSE:25707-4P-5HP-LCSE:</t>
        </is>
      </c>
      <c r="F159" s="2" t="inlineStr">
        <is>
          <t>Cast Iron, ASTM A48, CL 30</t>
        </is>
      </c>
      <c r="G159" t="inlineStr">
        <is>
          <t>CaseMatl_Cast_Iron_ASTM-A48_CL30</t>
        </is>
      </c>
      <c r="H159" s="2" t="inlineStr">
        <is>
          <t>C30</t>
        </is>
      </c>
      <c r="I159" s="57" t="inlineStr">
        <is>
          <t>125# ANSI Flange</t>
        </is>
      </c>
      <c r="J159" s="2" t="inlineStr">
        <is>
          <t>:X3:X4:</t>
        </is>
      </c>
      <c r="K159" s="2" t="inlineStr">
        <is>
          <t>Coating_Scotchkote134_interior_exterior</t>
        </is>
      </c>
      <c r="L159" s="2" t="inlineStr">
        <is>
          <t>175psig</t>
        </is>
      </c>
      <c r="M159" s="2" t="inlineStr">
        <is>
          <t>RTF</t>
        </is>
      </c>
      <c r="N159" s="2" t="inlineStr">
        <is>
          <t>Coating bom</t>
        </is>
      </c>
      <c r="O159" t="inlineStr">
        <is>
          <t>A100057</t>
        </is>
      </c>
      <c r="P159" s="44" t="n"/>
      <c r="Q159" s="43" t="n"/>
      <c r="R159" s="2" t="inlineStr">
        <is>
          <t>LT250</t>
        </is>
      </c>
    </row>
    <row r="160">
      <c r="C160" s="93" t="inlineStr">
        <is>
          <t>Price_BOM_LCS_Case_154</t>
        </is>
      </c>
      <c r="D160" t="n">
        <v>275</v>
      </c>
      <c r="E160" t="inlineStr">
        <is>
          <t>:20709-LCS:20709-2P-10HP-LCSE:20709-2P-15HP-LCSE:20709-2P-20HP-LCSE:20709-2P-25HP-LCSE:20709-2P-7.5HP-LCSE:20709-4P-3HP-LCSE:</t>
        </is>
      </c>
      <c r="F160" s="2" t="inlineStr">
        <is>
          <t>Cast Iron, ASTM A48, CL 30</t>
        </is>
      </c>
      <c r="G160" t="inlineStr">
        <is>
          <t>CaseMatl_Cast_Iron_ASTM-A48_CL30</t>
        </is>
      </c>
      <c r="H160" s="2" t="inlineStr">
        <is>
          <t>C30</t>
        </is>
      </c>
      <c r="I160" s="2" t="inlineStr">
        <is>
          <t>NPS</t>
        </is>
      </c>
      <c r="J160" s="2" t="inlineStr">
        <is>
          <t>:X3:X4:</t>
        </is>
      </c>
      <c r="K160" s="2" t="inlineStr">
        <is>
          <t>Coating_Scotchkote134_interior_exterior</t>
        </is>
      </c>
      <c r="L160" s="2" t="inlineStr">
        <is>
          <t>175psig</t>
        </is>
      </c>
      <c r="M160" s="2" t="n">
        <v>99176404</v>
      </c>
      <c r="N160" s="2" t="inlineStr">
        <is>
          <t>Coating bom</t>
        </is>
      </c>
      <c r="O160" t="inlineStr">
        <is>
          <t>A100057</t>
        </is>
      </c>
      <c r="R160" s="2" t="inlineStr">
        <is>
          <t>LT250</t>
        </is>
      </c>
    </row>
    <row r="161">
      <c r="C161" s="93" t="inlineStr">
        <is>
          <t>Price_BOM_LCS_Case_155</t>
        </is>
      </c>
      <c r="D161" t="n">
        <v>275</v>
      </c>
      <c r="E161" t="inlineStr">
        <is>
          <t>:25707-LCS:25707-2P-10HP-LCSE:25707-2P-15HP-LCSE:25707-2P-20HP-LCSE:25707-2P-25HP-LCSE:25707-2P-30HP-LCSE:25707-2P-7.5HP-LCSE:25707-4P-3HP-LCSE:25707-4P-5HP-LCSE:</t>
        </is>
      </c>
      <c r="F161" s="2" t="inlineStr">
        <is>
          <t>Cast Iron, ASTM A48, CL 30</t>
        </is>
      </c>
      <c r="G161" t="inlineStr">
        <is>
          <t>CaseMatl_Cast_Iron_ASTM-A48_CL30</t>
        </is>
      </c>
      <c r="H161" s="2" t="inlineStr">
        <is>
          <t>C30</t>
        </is>
      </c>
      <c r="I161" s="57" t="inlineStr">
        <is>
          <t>125# ANSI Flange</t>
        </is>
      </c>
      <c r="J161" s="2" t="inlineStr">
        <is>
          <t>:X3:X4:</t>
        </is>
      </c>
      <c r="K161" s="2" t="inlineStr">
        <is>
          <t>Coating_Scotchkote134_interior_exterior_IncludeImpeller</t>
        </is>
      </c>
      <c r="L161" s="2" t="inlineStr">
        <is>
          <t>175psig</t>
        </is>
      </c>
      <c r="M161" s="2" t="inlineStr">
        <is>
          <t>RTF</t>
        </is>
      </c>
      <c r="N161" s="2" t="inlineStr">
        <is>
          <t>Coating bom</t>
        </is>
      </c>
      <c r="O161" t="inlineStr">
        <is>
          <t>A100057</t>
        </is>
      </c>
      <c r="P161" s="44" t="n"/>
      <c r="Q161" s="43" t="n"/>
      <c r="R161" s="2" t="inlineStr">
        <is>
          <t>LT250</t>
        </is>
      </c>
    </row>
    <row r="162">
      <c r="C162" s="93" t="inlineStr">
        <is>
          <t>Price_BOM_LCS_Case_156</t>
        </is>
      </c>
      <c r="D162" t="n">
        <v>275</v>
      </c>
      <c r="E162" t="inlineStr">
        <is>
          <t>:20709-LCS:20709-2P-10HP-LCSE:20709-2P-15HP-LCSE:20709-2P-20HP-LCSE:20709-2P-25HP-LCSE:20709-2P-7.5HP-LCSE:20709-4P-3HP-LCSE:</t>
        </is>
      </c>
      <c r="F162" s="2" t="inlineStr">
        <is>
          <t>Cast Iron, ASTM A48, CL 30</t>
        </is>
      </c>
      <c r="G162" t="inlineStr">
        <is>
          <t>CaseMatl_Cast_Iron_ASTM-A48_CL30</t>
        </is>
      </c>
      <c r="H162" s="2" t="inlineStr">
        <is>
          <t>C30</t>
        </is>
      </c>
      <c r="I162" s="2" t="inlineStr">
        <is>
          <t>NPS</t>
        </is>
      </c>
      <c r="J162" s="2" t="inlineStr">
        <is>
          <t>:X3:X4:</t>
        </is>
      </c>
      <c r="K162" s="2" t="inlineStr">
        <is>
          <t>Coating_Scotchkote134_interior_exterior_IncludeImpeller</t>
        </is>
      </c>
      <c r="L162" s="2" t="inlineStr">
        <is>
          <t>175psig</t>
        </is>
      </c>
      <c r="M162" s="2" t="n">
        <v>99176404</v>
      </c>
      <c r="N162" s="2" t="inlineStr">
        <is>
          <t>Coating bom</t>
        </is>
      </c>
      <c r="O162" t="inlineStr">
        <is>
          <t>A100057</t>
        </is>
      </c>
      <c r="R162" s="2" t="inlineStr">
        <is>
          <t>LT250</t>
        </is>
      </c>
    </row>
    <row r="163">
      <c r="C163" s="93" t="inlineStr">
        <is>
          <t>Price_BOM_LCS_Case_157</t>
        </is>
      </c>
      <c r="D163" t="n">
        <v>275</v>
      </c>
      <c r="E163" t="inlineStr">
        <is>
          <t>:25957-LCS:25957-2P-25HP-LCSE:25957-2P-30HP-LCSE:25957-4P-10HP-LCSE:25957-4P-3HP-LCSE:25957-4P-5HP-LCSE:25957-4P-7.5HP-LCSE:</t>
        </is>
      </c>
      <c r="F163" s="2" t="inlineStr">
        <is>
          <t>Cast Iron, ASTM A48, CL 30</t>
        </is>
      </c>
      <c r="G163" t="inlineStr">
        <is>
          <t>CaseMatl_Cast_Iron_ASTM-A48_CL30</t>
        </is>
      </c>
      <c r="H163" s="2" t="inlineStr">
        <is>
          <t>C30</t>
        </is>
      </c>
      <c r="I163" s="57" t="inlineStr">
        <is>
          <t>125# ANSI Flange</t>
        </is>
      </c>
      <c r="J163" s="2" t="inlineStr">
        <is>
          <t>:X3:X4:</t>
        </is>
      </c>
      <c r="K163" s="2" t="inlineStr">
        <is>
          <t>Coating_Standard</t>
        </is>
      </c>
      <c r="L163" s="2" t="inlineStr">
        <is>
          <t>175psig</t>
        </is>
      </c>
      <c r="M163" s="2" t="n">
        <v>99176363</v>
      </c>
      <c r="O163" t="inlineStr">
        <is>
          <t>A100057</t>
        </is>
      </c>
      <c r="P163" s="44" t="n">
        <v>0</v>
      </c>
      <c r="Q163" s="43" t="inlineStr">
        <is>
          <t>Display-Blank</t>
        </is>
      </c>
      <c r="R163" s="2" t="inlineStr">
        <is>
          <t>LT027</t>
        </is>
      </c>
    </row>
    <row r="164">
      <c r="C164" s="93" t="inlineStr">
        <is>
          <t>Price_BOM_LCS_Case_158</t>
        </is>
      </c>
      <c r="D164" t="n">
        <v>275</v>
      </c>
      <c r="E164" s="43" t="inlineStr">
        <is>
          <t>:10707-LCS:10707-2P-10HP-LCSE:10707-2P-15HP-LCSE:10707-2P-3HP-LCSE:10707-2P-5HP-LCSE:10707-2P-7.5HP-LCSE:10707-2P-15HP LCSE:</t>
        </is>
      </c>
      <c r="F164" s="2" t="inlineStr">
        <is>
          <t>Cast Iron, ASTM A48, CL 30</t>
        </is>
      </c>
      <c r="G164" t="inlineStr">
        <is>
          <t>CaseMatl_Cast_Iron_ASTM-A48_CL30</t>
        </is>
      </c>
      <c r="H164" s="2" t="inlineStr">
        <is>
          <t>C30</t>
        </is>
      </c>
      <c r="I164" s="2" t="inlineStr">
        <is>
          <t>NPS</t>
        </is>
      </c>
      <c r="J164" s="2" t="inlineStr">
        <is>
          <t>:X3:</t>
        </is>
      </c>
      <c r="K164" s="2" t="inlineStr">
        <is>
          <t>Coating_Standard</t>
        </is>
      </c>
      <c r="L164" s="2" t="inlineStr">
        <is>
          <t>175psig</t>
        </is>
      </c>
      <c r="M164" s="2" t="n">
        <v>99176345</v>
      </c>
      <c r="O164" t="inlineStr">
        <is>
          <t>A100057</t>
        </is>
      </c>
      <c r="Q164" t="inlineStr">
        <is>
          <t>Priced</t>
        </is>
      </c>
      <c r="R164" s="2" t="inlineStr">
        <is>
          <t>LT027</t>
        </is>
      </c>
    </row>
    <row r="165">
      <c r="C165" s="93" t="inlineStr">
        <is>
          <t>Price_BOM_LCS_Case_159</t>
        </is>
      </c>
      <c r="D165" t="n">
        <v>275</v>
      </c>
      <c r="E165" t="inlineStr">
        <is>
          <t>:25957-LCS:25957-2P-25HP-LCSE:25957-2P-30HP-LCSE:25957-4P-10HP-LCSE:25957-4P-3HP-LCSE:25957-4P-5HP-LCSE:25957-4P-7.5HP-LCSE:</t>
        </is>
      </c>
      <c r="F165" s="2" t="inlineStr">
        <is>
          <t>Cast Iron, ASTM A48, CL 30</t>
        </is>
      </c>
      <c r="G165" t="inlineStr">
        <is>
          <t>CaseMatl_Cast_Iron_ASTM-A48_CL30</t>
        </is>
      </c>
      <c r="H165" s="2" t="inlineStr">
        <is>
          <t>C30</t>
        </is>
      </c>
      <c r="I165" s="57" t="inlineStr">
        <is>
          <t>125# ANSI Flange</t>
        </is>
      </c>
      <c r="J165" s="2" t="inlineStr">
        <is>
          <t>:X3:X4:</t>
        </is>
      </c>
      <c r="K165" s="2" t="inlineStr">
        <is>
          <t>Coating_Scotchkote134_interior_exterior</t>
        </is>
      </c>
      <c r="L165" s="2" t="inlineStr">
        <is>
          <t>175psig</t>
        </is>
      </c>
      <c r="M165" s="2" t="n">
        <v>99176410</v>
      </c>
      <c r="N165" s="2" t="inlineStr">
        <is>
          <t>Coating bom</t>
        </is>
      </c>
      <c r="O165" t="inlineStr">
        <is>
          <t>A100057</t>
        </is>
      </c>
      <c r="P165" s="44" t="n"/>
      <c r="Q165" s="43" t="n"/>
      <c r="R165" s="2" t="inlineStr">
        <is>
          <t>LT250</t>
        </is>
      </c>
    </row>
    <row r="166">
      <c r="C166" s="93" t="inlineStr">
        <is>
          <t>Price_BOM_LCS_Case_160</t>
        </is>
      </c>
      <c r="D166" t="n">
        <v>275</v>
      </c>
      <c r="E166" s="43" t="inlineStr">
        <is>
          <t>:10707-LCS:10707-2P-10HP-LCSE:10707-2P-15HP-LCSE:10707-2P-3HP-LCSE:10707-2P-5HP-LCSE:10707-2P-7.5HP-LCSE:10707-2P-15HP LCSE:</t>
        </is>
      </c>
      <c r="F166" s="2" t="inlineStr">
        <is>
          <t>Cast Iron, ASTM A48, CL 30</t>
        </is>
      </c>
      <c r="G166" t="inlineStr">
        <is>
          <t>CaseMatl_Cast_Iron_ASTM-A48_CL30</t>
        </is>
      </c>
      <c r="H166" s="2" t="inlineStr">
        <is>
          <t>C30</t>
        </is>
      </c>
      <c r="I166" s="2" t="inlineStr">
        <is>
          <t>NPS</t>
        </is>
      </c>
      <c r="J166" s="2" t="inlineStr">
        <is>
          <t>:X3:</t>
        </is>
      </c>
      <c r="K166" s="2" t="inlineStr">
        <is>
          <t>Coating_Scotchkote134_interior_exterior</t>
        </is>
      </c>
      <c r="L166" s="2" t="inlineStr">
        <is>
          <t>175psig</t>
        </is>
      </c>
      <c r="M166" s="2" t="inlineStr">
        <is>
          <t>RTF</t>
        </is>
      </c>
      <c r="N166" s="2" t="inlineStr">
        <is>
          <t>Coating bom</t>
        </is>
      </c>
      <c r="O166" t="inlineStr">
        <is>
          <t>A100057</t>
        </is>
      </c>
      <c r="R166" s="2" t="inlineStr">
        <is>
          <t>LT250</t>
        </is>
      </c>
    </row>
    <row r="167">
      <c r="C167" s="93" t="inlineStr">
        <is>
          <t>Price_BOM_LCS_Case_161</t>
        </is>
      </c>
      <c r="D167" t="n">
        <v>275</v>
      </c>
      <c r="E167" t="inlineStr">
        <is>
          <t>:25957-LCS:25957-2P-25HP-LCSE:25957-2P-30HP-LCSE:25957-4P-10HP-LCSE:25957-4P-3HP-LCSE:25957-4P-5HP-LCSE:25957-4P-7.5HP-LCSE:</t>
        </is>
      </c>
      <c r="F167" s="2" t="inlineStr">
        <is>
          <t>Cast Iron, ASTM A48, CL 30</t>
        </is>
      </c>
      <c r="G167" t="inlineStr">
        <is>
          <t>CaseMatl_Cast_Iron_ASTM-A48_CL30</t>
        </is>
      </c>
      <c r="H167" s="2" t="inlineStr">
        <is>
          <t>C30</t>
        </is>
      </c>
      <c r="I167" s="57" t="inlineStr">
        <is>
          <t>125# ANSI Flange</t>
        </is>
      </c>
      <c r="J167" s="2" t="inlineStr">
        <is>
          <t>:X3:X4:</t>
        </is>
      </c>
      <c r="K167" s="2" t="inlineStr">
        <is>
          <t>Coating_Scotchkote134_interior_exterior_IncludeImpeller</t>
        </is>
      </c>
      <c r="L167" s="2" t="inlineStr">
        <is>
          <t>175psig</t>
        </is>
      </c>
      <c r="M167" s="2" t="n">
        <v>99176410</v>
      </c>
      <c r="N167" s="2" t="inlineStr">
        <is>
          <t>Coating bom</t>
        </is>
      </c>
      <c r="O167" t="inlineStr">
        <is>
          <t>A100057</t>
        </is>
      </c>
      <c r="P167" s="44" t="n"/>
      <c r="Q167" s="43" t="n"/>
      <c r="R167" s="2" t="inlineStr">
        <is>
          <t>LT250</t>
        </is>
      </c>
    </row>
    <row r="168">
      <c r="C168" s="93" t="inlineStr">
        <is>
          <t>Price_BOM_LCS_Case_162</t>
        </is>
      </c>
      <c r="D168" t="n">
        <v>275</v>
      </c>
      <c r="E168" s="43" t="inlineStr">
        <is>
          <t>:10707-LCS:10707-2P-10HP-LCSE:10707-2P-15HP-LCSE:10707-2P-3HP-LCSE:10707-2P-5HP-LCSE:10707-2P-7.5HP-LCSE:10707-2P-15HP LCSE:</t>
        </is>
      </c>
      <c r="F168" s="2" t="inlineStr">
        <is>
          <t>Cast Iron, ASTM A48, CL 30</t>
        </is>
      </c>
      <c r="G168" t="inlineStr">
        <is>
          <t>CaseMatl_Cast_Iron_ASTM-A48_CL30</t>
        </is>
      </c>
      <c r="H168" s="2" t="inlineStr">
        <is>
          <t>C30</t>
        </is>
      </c>
      <c r="I168" s="2" t="inlineStr">
        <is>
          <t>NPS</t>
        </is>
      </c>
      <c r="J168" s="2" t="inlineStr">
        <is>
          <t>:X3:</t>
        </is>
      </c>
      <c r="K168" s="2" t="inlineStr">
        <is>
          <t>Coating_Scotchkote134_interior_exterior_IncludeImpeller</t>
        </is>
      </c>
      <c r="L168" s="2" t="inlineStr">
        <is>
          <t>175psig</t>
        </is>
      </c>
      <c r="M168" s="2" t="inlineStr">
        <is>
          <t>RTF</t>
        </is>
      </c>
      <c r="N168" s="2" t="inlineStr">
        <is>
          <t>Coating bom</t>
        </is>
      </c>
      <c r="O168" t="inlineStr">
        <is>
          <t>A100057</t>
        </is>
      </c>
      <c r="R168" s="2" t="inlineStr">
        <is>
          <t>LT250</t>
        </is>
      </c>
    </row>
    <row r="169">
      <c r="C169" s="93" t="inlineStr">
        <is>
          <t>Price_BOM_LCS_Case_163</t>
        </is>
      </c>
      <c r="D169" t="n">
        <v>275</v>
      </c>
      <c r="E169" t="inlineStr">
        <is>
          <t>:25123-LCS:25123-4P-10HP-LCSE:25123-4P-15HP-LCSE:25123-4P-20HP-LCSE:25123-4P-7.5HP-LCSE:</t>
        </is>
      </c>
      <c r="F169" s="2" t="inlineStr">
        <is>
          <t>Cast Iron, ASTM A48, CL 30</t>
        </is>
      </c>
      <c r="G169" t="inlineStr">
        <is>
          <t>CaseMatl_Cast_Iron_ASTM-A48_CL30</t>
        </is>
      </c>
      <c r="H169" s="2" t="inlineStr">
        <is>
          <t>C30</t>
        </is>
      </c>
      <c r="I169" s="57" t="inlineStr">
        <is>
          <t>125# ANSI Flange</t>
        </is>
      </c>
      <c r="J169" s="2" t="inlineStr">
        <is>
          <t>:X3:XA:</t>
        </is>
      </c>
      <c r="K169" s="2" t="inlineStr">
        <is>
          <t>Coating_Standard</t>
        </is>
      </c>
      <c r="L169" s="2" t="inlineStr">
        <is>
          <t>175psig</t>
        </is>
      </c>
      <c r="M169" s="2" t="n">
        <v>99176353</v>
      </c>
      <c r="N169" t="inlineStr">
        <is>
          <t>CASE,L,25123,175#,CI</t>
        </is>
      </c>
      <c r="O169" t="inlineStr">
        <is>
          <t>A100057</t>
        </is>
      </c>
      <c r="P169" s="44" t="n">
        <v>0</v>
      </c>
      <c r="Q169" s="43" t="inlineStr">
        <is>
          <t>Display-Blank</t>
        </is>
      </c>
      <c r="R169" s="2" t="inlineStr">
        <is>
          <t>LT027</t>
        </is>
      </c>
    </row>
    <row r="170">
      <c r="C170" s="93" t="inlineStr">
        <is>
          <t>Price_BOM_LCS_Case_164</t>
        </is>
      </c>
      <c r="D170" t="n">
        <v>275</v>
      </c>
      <c r="E170" t="inlineStr">
        <is>
          <t>:12709-LCS:12709-2P-10HP-LCSE:12709-2P-15HP-LCSE:12709-2P-5HP-LCSE:12709-2P-7.5HP-LCSE:</t>
        </is>
      </c>
      <c r="F170" s="2" t="inlineStr">
        <is>
          <t>Cast Iron, ASTM A48, CL 30</t>
        </is>
      </c>
      <c r="G170" t="inlineStr">
        <is>
          <t>CaseMatl_Cast_Iron_ASTM-A48_CL30</t>
        </is>
      </c>
      <c r="H170" s="2" t="inlineStr">
        <is>
          <t>C30</t>
        </is>
      </c>
      <c r="I170" s="2" t="inlineStr">
        <is>
          <t>NPS</t>
        </is>
      </c>
      <c r="J170" s="2" t="inlineStr">
        <is>
          <t>:X3:X4:</t>
        </is>
      </c>
      <c r="K170" s="2" t="inlineStr">
        <is>
          <t>Coating_Standard</t>
        </is>
      </c>
      <c r="L170" s="2" t="inlineStr">
        <is>
          <t>175psig</t>
        </is>
      </c>
      <c r="M170" s="2" t="n">
        <v>99176346</v>
      </c>
      <c r="O170" t="inlineStr">
        <is>
          <t>A100057</t>
        </is>
      </c>
      <c r="Q170" t="inlineStr">
        <is>
          <t>Priced</t>
        </is>
      </c>
      <c r="R170" s="2" t="inlineStr">
        <is>
          <t>LT027</t>
        </is>
      </c>
    </row>
    <row r="171">
      <c r="C171" s="93" t="inlineStr">
        <is>
          <t>Price_BOM_LCS_Case_165</t>
        </is>
      </c>
      <c r="D171" t="n">
        <v>275</v>
      </c>
      <c r="E171" t="inlineStr">
        <is>
          <t>:25123-LCS:25123-4P-10HP-LCSE:25123-4P-15HP-LCSE:25123-4P-20HP-LCSE:25123-4P-7.5HP-LCSE:</t>
        </is>
      </c>
      <c r="F171" s="2" t="inlineStr">
        <is>
          <t>Cast Iron, ASTM A48, CL 30</t>
        </is>
      </c>
      <c r="G171" t="inlineStr">
        <is>
          <t>CaseMatl_Cast_Iron_ASTM-A48_CL30</t>
        </is>
      </c>
      <c r="H171" s="2" t="inlineStr">
        <is>
          <t>C30</t>
        </is>
      </c>
      <c r="I171" s="57" t="inlineStr">
        <is>
          <t>125# ANSI Flange</t>
        </is>
      </c>
      <c r="J171" s="2" t="inlineStr">
        <is>
          <t>:X3:XA:</t>
        </is>
      </c>
      <c r="K171" s="2" t="inlineStr">
        <is>
          <t>Coating_Scotchkote134_interior_exterior</t>
        </is>
      </c>
      <c r="L171" s="2" t="inlineStr">
        <is>
          <t>175psig</t>
        </is>
      </c>
      <c r="M171" s="2" t="inlineStr">
        <is>
          <t>RTF</t>
        </is>
      </c>
      <c r="N171" s="2" t="inlineStr">
        <is>
          <t>Coating bom</t>
        </is>
      </c>
      <c r="O171" t="inlineStr">
        <is>
          <t>A100057</t>
        </is>
      </c>
      <c r="P171" s="44" t="n"/>
      <c r="Q171" s="43" t="n"/>
      <c r="R171" s="2" t="inlineStr">
        <is>
          <t>LT250</t>
        </is>
      </c>
    </row>
    <row r="172">
      <c r="C172" s="93" t="inlineStr">
        <is>
          <t>Price_BOM_LCS_Case_166</t>
        </is>
      </c>
      <c r="D172" t="n">
        <v>275</v>
      </c>
      <c r="E172" t="inlineStr">
        <is>
          <t>:12709-LCS:12709-2P-10HP-LCSE:12709-2P-15HP-LCSE:12709-2P-5HP-LCSE:12709-2P-7.5HP-LCSE:</t>
        </is>
      </c>
      <c r="F172" s="2" t="inlineStr">
        <is>
          <t>Cast Iron, ASTM A48, CL 30</t>
        </is>
      </c>
      <c r="G172" t="inlineStr">
        <is>
          <t>CaseMatl_Cast_Iron_ASTM-A48_CL30</t>
        </is>
      </c>
      <c r="H172" s="2" t="inlineStr">
        <is>
          <t>C30</t>
        </is>
      </c>
      <c r="I172" s="2" t="inlineStr">
        <is>
          <t>NPS</t>
        </is>
      </c>
      <c r="J172" s="2" t="inlineStr">
        <is>
          <t>:X3:X4:</t>
        </is>
      </c>
      <c r="K172" t="inlineStr">
        <is>
          <t>Coating_Scotchkote134_interior_exterior</t>
        </is>
      </c>
      <c r="L172" s="2" t="inlineStr">
        <is>
          <t>175psig</t>
        </is>
      </c>
      <c r="M172" s="2" t="inlineStr">
        <is>
          <t>RTF</t>
        </is>
      </c>
      <c r="O172" t="inlineStr">
        <is>
          <t>A100057</t>
        </is>
      </c>
      <c r="R172" s="2" t="inlineStr">
        <is>
          <t>LT250</t>
        </is>
      </c>
    </row>
    <row r="173">
      <c r="C173" s="93" t="inlineStr">
        <is>
          <t>Price_BOM_LCS_Case_167</t>
        </is>
      </c>
      <c r="D173" t="n">
        <v>275</v>
      </c>
      <c r="E173" t="inlineStr">
        <is>
          <t>:25123-LCS:25123-4P-10HP-LCSE:25123-4P-15HP-LCSE:25123-4P-20HP-LCSE:25123-4P-7.5HP-LCSE:</t>
        </is>
      </c>
      <c r="F173" s="2" t="inlineStr">
        <is>
          <t>Cast Iron, ASTM A48, CL 30</t>
        </is>
      </c>
      <c r="G173" t="inlineStr">
        <is>
          <t>CaseMatl_Cast_Iron_ASTM-A48_CL30</t>
        </is>
      </c>
      <c r="H173" s="2" t="inlineStr">
        <is>
          <t>C30</t>
        </is>
      </c>
      <c r="I173" s="57" t="inlineStr">
        <is>
          <t>125# ANSI Flange</t>
        </is>
      </c>
      <c r="J173" s="2" t="inlineStr">
        <is>
          <t>:X3:XA:</t>
        </is>
      </c>
      <c r="K173" s="2" t="inlineStr">
        <is>
          <t>Coating_Scotchkote134_interior_exterior_IncludeImpeller</t>
        </is>
      </c>
      <c r="L173" s="2" t="inlineStr">
        <is>
          <t>175psig</t>
        </is>
      </c>
      <c r="M173" s="2" t="inlineStr">
        <is>
          <t>RTF</t>
        </is>
      </c>
      <c r="N173" s="2" t="inlineStr">
        <is>
          <t>Coating bom</t>
        </is>
      </c>
      <c r="O173" t="inlineStr">
        <is>
          <t>A100057</t>
        </is>
      </c>
      <c r="P173" s="44" t="n"/>
      <c r="Q173" s="43" t="n"/>
      <c r="R173" s="2" t="inlineStr">
        <is>
          <t>LT250</t>
        </is>
      </c>
    </row>
    <row r="174">
      <c r="C174" s="93" t="inlineStr">
        <is>
          <t>Price_BOM_LCS_Case_168</t>
        </is>
      </c>
      <c r="D174" t="n">
        <v>275</v>
      </c>
      <c r="E174" t="inlineStr">
        <is>
          <t>:12709-LCS:12709-2P-10HP-LCSE:12709-2P-15HP-LCSE:12709-2P-5HP-LCSE:12709-2P-7.5HP-LCSE:</t>
        </is>
      </c>
      <c r="F174" s="2" t="inlineStr">
        <is>
          <t>Cast Iron, ASTM A48, CL 30</t>
        </is>
      </c>
      <c r="G174" t="inlineStr">
        <is>
          <t>CaseMatl_Cast_Iron_ASTM-A48_CL30</t>
        </is>
      </c>
      <c r="H174" s="2" t="inlineStr">
        <is>
          <t>C30</t>
        </is>
      </c>
      <c r="I174" s="2" t="inlineStr">
        <is>
          <t>NPS</t>
        </is>
      </c>
      <c r="J174" s="2" t="inlineStr">
        <is>
          <t>:X3:X4:</t>
        </is>
      </c>
      <c r="K174" t="inlineStr">
        <is>
          <t>Coating_Scotchkote134_interior_exterior_IncludeImpeller</t>
        </is>
      </c>
      <c r="L174" s="2" t="inlineStr">
        <is>
          <t>175psig</t>
        </is>
      </c>
      <c r="M174" s="2" t="inlineStr">
        <is>
          <t>RTF</t>
        </is>
      </c>
      <c r="O174" t="inlineStr">
        <is>
          <t>A100057</t>
        </is>
      </c>
      <c r="R174" s="2" t="inlineStr">
        <is>
          <t>LT250</t>
        </is>
      </c>
    </row>
    <row r="175">
      <c r="C175" s="93" t="inlineStr">
        <is>
          <t>Price_BOM_LCS_Case_169</t>
        </is>
      </c>
      <c r="D175" t="n">
        <v>275</v>
      </c>
      <c r="E175" t="inlineStr">
        <is>
          <t>:30707-LCS:30707-2P-10HP-LCSE:30707-2P-15HP-LCSE:30707-2P-20HP-LCSE:30707-2P-25HP-LCSE:30707-2P-30HP-LCSE:30707-4P-3HP-LCSE:30707-4P-5HP-LCSE:30707-4P-7.5HP-LCSE:</t>
        </is>
      </c>
      <c r="F175" s="2" t="inlineStr">
        <is>
          <t>Cast Iron, ASTM A48, CL 30</t>
        </is>
      </c>
      <c r="G175" t="inlineStr">
        <is>
          <t>CaseMatl_Cast_Iron_ASTM-A48_CL30</t>
        </is>
      </c>
      <c r="H175" s="2" t="inlineStr">
        <is>
          <t>C30</t>
        </is>
      </c>
      <c r="I175" s="57" t="inlineStr">
        <is>
          <t>125# ANSI Flange</t>
        </is>
      </c>
      <c r="J175" s="2" t="inlineStr">
        <is>
          <t>:X3:X4:</t>
        </is>
      </c>
      <c r="K175" s="2" t="inlineStr">
        <is>
          <t>Coating_Standard</t>
        </is>
      </c>
      <c r="L175" s="2" t="inlineStr">
        <is>
          <t>175psig</t>
        </is>
      </c>
      <c r="M175" s="2" t="n">
        <v>99176343</v>
      </c>
      <c r="O175" t="inlineStr">
        <is>
          <t>A100057</t>
        </is>
      </c>
      <c r="P175" s="44" t="n">
        <v>0</v>
      </c>
      <c r="Q175" s="43" t="inlineStr">
        <is>
          <t>Display-Blank</t>
        </is>
      </c>
      <c r="R175" s="2" t="inlineStr">
        <is>
          <t>LT027</t>
        </is>
      </c>
    </row>
    <row r="176">
      <c r="C176" s="93" t="inlineStr">
        <is>
          <t>Price_BOM_LCS_Case_170</t>
        </is>
      </c>
      <c r="D176" t="n">
        <v>275</v>
      </c>
      <c r="E176" t="inlineStr">
        <is>
          <t>:40157-LCS:</t>
        </is>
      </c>
      <c r="F176" s="2" t="inlineStr">
        <is>
          <t>Cast Iron, ASTM A48, CL 30</t>
        </is>
      </c>
      <c r="G176" t="inlineStr">
        <is>
          <t>CaseMatl_Cast_Iron_ASTM-A48_CL30</t>
        </is>
      </c>
      <c r="H176" s="2" t="inlineStr">
        <is>
          <t>C30</t>
        </is>
      </c>
      <c r="I176" s="57" t="inlineStr">
        <is>
          <t>125# ANSI Flange</t>
        </is>
      </c>
      <c r="J176" s="2" t="inlineStr">
        <is>
          <t>:X5:</t>
        </is>
      </c>
      <c r="K176" s="2" t="inlineStr">
        <is>
          <t>Coating_Standard</t>
        </is>
      </c>
      <c r="L176" s="2" t="inlineStr">
        <is>
          <t>175psig</t>
        </is>
      </c>
      <c r="M176" s="2" t="inlineStr">
        <is>
          <t>RTF</t>
        </is>
      </c>
      <c r="O176" t="inlineStr">
        <is>
          <t>A100057</t>
        </is>
      </c>
      <c r="P176" s="44" t="n">
        <v>0</v>
      </c>
      <c r="Q176" s="43" t="inlineStr">
        <is>
          <t>Display-Blank</t>
        </is>
      </c>
      <c r="R176" s="2" t="inlineStr">
        <is>
          <t>LT027</t>
        </is>
      </c>
    </row>
    <row r="177">
      <c r="C177" s="93" t="inlineStr">
        <is>
          <t>Price_BOM_LCS_Case_171</t>
        </is>
      </c>
      <c r="D177" t="n">
        <v>275</v>
      </c>
      <c r="E177" t="inlineStr">
        <is>
          <t>:30707-LCS:30707-2P-10HP-LCSE:30707-2P-15HP-LCSE:30707-2P-20HP-LCSE:30707-2P-25HP-LCSE:30707-2P-30HP-LCSE:30707-4P-3HP-LCSE:30707-4P-5HP-LCSE:30707-4P-7.5HP-LCSE:</t>
        </is>
      </c>
      <c r="F177" s="2" t="inlineStr">
        <is>
          <t>Cast Iron, ASTM A48, CL 30</t>
        </is>
      </c>
      <c r="G177" t="inlineStr">
        <is>
          <t>CaseMatl_Cast_Iron_ASTM-A48_CL30</t>
        </is>
      </c>
      <c r="H177" s="2" t="inlineStr">
        <is>
          <t>C30</t>
        </is>
      </c>
      <c r="I177" s="57" t="inlineStr">
        <is>
          <t>125# ANSI Flange</t>
        </is>
      </c>
      <c r="J177" s="2" t="inlineStr">
        <is>
          <t>:X3:X4:</t>
        </is>
      </c>
      <c r="K177" s="2" t="inlineStr">
        <is>
          <t>Coating_Scotchkote134_interior_exterior</t>
        </is>
      </c>
      <c r="L177" s="2" t="inlineStr">
        <is>
          <t>175psig</t>
        </is>
      </c>
      <c r="M177" s="2" t="n">
        <v>99176361</v>
      </c>
      <c r="N177" s="2" t="inlineStr">
        <is>
          <t>CASE,L,30707,175#,CI COATED</t>
        </is>
      </c>
      <c r="O177" t="inlineStr">
        <is>
          <t>A100057</t>
        </is>
      </c>
      <c r="P177" s="44" t="n"/>
      <c r="Q177" s="43" t="n"/>
      <c r="R177" s="2" t="inlineStr">
        <is>
          <t>LT250</t>
        </is>
      </c>
    </row>
    <row r="178">
      <c r="C178" s="93" t="inlineStr">
        <is>
          <t>Price_BOM_LCS_Case_172</t>
        </is>
      </c>
      <c r="D178" t="n">
        <v>275</v>
      </c>
      <c r="E178" t="inlineStr">
        <is>
          <t>:40157-LCS:</t>
        </is>
      </c>
      <c r="F178" s="2" t="inlineStr">
        <is>
          <t>Cast Iron, ASTM A48, CL 30</t>
        </is>
      </c>
      <c r="G178" t="inlineStr">
        <is>
          <t>CaseMatl_Cast_Iron_ASTM-A48_CL30</t>
        </is>
      </c>
      <c r="H178" s="2" t="inlineStr">
        <is>
          <t>C30</t>
        </is>
      </c>
      <c r="I178" s="57" t="inlineStr">
        <is>
          <t>125# ANSI Flange</t>
        </is>
      </c>
      <c r="J178" s="2" t="inlineStr">
        <is>
          <t>:X5:</t>
        </is>
      </c>
      <c r="K178" s="2" t="inlineStr">
        <is>
          <t>Coating_Scotchkote134_interior_exterior</t>
        </is>
      </c>
      <c r="L178" s="2" t="inlineStr">
        <is>
          <t>175psig</t>
        </is>
      </c>
      <c r="M178" s="2" t="inlineStr">
        <is>
          <t>RTF</t>
        </is>
      </c>
      <c r="O178" t="inlineStr">
        <is>
          <t>A100057</t>
        </is>
      </c>
      <c r="P178" s="44" t="n"/>
      <c r="Q178" s="43" t="n"/>
      <c r="R178" s="2" t="inlineStr">
        <is>
          <t>LT250</t>
        </is>
      </c>
    </row>
    <row r="179">
      <c r="C179" s="93" t="inlineStr">
        <is>
          <t>Price_BOM_LCS_Case_173</t>
        </is>
      </c>
      <c r="D179" t="n">
        <v>275</v>
      </c>
      <c r="E179" t="inlineStr">
        <is>
          <t>:30707-LCS:30707-2P-10HP-LCSE:30707-2P-15HP-LCSE:30707-2P-20HP-LCSE:30707-2P-25HP-LCSE:30707-2P-30HP-LCSE:30707-4P-3HP-LCSE:30707-4P-5HP-LCSE:30707-4P-7.5HP-LCSE:</t>
        </is>
      </c>
      <c r="F179" s="2" t="inlineStr">
        <is>
          <t>Cast Iron, ASTM A48, CL 30</t>
        </is>
      </c>
      <c r="G179" t="inlineStr">
        <is>
          <t>CaseMatl_Cast_Iron_ASTM-A48_CL30</t>
        </is>
      </c>
      <c r="H179" s="2" t="inlineStr">
        <is>
          <t>C30</t>
        </is>
      </c>
      <c r="I179" s="57" t="inlineStr">
        <is>
          <t>125# ANSI Flange</t>
        </is>
      </c>
      <c r="J179" s="2" t="inlineStr">
        <is>
          <t>:X3:X4:</t>
        </is>
      </c>
      <c r="K179" s="2" t="inlineStr">
        <is>
          <t>Coating_Scotchkote134_interior_exterior_IncludeImpeller</t>
        </is>
      </c>
      <c r="L179" s="2" t="inlineStr">
        <is>
          <t>175psig</t>
        </is>
      </c>
      <c r="M179" s="2" t="n">
        <v>99176361</v>
      </c>
      <c r="N179" s="2" t="inlineStr">
        <is>
          <t>CASE,L,30707,175#,CI COATED</t>
        </is>
      </c>
      <c r="O179" t="inlineStr">
        <is>
          <t>A100057</t>
        </is>
      </c>
      <c r="P179" s="44" t="n"/>
      <c r="Q179" s="43" t="n"/>
      <c r="R179" s="2" t="inlineStr">
        <is>
          <t>LT250</t>
        </is>
      </c>
    </row>
    <row r="180">
      <c r="C180" s="93" t="inlineStr">
        <is>
          <t>Price_BOM_LCS_Case_174</t>
        </is>
      </c>
      <c r="D180" t="n">
        <v>275</v>
      </c>
      <c r="E180" t="inlineStr">
        <is>
          <t>:40157-LCS:</t>
        </is>
      </c>
      <c r="F180" s="2" t="inlineStr">
        <is>
          <t>Cast Iron, ASTM A48, CL 30</t>
        </is>
      </c>
      <c r="G180" t="inlineStr">
        <is>
          <t>CaseMatl_Cast_Iron_ASTM-A48_CL30</t>
        </is>
      </c>
      <c r="H180" s="2" t="inlineStr">
        <is>
          <t>C30</t>
        </is>
      </c>
      <c r="I180" s="57" t="inlineStr">
        <is>
          <t>125# ANSI Flange</t>
        </is>
      </c>
      <c r="J180" s="2" t="inlineStr">
        <is>
          <t>:X5:</t>
        </is>
      </c>
      <c r="K180" s="2" t="inlineStr">
        <is>
          <t>Coating_Scotchkote134_interior_exterior_IncludeImpeller</t>
        </is>
      </c>
      <c r="L180" s="2" t="inlineStr">
        <is>
          <t>175psig</t>
        </is>
      </c>
      <c r="M180" s="2" t="inlineStr">
        <is>
          <t>RTF</t>
        </is>
      </c>
      <c r="O180" t="inlineStr">
        <is>
          <t>A100057</t>
        </is>
      </c>
      <c r="P180" s="44" t="n"/>
      <c r="Q180" s="43" t="n"/>
      <c r="R180" s="2" t="inlineStr">
        <is>
          <t>LT250</t>
        </is>
      </c>
      <c r="S180" t="n">
        <v>0</v>
      </c>
    </row>
    <row r="181">
      <c r="C181" s="93" t="inlineStr">
        <is>
          <t>Price_BOM_LCS_Case_175</t>
        </is>
      </c>
      <c r="D181" t="n">
        <v>275</v>
      </c>
      <c r="E181" t="inlineStr">
        <is>
          <t>:30957-LCS:30957-4P-10HP-LCSE:30957-4P-15HP-LCSE:30957-4P-5HP-LCSE:30957-4P-7.5HP-LCSE:</t>
        </is>
      </c>
      <c r="F181" s="2" t="inlineStr">
        <is>
          <t>Cast Iron, ASTM A48, CL 30</t>
        </is>
      </c>
      <c r="G181" t="inlineStr">
        <is>
          <t>CaseMatl_Cast_Iron_ASTM-A48_CL30</t>
        </is>
      </c>
      <c r="H181" s="2" t="inlineStr">
        <is>
          <t>C30</t>
        </is>
      </c>
      <c r="I181" s="57" t="inlineStr">
        <is>
          <t>125# ANSI Flange</t>
        </is>
      </c>
      <c r="J181" s="2" t="inlineStr">
        <is>
          <t>:X3:XA:</t>
        </is>
      </c>
      <c r="K181" s="2" t="inlineStr">
        <is>
          <t>Coating_Standard</t>
        </is>
      </c>
      <c r="L181" s="2" t="inlineStr">
        <is>
          <t>175psig</t>
        </is>
      </c>
      <c r="M181" s="2" t="n">
        <v>99176364</v>
      </c>
      <c r="O181" t="inlineStr">
        <is>
          <t>A100057</t>
        </is>
      </c>
      <c r="P181" s="44" t="n">
        <v>0</v>
      </c>
      <c r="Q181" s="43" t="inlineStr">
        <is>
          <t>Display-Blank</t>
        </is>
      </c>
      <c r="R181" s="2" t="inlineStr">
        <is>
          <t>LT027</t>
        </is>
      </c>
    </row>
    <row r="182">
      <c r="C182" s="93" t="inlineStr">
        <is>
          <t>Price_BOM_LCS_Case_176</t>
        </is>
      </c>
      <c r="D182" t="n">
        <v>275</v>
      </c>
      <c r="E182" t="inlineStr">
        <is>
          <t>:30957-LCS:30957-4P-10HP-LCSE:30957-4P-15HP-LCSE:30957-4P-5HP-LCSE:30957-4P-7.5HP-LCSE:</t>
        </is>
      </c>
      <c r="F182" s="2" t="inlineStr">
        <is>
          <t>Cast Iron, ASTM A48, CL 30</t>
        </is>
      </c>
      <c r="G182" t="inlineStr">
        <is>
          <t>CaseMatl_Cast_Iron_ASTM-A48_CL30</t>
        </is>
      </c>
      <c r="H182" s="2" t="inlineStr">
        <is>
          <t>C30</t>
        </is>
      </c>
      <c r="I182" s="57" t="inlineStr">
        <is>
          <t>125# ANSI Flange</t>
        </is>
      </c>
      <c r="J182" s="2" t="inlineStr">
        <is>
          <t>:X3:XA:</t>
        </is>
      </c>
      <c r="K182" s="2" t="inlineStr">
        <is>
          <t>Coating_Scotchkote134_interior_exterior</t>
        </is>
      </c>
      <c r="L182" s="2" t="inlineStr">
        <is>
          <t>175psig</t>
        </is>
      </c>
      <c r="M182" s="2" t="n">
        <v>99176411</v>
      </c>
      <c r="N182" s="2" t="inlineStr">
        <is>
          <t>Coating bom</t>
        </is>
      </c>
      <c r="O182" t="inlineStr">
        <is>
          <t>A100057</t>
        </is>
      </c>
      <c r="P182" s="44" t="n"/>
      <c r="Q182" s="43" t="n"/>
      <c r="R182" s="2" t="inlineStr">
        <is>
          <t>LT250</t>
        </is>
      </c>
    </row>
    <row r="183">
      <c r="C183" s="93" t="inlineStr">
        <is>
          <t>Price_BOM_LCS_Case_177</t>
        </is>
      </c>
      <c r="D183" t="n">
        <v>275</v>
      </c>
      <c r="E183" t="inlineStr">
        <is>
          <t>:30957-LCS:30957-4P-10HP-LCSE:30957-4P-15HP-LCSE:30957-4P-5HP-LCSE:30957-4P-7.5HP-LCSE:</t>
        </is>
      </c>
      <c r="F183" s="2" t="inlineStr">
        <is>
          <t>Cast Iron, ASTM A48, CL 30</t>
        </is>
      </c>
      <c r="G183" t="inlineStr">
        <is>
          <t>CaseMatl_Cast_Iron_ASTM-A48_CL30</t>
        </is>
      </c>
      <c r="H183" s="2" t="inlineStr">
        <is>
          <t>C30</t>
        </is>
      </c>
      <c r="I183" s="57" t="inlineStr">
        <is>
          <t>125# ANSI Flange</t>
        </is>
      </c>
      <c r="J183" s="2" t="inlineStr">
        <is>
          <t>:X3:XA:</t>
        </is>
      </c>
      <c r="K183" s="2" t="inlineStr">
        <is>
          <t>Coating_Scotchkote134_interior_exterior_IncludeImpeller</t>
        </is>
      </c>
      <c r="L183" s="2" t="inlineStr">
        <is>
          <t>175psig</t>
        </is>
      </c>
      <c r="M183" s="2" t="n">
        <v>99176411</v>
      </c>
      <c r="N183" s="2" t="inlineStr">
        <is>
          <t>Coating bom</t>
        </is>
      </c>
      <c r="O183" t="inlineStr">
        <is>
          <t>A100057</t>
        </is>
      </c>
      <c r="P183" s="44" t="n"/>
      <c r="Q183" s="43" t="n"/>
      <c r="R183" s="2" t="inlineStr">
        <is>
          <t>LT250</t>
        </is>
      </c>
      <c r="S183" t="n">
        <v>0</v>
      </c>
    </row>
    <row r="184">
      <c r="C184" s="93" t="inlineStr">
        <is>
          <t>Price_BOM_LCS_Case_178</t>
        </is>
      </c>
      <c r="D184" t="n">
        <v>275</v>
      </c>
      <c r="E184" t="inlineStr">
        <is>
          <t>:30121-LCS:30121-4P-15HP-LCSE:30121-4P-20HP-LCSE:30121-4P-25HP-LCSE:</t>
        </is>
      </c>
      <c r="F184" s="2" t="inlineStr">
        <is>
          <t>Cast Iron, ASTM A48, CL 30</t>
        </is>
      </c>
      <c r="G184" t="inlineStr">
        <is>
          <t>CaseMatl_Cast_Iron_ASTM-A48_CL30</t>
        </is>
      </c>
      <c r="H184" s="2" t="inlineStr">
        <is>
          <t>C30</t>
        </is>
      </c>
      <c r="I184" s="57" t="inlineStr">
        <is>
          <t>125# ANSI Flange</t>
        </is>
      </c>
      <c r="J184" s="2" t="inlineStr">
        <is>
          <t>:XA:</t>
        </is>
      </c>
      <c r="K184" s="2" t="inlineStr">
        <is>
          <t>Coating_Standard</t>
        </is>
      </c>
      <c r="L184" s="2" t="inlineStr">
        <is>
          <t>175psig</t>
        </is>
      </c>
      <c r="M184" s="2" t="n">
        <v>99176349</v>
      </c>
      <c r="N184" t="inlineStr">
        <is>
          <t>CASE,L,3012,175#,CI</t>
        </is>
      </c>
      <c r="O184" t="inlineStr">
        <is>
          <t>A100057</t>
        </is>
      </c>
      <c r="P184" s="44" t="n">
        <v>0</v>
      </c>
      <c r="Q184" s="43" t="inlineStr">
        <is>
          <t>Display-Blank</t>
        </is>
      </c>
      <c r="R184" s="2" t="inlineStr">
        <is>
          <t>LT027</t>
        </is>
      </c>
    </row>
    <row r="185">
      <c r="C185" s="93" t="inlineStr">
        <is>
          <t>Price_BOM_LCS_Case_179</t>
        </is>
      </c>
      <c r="D185" t="n">
        <v>275</v>
      </c>
      <c r="E185" t="inlineStr">
        <is>
          <t>:30121-LCS:30121-4P-15HP-LCSE:30121-4P-20HP-LCSE:30121-4P-25HP-LCSE:</t>
        </is>
      </c>
      <c r="F185" s="2" t="inlineStr">
        <is>
          <t>Cast Iron, ASTM A48, CL 30</t>
        </is>
      </c>
      <c r="G185" t="inlineStr">
        <is>
          <t>CaseMatl_Cast_Iron_ASTM-A48_CL30</t>
        </is>
      </c>
      <c r="H185" s="2" t="inlineStr">
        <is>
          <t>C30</t>
        </is>
      </c>
      <c r="I185" s="57" t="inlineStr">
        <is>
          <t>125# ANSI Flange</t>
        </is>
      </c>
      <c r="J185" s="2" t="inlineStr">
        <is>
          <t>:XA:</t>
        </is>
      </c>
      <c r="K185" s="2" t="inlineStr">
        <is>
          <t>Coating_Scotchkote134_interior_exterior</t>
        </is>
      </c>
      <c r="L185" s="2" t="inlineStr">
        <is>
          <t>175psig</t>
        </is>
      </c>
      <c r="M185" s="2" t="n">
        <v>99176407</v>
      </c>
      <c r="N185" s="2" t="inlineStr">
        <is>
          <t>Coating bom</t>
        </is>
      </c>
      <c r="O185" t="inlineStr">
        <is>
          <t>A100057</t>
        </is>
      </c>
      <c r="P185" s="44" t="n"/>
      <c r="Q185" s="43" t="n"/>
      <c r="R185" s="2" t="inlineStr">
        <is>
          <t>LT250</t>
        </is>
      </c>
    </row>
    <row r="186">
      <c r="C186" s="93" t="inlineStr">
        <is>
          <t>Price_BOM_LCS_Case_180</t>
        </is>
      </c>
      <c r="D186" t="n">
        <v>275</v>
      </c>
      <c r="E186" t="inlineStr">
        <is>
          <t>:30121-LCS:30121-4P-15HP-LCSE:30121-4P-20HP-LCSE:30121-4P-25HP-LCSE:</t>
        </is>
      </c>
      <c r="F186" s="2" t="inlineStr">
        <is>
          <t>Cast Iron, ASTM A48, CL 30</t>
        </is>
      </c>
      <c r="G186" t="inlineStr">
        <is>
          <t>CaseMatl_Cast_Iron_ASTM-A48_CL30</t>
        </is>
      </c>
      <c r="H186" s="2" t="inlineStr">
        <is>
          <t>C30</t>
        </is>
      </c>
      <c r="I186" s="57" t="inlineStr">
        <is>
          <t>125# ANSI Flange</t>
        </is>
      </c>
      <c r="J186" s="2" t="inlineStr">
        <is>
          <t>:XA:</t>
        </is>
      </c>
      <c r="K186" s="2" t="inlineStr">
        <is>
          <t>Coating_Scotchkote134_interior_exterior_IncludeImpeller</t>
        </is>
      </c>
      <c r="L186" s="2" t="inlineStr">
        <is>
          <t>175psig</t>
        </is>
      </c>
      <c r="M186" s="2" t="n">
        <v>99176407</v>
      </c>
      <c r="N186" s="2" t="inlineStr">
        <is>
          <t>Coating bom</t>
        </is>
      </c>
      <c r="O186" t="inlineStr">
        <is>
          <t>A100057</t>
        </is>
      </c>
      <c r="P186" s="44" t="n"/>
      <c r="Q186" s="43" t="n"/>
      <c r="R186" s="2" t="inlineStr">
        <is>
          <t>LT250</t>
        </is>
      </c>
    </row>
    <row r="187">
      <c r="C187" s="93" t="inlineStr">
        <is>
          <t>Price_BOM_LCS_Case_181</t>
        </is>
      </c>
      <c r="D187" t="n">
        <v>275</v>
      </c>
      <c r="E187" t="inlineStr">
        <is>
          <t>:30127-LCS:30127-4P-15HP-LCSE:30127-4P-20HP-LCSE:30127-4P-25HP-LCSE:</t>
        </is>
      </c>
      <c r="F187" s="2" t="inlineStr">
        <is>
          <t>Cast Iron, ASTM A48, CL 30</t>
        </is>
      </c>
      <c r="G187" t="inlineStr">
        <is>
          <t>CaseMatl_Cast_Iron_ASTM-A48_CL30</t>
        </is>
      </c>
      <c r="H187" s="2" t="inlineStr">
        <is>
          <t>C30</t>
        </is>
      </c>
      <c r="I187" s="57" t="inlineStr">
        <is>
          <t>125# ANSI Flange</t>
        </is>
      </c>
      <c r="J187" s="2" t="inlineStr">
        <is>
          <t>:XA:</t>
        </is>
      </c>
      <c r="K187" s="2" t="inlineStr">
        <is>
          <t>Coating_Standard</t>
        </is>
      </c>
      <c r="L187" s="2" t="inlineStr">
        <is>
          <t>175psig</t>
        </is>
      </c>
      <c r="M187" s="2" t="n">
        <v>99176349</v>
      </c>
      <c r="N187" t="inlineStr">
        <is>
          <t>CASE,L,3012,175#,CI</t>
        </is>
      </c>
      <c r="O187" t="inlineStr">
        <is>
          <t>A100057</t>
        </is>
      </c>
      <c r="P187" s="44" t="n">
        <v>0</v>
      </c>
      <c r="Q187" s="43" t="inlineStr">
        <is>
          <t>Display-Blank</t>
        </is>
      </c>
      <c r="R187" s="2" t="inlineStr">
        <is>
          <t>LT027</t>
        </is>
      </c>
    </row>
    <row r="188">
      <c r="C188" s="93" t="inlineStr">
        <is>
          <t>Price_BOM_LCS_Case_182</t>
        </is>
      </c>
      <c r="D188" t="n">
        <v>275</v>
      </c>
      <c r="E188" t="inlineStr">
        <is>
          <t>:30127-LCS:30127-4P-15HP-LCSE:30127-4P-20HP-LCSE:30127-4P-25HP-LCSE:</t>
        </is>
      </c>
      <c r="F188" s="2" t="inlineStr">
        <is>
          <t>Cast Iron, ASTM A48, CL 30</t>
        </is>
      </c>
      <c r="G188" t="inlineStr">
        <is>
          <t>CaseMatl_Cast_Iron_ASTM-A48_CL30</t>
        </is>
      </c>
      <c r="H188" s="2" t="inlineStr">
        <is>
          <t>C30</t>
        </is>
      </c>
      <c r="I188" s="57" t="inlineStr">
        <is>
          <t>125# ANSI Flange</t>
        </is>
      </c>
      <c r="J188" s="2" t="inlineStr">
        <is>
          <t>:XA:</t>
        </is>
      </c>
      <c r="K188" s="2" t="inlineStr">
        <is>
          <t>Coating_Scotchkote134_interior_exterior</t>
        </is>
      </c>
      <c r="L188" s="2" t="inlineStr">
        <is>
          <t>175psig</t>
        </is>
      </c>
      <c r="M188" s="2" t="n">
        <v>99176407</v>
      </c>
      <c r="N188" s="2" t="inlineStr">
        <is>
          <t>Coating bom</t>
        </is>
      </c>
      <c r="O188" t="inlineStr">
        <is>
          <t>A100057</t>
        </is>
      </c>
      <c r="P188" s="44" t="n"/>
      <c r="Q188" s="43" t="n"/>
      <c r="R188" s="2" t="inlineStr">
        <is>
          <t>LT250</t>
        </is>
      </c>
      <c r="S188" t="n">
        <v>0</v>
      </c>
    </row>
    <row r="189">
      <c r="C189" s="93" t="inlineStr">
        <is>
          <t>Price_BOM_LCS_Case_183</t>
        </is>
      </c>
      <c r="D189" t="n">
        <v>275</v>
      </c>
      <c r="E189" t="inlineStr">
        <is>
          <t>:30127-LCS:30127-4P-15HP-LCSE:30127-4P-20HP-LCSE:30127-4P-25HP-LCSE:</t>
        </is>
      </c>
      <c r="F189" s="2" t="inlineStr">
        <is>
          <t>Cast Iron, ASTM A48, CL 30</t>
        </is>
      </c>
      <c r="G189" t="inlineStr">
        <is>
          <t>CaseMatl_Cast_Iron_ASTM-A48_CL30</t>
        </is>
      </c>
      <c r="H189" s="2" t="inlineStr">
        <is>
          <t>C30</t>
        </is>
      </c>
      <c r="I189" s="57" t="inlineStr">
        <is>
          <t>125# ANSI Flange</t>
        </is>
      </c>
      <c r="J189" s="2" t="inlineStr">
        <is>
          <t>:XA:</t>
        </is>
      </c>
      <c r="K189" s="2" t="inlineStr">
        <is>
          <t>Coating_Scotchkote134_interior_exterior_IncludeImpeller</t>
        </is>
      </c>
      <c r="L189" s="2" t="inlineStr">
        <is>
          <t>175psig</t>
        </is>
      </c>
      <c r="M189" s="2" t="n">
        <v>99176407</v>
      </c>
      <c r="N189" s="2" t="inlineStr">
        <is>
          <t>Coating bom</t>
        </is>
      </c>
      <c r="O189" t="inlineStr">
        <is>
          <t>A100057</t>
        </is>
      </c>
      <c r="P189" s="44" t="n"/>
      <c r="Q189" s="43" t="n"/>
      <c r="R189" s="2" t="inlineStr">
        <is>
          <t>LT250</t>
        </is>
      </c>
    </row>
    <row r="190">
      <c r="C190" s="93" t="inlineStr">
        <is>
          <t>Price_BOM_LCS_Case_184</t>
        </is>
      </c>
      <c r="D190" t="n">
        <v>275</v>
      </c>
      <c r="E190" t="inlineStr">
        <is>
          <t>:30157-LCS:</t>
        </is>
      </c>
      <c r="F190" s="2" t="inlineStr">
        <is>
          <t>Cast Iron, ASTM A48, CL 30</t>
        </is>
      </c>
      <c r="G190" t="inlineStr">
        <is>
          <t>CaseMatl_Cast_Iron_ASTM-A48_CL30</t>
        </is>
      </c>
      <c r="H190" s="2" t="inlineStr">
        <is>
          <t>C30</t>
        </is>
      </c>
      <c r="I190" s="57" t="inlineStr">
        <is>
          <t>125# ANSI Flange</t>
        </is>
      </c>
      <c r="J190" s="2" t="inlineStr">
        <is>
          <t>:XA:</t>
        </is>
      </c>
      <c r="K190" s="2" t="inlineStr">
        <is>
          <t>Coating_Standard</t>
        </is>
      </c>
      <c r="L190" s="2" t="inlineStr">
        <is>
          <t>175psig</t>
        </is>
      </c>
      <c r="M190" s="2" t="n">
        <v>99176354</v>
      </c>
      <c r="N190" t="inlineStr">
        <is>
          <t>CASE,L,30157,175#,CI</t>
        </is>
      </c>
      <c r="O190" t="inlineStr">
        <is>
          <t>A100057</t>
        </is>
      </c>
      <c r="P190" s="44" t="n">
        <v>0</v>
      </c>
      <c r="Q190" s="43" t="inlineStr">
        <is>
          <t>Display-Blank</t>
        </is>
      </c>
      <c r="R190" s="2" t="inlineStr">
        <is>
          <t>LT027</t>
        </is>
      </c>
    </row>
    <row r="191">
      <c r="C191" s="93" t="inlineStr">
        <is>
          <t>Price_BOM_LCS_Case_185</t>
        </is>
      </c>
      <c r="D191" t="n">
        <v>275</v>
      </c>
      <c r="E191" t="inlineStr">
        <is>
          <t>:30157-LCS:</t>
        </is>
      </c>
      <c r="F191" s="2" t="inlineStr">
        <is>
          <t>Cast Iron, ASTM A48, CL 30</t>
        </is>
      </c>
      <c r="G191" t="inlineStr">
        <is>
          <t>CaseMatl_Cast_Iron_ASTM-A48_CL30</t>
        </is>
      </c>
      <c r="H191" s="2" t="inlineStr">
        <is>
          <t>C30</t>
        </is>
      </c>
      <c r="I191" s="57" t="inlineStr">
        <is>
          <t>125# ANSI Flange</t>
        </is>
      </c>
      <c r="J191" s="2" t="inlineStr">
        <is>
          <t>:XA:</t>
        </is>
      </c>
      <c r="K191" s="2" t="inlineStr">
        <is>
          <t>Coating_Scotchkote134_interior_exterior</t>
        </is>
      </c>
      <c r="L191" s="2" t="inlineStr">
        <is>
          <t>175psig</t>
        </is>
      </c>
      <c r="M191" s="2" t="inlineStr">
        <is>
          <t>RTF</t>
        </is>
      </c>
      <c r="N191" s="2" t="inlineStr">
        <is>
          <t>Coating bom</t>
        </is>
      </c>
      <c r="O191" t="inlineStr">
        <is>
          <t>A100057</t>
        </is>
      </c>
      <c r="P191" s="44" t="n"/>
      <c r="Q191" s="43" t="n"/>
      <c r="R191" s="2" t="inlineStr">
        <is>
          <t>LT250</t>
        </is>
      </c>
      <c r="S191" t="n">
        <v>126</v>
      </c>
    </row>
    <row r="192">
      <c r="C192" s="93" t="inlineStr">
        <is>
          <t>Price_BOM_LCS_Case_186</t>
        </is>
      </c>
      <c r="D192" t="n">
        <v>275</v>
      </c>
      <c r="E192" t="inlineStr">
        <is>
          <t>:30157-LCS:</t>
        </is>
      </c>
      <c r="F192" s="2" t="inlineStr">
        <is>
          <t>Cast Iron, ASTM A48, CL 30</t>
        </is>
      </c>
      <c r="G192" t="inlineStr">
        <is>
          <t>CaseMatl_Cast_Iron_ASTM-A48_CL30</t>
        </is>
      </c>
      <c r="H192" s="2" t="inlineStr">
        <is>
          <t>C30</t>
        </is>
      </c>
      <c r="I192" s="57" t="inlineStr">
        <is>
          <t>125# ANSI Flange</t>
        </is>
      </c>
      <c r="J192" s="2" t="inlineStr">
        <is>
          <t>:XA:</t>
        </is>
      </c>
      <c r="K192" s="2" t="inlineStr">
        <is>
          <t>Coating_Scotchkote134_interior_exterior_IncludeImpeller</t>
        </is>
      </c>
      <c r="L192" s="2" t="inlineStr">
        <is>
          <t>175psig</t>
        </is>
      </c>
      <c r="M192" s="2" t="inlineStr">
        <is>
          <t>RTF</t>
        </is>
      </c>
      <c r="N192" s="2" t="inlineStr">
        <is>
          <t>Coating bom</t>
        </is>
      </c>
      <c r="O192" t="inlineStr">
        <is>
          <t>A100057</t>
        </is>
      </c>
      <c r="P192" s="44" t="n"/>
      <c r="Q192" s="43" t="n"/>
      <c r="R192" s="2" t="inlineStr">
        <is>
          <t>LT250</t>
        </is>
      </c>
    </row>
    <row r="193">
      <c r="C193" s="93" t="inlineStr">
        <is>
          <t>Price_BOM_LCS_Case_187</t>
        </is>
      </c>
      <c r="D193" t="n">
        <v>275</v>
      </c>
      <c r="E193" t="inlineStr">
        <is>
          <t>:40707-LCS:40707-2P-25HP-LCSE:40707-2P-30HP-LCSE:40707-4P-3HP-LCSE:40707-4P-5HP-LCSE:40707-4P-7.5HP-LCSE:</t>
        </is>
      </c>
      <c r="F193" s="2" t="inlineStr">
        <is>
          <t>Cast Iron, ASTM A48, CL 30</t>
        </is>
      </c>
      <c r="G193" t="inlineStr">
        <is>
          <t>CaseMatl_Cast_Iron_ASTM-A48_CL30</t>
        </is>
      </c>
      <c r="H193" s="2" t="inlineStr">
        <is>
          <t>C30</t>
        </is>
      </c>
      <c r="I193" s="57" t="inlineStr">
        <is>
          <t>125# ANSI Flange</t>
        </is>
      </c>
      <c r="J193" s="2" t="inlineStr">
        <is>
          <t>:X3:X4:</t>
        </is>
      </c>
      <c r="K193" s="2" t="inlineStr">
        <is>
          <t>Coating_Standard</t>
        </is>
      </c>
      <c r="L193" s="2" t="inlineStr">
        <is>
          <t>175psig</t>
        </is>
      </c>
      <c r="M193" s="2" t="n">
        <v>99176359</v>
      </c>
      <c r="O193" t="inlineStr">
        <is>
          <t>A100057</t>
        </is>
      </c>
      <c r="P193" s="44" t="n">
        <v>0</v>
      </c>
      <c r="Q193" s="43" t="inlineStr">
        <is>
          <t>Display-Blank</t>
        </is>
      </c>
      <c r="R193" s="2" t="inlineStr">
        <is>
          <t>LT027</t>
        </is>
      </c>
    </row>
    <row r="194">
      <c r="C194" s="93" t="inlineStr">
        <is>
          <t>Price_BOM_LCS_Case_188</t>
        </is>
      </c>
      <c r="D194" t="n">
        <v>275</v>
      </c>
      <c r="E194" t="inlineStr">
        <is>
          <t>:40707-LCS:40707-2P-25HP-LCSE:40707-2P-30HP-LCSE:40707-4P-3HP-LCSE:40707-4P-5HP-LCSE:40707-4P-7.5HP-LCSE:</t>
        </is>
      </c>
      <c r="F194" s="2" t="inlineStr">
        <is>
          <t>Cast Iron, ASTM A48, CL 30</t>
        </is>
      </c>
      <c r="G194" t="inlineStr">
        <is>
          <t>CaseMatl_Cast_Iron_ASTM-A48_CL30</t>
        </is>
      </c>
      <c r="H194" s="2" t="inlineStr">
        <is>
          <t>C30</t>
        </is>
      </c>
      <c r="I194" s="57" t="inlineStr">
        <is>
          <t>125# ANSI Flange</t>
        </is>
      </c>
      <c r="J194" s="2" t="inlineStr">
        <is>
          <t>:X3:X4:</t>
        </is>
      </c>
      <c r="K194" s="2" t="inlineStr">
        <is>
          <t>Coating_Scotchkote134_interior_exterior</t>
        </is>
      </c>
      <c r="L194" s="2" t="inlineStr">
        <is>
          <t>175psig</t>
        </is>
      </c>
      <c r="M194" s="2" t="n">
        <v>99176405</v>
      </c>
      <c r="N194" s="2" t="inlineStr">
        <is>
          <t>Coating bom</t>
        </is>
      </c>
      <c r="O194" t="inlineStr">
        <is>
          <t>A100057</t>
        </is>
      </c>
      <c r="P194" s="44" t="n"/>
      <c r="Q194" s="43" t="n"/>
      <c r="R194" s="2" t="inlineStr">
        <is>
          <t>LT250</t>
        </is>
      </c>
    </row>
    <row r="195">
      <c r="C195" s="93" t="inlineStr">
        <is>
          <t>Price_BOM_LCS_Case_189</t>
        </is>
      </c>
      <c r="D195" t="n">
        <v>275</v>
      </c>
      <c r="E195" t="inlineStr">
        <is>
          <t>:40707-LCS:40707-2P-25HP-LCSE:40707-2P-30HP-LCSE:40707-4P-3HP-LCSE:40707-4P-5HP-LCSE:40707-4P-7.5HP-LCSE:</t>
        </is>
      </c>
      <c r="F195" s="2" t="inlineStr">
        <is>
          <t>Cast Iron, ASTM A48, CL 30</t>
        </is>
      </c>
      <c r="G195" t="inlineStr">
        <is>
          <t>CaseMatl_Cast_Iron_ASTM-A48_CL30</t>
        </is>
      </c>
      <c r="H195" s="2" t="inlineStr">
        <is>
          <t>C30</t>
        </is>
      </c>
      <c r="I195" s="57" t="inlineStr">
        <is>
          <t>125# ANSI Flange</t>
        </is>
      </c>
      <c r="J195" s="2" t="inlineStr">
        <is>
          <t>:X3:X4:</t>
        </is>
      </c>
      <c r="K195" s="2" t="inlineStr">
        <is>
          <t>Coating_Scotchkote134_interior_exterior_IncludeImpeller</t>
        </is>
      </c>
      <c r="L195" s="2" t="inlineStr">
        <is>
          <t>175psig</t>
        </is>
      </c>
      <c r="M195" s="2" t="n">
        <v>99176405</v>
      </c>
      <c r="N195" s="2" t="inlineStr">
        <is>
          <t>Coating bom</t>
        </is>
      </c>
      <c r="O195" t="inlineStr">
        <is>
          <t>A100057</t>
        </is>
      </c>
      <c r="P195" s="44" t="n"/>
      <c r="Q195" s="43" t="n"/>
      <c r="R195" s="2" t="inlineStr">
        <is>
          <t>LT250</t>
        </is>
      </c>
    </row>
    <row r="196">
      <c r="C196" s="93" t="inlineStr">
        <is>
          <t>Price_BOM_LCS_Case_190</t>
        </is>
      </c>
      <c r="D196" t="n">
        <v>275</v>
      </c>
      <c r="E196" t="inlineStr">
        <is>
          <t>:40957-LCS:40959-LCS:40957-4P-10HP-LCSE:40957-4P-15HP-LCSE:40957-4P-20HP-LCSE:</t>
        </is>
      </c>
      <c r="F196" s="2" t="inlineStr">
        <is>
          <t>Cast Iron, ASTM A48, CL 30</t>
        </is>
      </c>
      <c r="G196" t="inlineStr">
        <is>
          <t>CaseMatl_Cast_Iron_ASTM-A48_CL30</t>
        </is>
      </c>
      <c r="H196" s="2" t="inlineStr">
        <is>
          <t>C30</t>
        </is>
      </c>
      <c r="I196" s="57" t="inlineStr">
        <is>
          <t>125# ANSI Flange</t>
        </is>
      </c>
      <c r="J196" s="2" t="inlineStr">
        <is>
          <t>:X3:X4:XA</t>
        </is>
      </c>
      <c r="K196" s="2" t="inlineStr">
        <is>
          <t>Coating_Standard</t>
        </is>
      </c>
      <c r="L196" s="2" t="inlineStr">
        <is>
          <t>175psig</t>
        </is>
      </c>
      <c r="M196" s="2" t="n">
        <v>99176365</v>
      </c>
      <c r="O196" t="inlineStr">
        <is>
          <t>A100057</t>
        </is>
      </c>
      <c r="P196" s="44" t="n">
        <v>0</v>
      </c>
      <c r="Q196" s="43" t="inlineStr">
        <is>
          <t>Display-Blank</t>
        </is>
      </c>
      <c r="R196" s="2" t="inlineStr">
        <is>
          <t>LT027</t>
        </is>
      </c>
    </row>
    <row r="197">
      <c r="C197" s="93" t="inlineStr">
        <is>
          <t>Price_BOM_LCS_Case_191</t>
        </is>
      </c>
      <c r="D197" t="n">
        <v>275</v>
      </c>
      <c r="E197" t="inlineStr">
        <is>
          <t>:40957-LCS:40959-LCS:40957-4P-10HP-LCSE:40957-4P-15HP-LCSE:40957-4P-20HP-LCSE:</t>
        </is>
      </c>
      <c r="F197" s="2" t="inlineStr">
        <is>
          <t>Cast Iron, ASTM A48, CL 30</t>
        </is>
      </c>
      <c r="G197" t="inlineStr">
        <is>
          <t>CaseMatl_Cast_Iron_ASTM-A48_CL30</t>
        </is>
      </c>
      <c r="H197" s="2" t="inlineStr">
        <is>
          <t>C30</t>
        </is>
      </c>
      <c r="I197" s="57" t="inlineStr">
        <is>
          <t>125# ANSI Flange</t>
        </is>
      </c>
      <c r="J197" s="2" t="inlineStr">
        <is>
          <t>:X3:X4:XA</t>
        </is>
      </c>
      <c r="K197" s="2" t="inlineStr">
        <is>
          <t>Coating_Scotchkote134_interior_exterior</t>
        </is>
      </c>
      <c r="L197" s="2" t="inlineStr">
        <is>
          <t>175psig</t>
        </is>
      </c>
      <c r="M197" s="2" t="n">
        <v>99176412</v>
      </c>
      <c r="N197" s="2" t="inlineStr">
        <is>
          <t>Coating bom</t>
        </is>
      </c>
      <c r="O197" t="inlineStr">
        <is>
          <t>A100057</t>
        </is>
      </c>
      <c r="P197" s="44" t="n"/>
      <c r="Q197" s="43" t="n"/>
      <c r="R197" s="2" t="inlineStr">
        <is>
          <t>LT250</t>
        </is>
      </c>
    </row>
    <row r="198">
      <c r="C198" s="93" t="inlineStr">
        <is>
          <t>Price_BOM_LCS_Case_192</t>
        </is>
      </c>
      <c r="D198" t="n">
        <v>275</v>
      </c>
      <c r="E198" t="inlineStr">
        <is>
          <t>:40957-LCS:40959-LCS:40957-4P-10HP-LCSE:40957-4P-15HP-LCSE:40957-4P-20HP-LCSE:</t>
        </is>
      </c>
      <c r="F198" s="2" t="inlineStr">
        <is>
          <t>Cast Iron, ASTM A48, CL 30</t>
        </is>
      </c>
      <c r="G198" t="inlineStr">
        <is>
          <t>CaseMatl_Cast_Iron_ASTM-A48_CL30</t>
        </is>
      </c>
      <c r="H198" s="2" t="inlineStr">
        <is>
          <t>C30</t>
        </is>
      </c>
      <c r="I198" s="57" t="inlineStr">
        <is>
          <t>125# ANSI Flange</t>
        </is>
      </c>
      <c r="J198" s="2" t="inlineStr">
        <is>
          <t>:X3:X4:XA</t>
        </is>
      </c>
      <c r="K198" s="2" t="inlineStr">
        <is>
          <t>Coating_Scotchkote134_interior_exterior_IncludeImpeller</t>
        </is>
      </c>
      <c r="L198" s="2" t="inlineStr">
        <is>
          <t>175psig</t>
        </is>
      </c>
      <c r="M198" s="2" t="n">
        <v>99176412</v>
      </c>
      <c r="N198" s="2" t="inlineStr">
        <is>
          <t>Coating bom</t>
        </is>
      </c>
      <c r="O198" t="inlineStr">
        <is>
          <t>A100057</t>
        </is>
      </c>
      <c r="P198" s="44" t="n"/>
      <c r="Q198" s="43" t="n"/>
      <c r="R198" s="2" t="inlineStr">
        <is>
          <t>LT250</t>
        </is>
      </c>
    </row>
    <row r="199">
      <c r="C199" s="93" t="inlineStr">
        <is>
          <t>Price_BOM_LCS_Case_193</t>
        </is>
      </c>
      <c r="D199" t="n">
        <v>275</v>
      </c>
      <c r="E199" t="inlineStr">
        <is>
          <t>:4012A-LCS:4012A-4P-15HP-LCSE:4012A-4P-20HP-LCSE:4012A-4P-25HP-LCSE:</t>
        </is>
      </c>
      <c r="F199" s="2" t="inlineStr">
        <is>
          <t>Cast Iron, ASTM A48, CL 30</t>
        </is>
      </c>
      <c r="G199" t="inlineStr">
        <is>
          <t>CaseMatl_Cast_Iron_ASTM-A48_CL30</t>
        </is>
      </c>
      <c r="H199" s="2" t="inlineStr">
        <is>
          <t>C30</t>
        </is>
      </c>
      <c r="I199" s="57" t="inlineStr">
        <is>
          <t>125# ANSI Flange</t>
        </is>
      </c>
      <c r="J199" s="2" t="inlineStr">
        <is>
          <t>:XA:</t>
        </is>
      </c>
      <c r="K199" s="2" t="inlineStr">
        <is>
          <t>Coating_Standard</t>
        </is>
      </c>
      <c r="L199" s="2" t="inlineStr">
        <is>
          <t>175psig</t>
        </is>
      </c>
      <c r="M199" s="2" t="n">
        <v>99176357</v>
      </c>
      <c r="N199" t="inlineStr">
        <is>
          <t>CASE,L,4012,175#,CI</t>
        </is>
      </c>
      <c r="O199" t="inlineStr">
        <is>
          <t>A100057</t>
        </is>
      </c>
      <c r="P199" s="44" t="n">
        <v>0</v>
      </c>
      <c r="Q199" s="43" t="inlineStr">
        <is>
          <t>Display-Blank</t>
        </is>
      </c>
      <c r="R199" s="2" t="inlineStr">
        <is>
          <t>LT027</t>
        </is>
      </c>
    </row>
    <row r="200">
      <c r="C200" s="93" t="inlineStr">
        <is>
          <t>Price_BOM_LCS_Case_194</t>
        </is>
      </c>
      <c r="D200" t="n">
        <v>275</v>
      </c>
      <c r="E200" t="inlineStr">
        <is>
          <t>:4012A-LCS:4012A-4P-15HP-LCSE:4012A-4P-20HP-LCSE:4012A-4P-25HP-LCSE:</t>
        </is>
      </c>
      <c r="F200" s="2" t="inlineStr">
        <is>
          <t>Cast Iron, ASTM A48, CL 30</t>
        </is>
      </c>
      <c r="G200" t="inlineStr">
        <is>
          <t>CaseMatl_Cast_Iron_ASTM-A48_CL30</t>
        </is>
      </c>
      <c r="H200" s="2" t="inlineStr">
        <is>
          <t>C30</t>
        </is>
      </c>
      <c r="I200" s="57" t="inlineStr">
        <is>
          <t>125# ANSI Flange</t>
        </is>
      </c>
      <c r="J200" s="2" t="inlineStr">
        <is>
          <t>:XA:</t>
        </is>
      </c>
      <c r="K200" s="2" t="inlineStr">
        <is>
          <t>Coating_Scotchkote134_interior_exterior</t>
        </is>
      </c>
      <c r="L200" s="2" t="inlineStr">
        <is>
          <t>175psig</t>
        </is>
      </c>
      <c r="M200" s="2" t="n">
        <v>99176377</v>
      </c>
      <c r="N200" s="2" t="inlineStr">
        <is>
          <t>Coating bom</t>
        </is>
      </c>
      <c r="O200" t="inlineStr">
        <is>
          <t>A100057</t>
        </is>
      </c>
      <c r="P200" s="44" t="n"/>
      <c r="Q200" s="43" t="n"/>
      <c r="R200" s="2" t="inlineStr">
        <is>
          <t>LT250</t>
        </is>
      </c>
    </row>
    <row r="201">
      <c r="C201" s="93" t="inlineStr">
        <is>
          <t>Price_BOM_LCS_Case_195</t>
        </is>
      </c>
      <c r="D201" t="n">
        <v>275</v>
      </c>
      <c r="E201" t="inlineStr">
        <is>
          <t>:4012A-LCS:4012A-4P-15HP-LCSE:4012A-4P-20HP-LCSE:4012A-4P-25HP-LCSE:</t>
        </is>
      </c>
      <c r="F201" s="2" t="inlineStr">
        <is>
          <t>Cast Iron, ASTM A48, CL 30</t>
        </is>
      </c>
      <c r="G201" t="inlineStr">
        <is>
          <t>CaseMatl_Cast_Iron_ASTM-A48_CL30</t>
        </is>
      </c>
      <c r="H201" s="2" t="inlineStr">
        <is>
          <t>C30</t>
        </is>
      </c>
      <c r="I201" s="57" t="inlineStr">
        <is>
          <t>125# ANSI Flange</t>
        </is>
      </c>
      <c r="J201" s="2" t="inlineStr">
        <is>
          <t>:XA:</t>
        </is>
      </c>
      <c r="K201" s="2" t="inlineStr">
        <is>
          <t>Coating_Scotchkote134_interior_exterior_IncludeImpeller</t>
        </is>
      </c>
      <c r="L201" s="2" t="inlineStr">
        <is>
          <t>175psig</t>
        </is>
      </c>
      <c r="M201" s="2" t="n">
        <v>99176377</v>
      </c>
      <c r="N201" s="2" t="inlineStr">
        <is>
          <t>Coating bom</t>
        </is>
      </c>
      <c r="O201" t="inlineStr">
        <is>
          <t>A100057</t>
        </is>
      </c>
      <c r="P201" s="44" t="n"/>
      <c r="Q201" s="43" t="n"/>
      <c r="R201" s="2" t="inlineStr">
        <is>
          <t>LT250</t>
        </is>
      </c>
    </row>
    <row r="202">
      <c r="C202" s="93" t="inlineStr">
        <is>
          <t>Price_BOM_LCS_Case_196</t>
        </is>
      </c>
      <c r="D202" t="n">
        <v>275</v>
      </c>
      <c r="E202" t="inlineStr">
        <is>
          <t>:40129-LCS:40129-4P-15HP-LCSE:40129-4P-20HP-LCSE:40129-4P-25HP-LCSE:</t>
        </is>
      </c>
      <c r="F202" s="2" t="inlineStr">
        <is>
          <t>Cast Iron, ASTM A48, CL 30</t>
        </is>
      </c>
      <c r="G202" t="inlineStr">
        <is>
          <t>CaseMatl_Cast_Iron_ASTM-A48_CL30</t>
        </is>
      </c>
      <c r="H202" s="2" t="inlineStr">
        <is>
          <t>C30</t>
        </is>
      </c>
      <c r="I202" s="57" t="inlineStr">
        <is>
          <t>125# ANSI Flange</t>
        </is>
      </c>
      <c r="J202" s="2" t="inlineStr">
        <is>
          <t>:XA:</t>
        </is>
      </c>
      <c r="K202" s="2" t="inlineStr">
        <is>
          <t>Coating_Standard</t>
        </is>
      </c>
      <c r="L202" s="2" t="inlineStr">
        <is>
          <t>175psig</t>
        </is>
      </c>
      <c r="M202" s="2" t="n">
        <v>99176357</v>
      </c>
      <c r="N202" t="inlineStr">
        <is>
          <t>CASE,L,4012,175#,CI</t>
        </is>
      </c>
      <c r="O202" t="inlineStr">
        <is>
          <t>A100057</t>
        </is>
      </c>
      <c r="P202" s="44" t="n">
        <v>0</v>
      </c>
      <c r="Q202" s="43" t="inlineStr">
        <is>
          <t>Display-Blank</t>
        </is>
      </c>
      <c r="R202" s="2" t="inlineStr">
        <is>
          <t>LT027</t>
        </is>
      </c>
    </row>
    <row r="203">
      <c r="C203" s="93" t="inlineStr">
        <is>
          <t>Price_BOM_LCS_Case_197</t>
        </is>
      </c>
      <c r="D203" t="n">
        <v>275</v>
      </c>
      <c r="E203" t="inlineStr">
        <is>
          <t>:40129-LCS:40129-4P-15HP-LCSE:40129-4P-20HP-LCSE:40129-4P-25HP-LCSE:</t>
        </is>
      </c>
      <c r="F203" s="2" t="inlineStr">
        <is>
          <t>Cast Iron, ASTM A48, CL 30</t>
        </is>
      </c>
      <c r="G203" t="inlineStr">
        <is>
          <t>CaseMatl_Cast_Iron_ASTM-A48_CL30</t>
        </is>
      </c>
      <c r="H203" s="2" t="inlineStr">
        <is>
          <t>C30</t>
        </is>
      </c>
      <c r="I203" s="57" t="inlineStr">
        <is>
          <t>125# ANSI Flange</t>
        </is>
      </c>
      <c r="J203" s="2" t="inlineStr">
        <is>
          <t>:XA:</t>
        </is>
      </c>
      <c r="K203" s="2" t="inlineStr">
        <is>
          <t>Coating_Scotchkote134_interior_exterior</t>
        </is>
      </c>
      <c r="L203" s="2" t="inlineStr">
        <is>
          <t>175psig</t>
        </is>
      </c>
      <c r="M203" s="2" t="n">
        <v>99176377</v>
      </c>
      <c r="N203" s="2" t="inlineStr">
        <is>
          <t>Coating bom</t>
        </is>
      </c>
      <c r="O203" t="inlineStr">
        <is>
          <t>A100057</t>
        </is>
      </c>
      <c r="P203" s="44" t="n"/>
      <c r="Q203" s="43" t="n"/>
      <c r="R203" s="2" t="inlineStr">
        <is>
          <t>LT250</t>
        </is>
      </c>
    </row>
    <row r="204">
      <c r="C204" s="93" t="inlineStr">
        <is>
          <t>Price_BOM_LCS_Case_198</t>
        </is>
      </c>
      <c r="D204" t="n">
        <v>275</v>
      </c>
      <c r="E204" t="inlineStr">
        <is>
          <t>:40129-LCS:40129-4P-15HP-LCSE:40129-4P-20HP-LCSE:40129-4P-25HP-LCSE:</t>
        </is>
      </c>
      <c r="F204" s="2" t="inlineStr">
        <is>
          <t>Cast Iron, ASTM A48, CL 30</t>
        </is>
      </c>
      <c r="G204" t="inlineStr">
        <is>
          <t>CaseMatl_Cast_Iron_ASTM-A48_CL30</t>
        </is>
      </c>
      <c r="H204" s="2" t="inlineStr">
        <is>
          <t>C30</t>
        </is>
      </c>
      <c r="I204" s="57" t="inlineStr">
        <is>
          <t>125# ANSI Flange</t>
        </is>
      </c>
      <c r="J204" s="2" t="inlineStr">
        <is>
          <t>:XA:</t>
        </is>
      </c>
      <c r="K204" s="2" t="inlineStr">
        <is>
          <t>Coating_Scotchkote134_interior_exterior_IncludeImpeller</t>
        </is>
      </c>
      <c r="L204" s="2" t="inlineStr">
        <is>
          <t>175psig</t>
        </is>
      </c>
      <c r="M204" s="2" t="n">
        <v>99176377</v>
      </c>
      <c r="N204" s="2" t="inlineStr">
        <is>
          <t>Coating bom</t>
        </is>
      </c>
      <c r="O204" t="inlineStr">
        <is>
          <t>A100057</t>
        </is>
      </c>
      <c r="P204" s="44" t="n"/>
      <c r="Q204" s="43" t="n"/>
      <c r="R204" s="2" t="inlineStr">
        <is>
          <t>LT250</t>
        </is>
      </c>
      <c r="S204" t="n">
        <v>0</v>
      </c>
    </row>
    <row r="205">
      <c r="C205" s="93" t="inlineStr">
        <is>
          <t>Price_BOM_LCS_Case_199</t>
        </is>
      </c>
      <c r="D205" t="n">
        <v>275</v>
      </c>
      <c r="E205" t="inlineStr">
        <is>
          <t>:40157-LCS:</t>
        </is>
      </c>
      <c r="F205" s="2" t="inlineStr">
        <is>
          <t>Cast Iron, ASTM A48, CL 30</t>
        </is>
      </c>
      <c r="G205" t="inlineStr">
        <is>
          <t>CaseMatl_Cast_Iron_ASTM-A48_CL30</t>
        </is>
      </c>
      <c r="H205" s="2" t="inlineStr">
        <is>
          <t>C30</t>
        </is>
      </c>
      <c r="I205" s="57" t="inlineStr">
        <is>
          <t>125# ANSI Flange</t>
        </is>
      </c>
      <c r="J205" s="2" t="inlineStr">
        <is>
          <t>:XA:</t>
        </is>
      </c>
      <c r="K205" s="2" t="inlineStr">
        <is>
          <t>Coating_Standard</t>
        </is>
      </c>
      <c r="L205" s="2" t="inlineStr">
        <is>
          <t>175psig</t>
        </is>
      </c>
      <c r="M205" s="2" t="n">
        <v>99176355</v>
      </c>
      <c r="N205" t="inlineStr">
        <is>
          <t>CASE,L,40157,175#,CI</t>
        </is>
      </c>
      <c r="O205" t="inlineStr">
        <is>
          <t>A100057</t>
        </is>
      </c>
      <c r="P205" s="44" t="n">
        <v>0</v>
      </c>
      <c r="Q205" s="43" t="inlineStr">
        <is>
          <t>Display-Blank</t>
        </is>
      </c>
      <c r="R205" s="2" t="inlineStr">
        <is>
          <t>LT027</t>
        </is>
      </c>
    </row>
    <row r="206">
      <c r="C206" s="93" t="inlineStr">
        <is>
          <t>Price_BOM_LCS_Case_200</t>
        </is>
      </c>
      <c r="D206" t="n">
        <v>275</v>
      </c>
      <c r="E206" t="inlineStr">
        <is>
          <t>:40157-LCS:</t>
        </is>
      </c>
      <c r="F206" s="2" t="inlineStr">
        <is>
          <t>Cast Iron, ASTM A48, CL 30</t>
        </is>
      </c>
      <c r="G206" t="inlineStr">
        <is>
          <t>CaseMatl_Cast_Iron_ASTM-A48_CL30</t>
        </is>
      </c>
      <c r="H206" s="2" t="inlineStr">
        <is>
          <t>C30</t>
        </is>
      </c>
      <c r="I206" s="57" t="inlineStr">
        <is>
          <t>125# ANSI Flange</t>
        </is>
      </c>
      <c r="J206" s="2" t="inlineStr">
        <is>
          <t>:XA:</t>
        </is>
      </c>
      <c r="K206" s="2" t="inlineStr">
        <is>
          <t>Coating_Scotchkote134_interior_exterior</t>
        </is>
      </c>
      <c r="L206" s="2" t="inlineStr">
        <is>
          <t>175psig</t>
        </is>
      </c>
      <c r="M206" s="2" t="inlineStr">
        <is>
          <t>RTF</t>
        </is>
      </c>
      <c r="N206" s="2" t="inlineStr">
        <is>
          <t>Coating bom</t>
        </is>
      </c>
      <c r="O206" t="inlineStr">
        <is>
          <t>A100057</t>
        </is>
      </c>
      <c r="P206" s="44" t="n"/>
      <c r="Q206" s="43" t="n"/>
      <c r="R206" s="2" t="inlineStr">
        <is>
          <t>LT250</t>
        </is>
      </c>
    </row>
    <row r="207">
      <c r="C207" s="93" t="inlineStr">
        <is>
          <t>Price_BOM_LCS_Case_201</t>
        </is>
      </c>
      <c r="D207" t="n">
        <v>275</v>
      </c>
      <c r="E207" t="inlineStr">
        <is>
          <t>:40157-LCS:</t>
        </is>
      </c>
      <c r="F207" s="2" t="inlineStr">
        <is>
          <t>Cast Iron, ASTM A48, CL 30</t>
        </is>
      </c>
      <c r="G207" t="inlineStr">
        <is>
          <t>CaseMatl_Cast_Iron_ASTM-A48_CL30</t>
        </is>
      </c>
      <c r="H207" s="2" t="inlineStr">
        <is>
          <t>C30</t>
        </is>
      </c>
      <c r="I207" s="57" t="inlineStr">
        <is>
          <t>125# ANSI Flange</t>
        </is>
      </c>
      <c r="J207" s="2" t="inlineStr">
        <is>
          <t>:XA:</t>
        </is>
      </c>
      <c r="K207" s="2" t="inlineStr">
        <is>
          <t>Coating_Scotchkote134_interior_exterior_IncludeImpeller</t>
        </is>
      </c>
      <c r="L207" s="2" t="inlineStr">
        <is>
          <t>175psig</t>
        </is>
      </c>
      <c r="M207" s="2" t="inlineStr">
        <is>
          <t>RTF</t>
        </is>
      </c>
      <c r="N207" s="2" t="inlineStr">
        <is>
          <t>Coating bom</t>
        </is>
      </c>
      <c r="O207" t="inlineStr">
        <is>
          <t>A100057</t>
        </is>
      </c>
      <c r="P207" s="44" t="n"/>
      <c r="Q207" s="43" t="n"/>
      <c r="R207" s="2" t="inlineStr">
        <is>
          <t>LT250</t>
        </is>
      </c>
    </row>
    <row r="208">
      <c r="C208" s="93" t="inlineStr">
        <is>
          <t>Price_BOM_LCS_Case_202</t>
        </is>
      </c>
      <c r="D208" t="n">
        <v>275</v>
      </c>
      <c r="E208" t="inlineStr">
        <is>
          <t>:50957-LCS:50957-4P-15HP-LCSE:50957-4P-20HP-LCSE:50957-4P-25HP-LCSE:</t>
        </is>
      </c>
      <c r="F208" s="2" t="inlineStr">
        <is>
          <t>Cast Iron, ASTM A48, CL 30</t>
        </is>
      </c>
      <c r="G208" t="inlineStr">
        <is>
          <t>CaseMatl_Cast_Iron_ASTM-A48_CL30</t>
        </is>
      </c>
      <c r="H208" s="2" t="inlineStr">
        <is>
          <t>C30</t>
        </is>
      </c>
      <c r="I208" s="57" t="inlineStr">
        <is>
          <t>125# ANSI Flange</t>
        </is>
      </c>
      <c r="J208" s="2" t="inlineStr">
        <is>
          <t>:X4:</t>
        </is>
      </c>
      <c r="K208" s="2" t="inlineStr">
        <is>
          <t>Coating_Standard</t>
        </is>
      </c>
      <c r="L208" s="2" t="inlineStr">
        <is>
          <t>175psig</t>
        </is>
      </c>
      <c r="M208" s="2" t="n">
        <v>99176366</v>
      </c>
      <c r="O208" t="inlineStr">
        <is>
          <t>A100057</t>
        </is>
      </c>
      <c r="P208" s="44" t="n">
        <v>0</v>
      </c>
      <c r="Q208" s="43" t="inlineStr">
        <is>
          <t>Display-Blank</t>
        </is>
      </c>
      <c r="R208" s="2" t="inlineStr">
        <is>
          <t>LT027</t>
        </is>
      </c>
    </row>
    <row r="209">
      <c r="C209" s="93" t="inlineStr">
        <is>
          <t>Price_BOM_LCS_Case_203</t>
        </is>
      </c>
      <c r="D209" t="n">
        <v>275</v>
      </c>
      <c r="E209" t="inlineStr">
        <is>
          <t>:50957-LCS:50957-4P-15HP-LCSE:50957-4P-20HP-LCSE:50957-4P-25HP-LCSE:</t>
        </is>
      </c>
      <c r="F209" s="2" t="inlineStr">
        <is>
          <t>Cast Iron, ASTM A48, CL 30</t>
        </is>
      </c>
      <c r="G209" t="inlineStr">
        <is>
          <t>CaseMatl_Cast_Iron_ASTM-A48_CL30</t>
        </is>
      </c>
      <c r="H209" s="2" t="inlineStr">
        <is>
          <t>C30</t>
        </is>
      </c>
      <c r="I209" s="57" t="inlineStr">
        <is>
          <t>125# ANSI Flange</t>
        </is>
      </c>
      <c r="J209" s="2" t="inlineStr">
        <is>
          <t>:X4:</t>
        </is>
      </c>
      <c r="K209" s="2" t="inlineStr">
        <is>
          <t>Coating_Scotchkote134_interior_exterior</t>
        </is>
      </c>
      <c r="L209" s="2" t="inlineStr">
        <is>
          <t>175psig</t>
        </is>
      </c>
      <c r="M209" s="2" t="n">
        <v>99176413</v>
      </c>
      <c r="N209" s="2" t="inlineStr">
        <is>
          <t>Coating bom</t>
        </is>
      </c>
      <c r="O209" t="inlineStr">
        <is>
          <t>A100057</t>
        </is>
      </c>
      <c r="P209" s="44" t="n"/>
      <c r="Q209" s="43" t="n"/>
      <c r="R209" s="2" t="inlineStr">
        <is>
          <t>LT250</t>
        </is>
      </c>
    </row>
    <row r="210">
      <c r="C210" s="93" t="inlineStr">
        <is>
          <t>Price_BOM_LCS_Case_204</t>
        </is>
      </c>
      <c r="D210" t="n">
        <v>275</v>
      </c>
      <c r="E210" t="inlineStr">
        <is>
          <t>:50957-LCS:50957-4P-15HP-LCSE:50957-4P-20HP-LCSE:50957-4P-25HP-LCSE:</t>
        </is>
      </c>
      <c r="F210" s="2" t="inlineStr">
        <is>
          <t>Cast Iron, ASTM A48, CL 30</t>
        </is>
      </c>
      <c r="G210" t="inlineStr">
        <is>
          <t>CaseMatl_Cast_Iron_ASTM-A48_CL30</t>
        </is>
      </c>
      <c r="H210" s="2" t="inlineStr">
        <is>
          <t>C30</t>
        </is>
      </c>
      <c r="I210" s="57" t="inlineStr">
        <is>
          <t>125# ANSI Flange</t>
        </is>
      </c>
      <c r="J210" s="2" t="inlineStr">
        <is>
          <t>:X4:</t>
        </is>
      </c>
      <c r="K210" s="2" t="inlineStr">
        <is>
          <t>Coating_Scotchkote134_interior_exterior_IncludeImpeller</t>
        </is>
      </c>
      <c r="L210" s="2" t="inlineStr">
        <is>
          <t>175psig</t>
        </is>
      </c>
      <c r="M210" s="2" t="n">
        <v>99176413</v>
      </c>
      <c r="N210" s="2" t="inlineStr">
        <is>
          <t>Coating bom</t>
        </is>
      </c>
      <c r="O210" t="inlineStr">
        <is>
          <t>A100057</t>
        </is>
      </c>
      <c r="P210" s="44" t="n"/>
      <c r="Q210" s="43" t="n"/>
      <c r="R210" s="2" t="inlineStr">
        <is>
          <t>LT250</t>
        </is>
      </c>
    </row>
    <row r="211">
      <c r="C211" s="93" t="inlineStr">
        <is>
          <t>Price_BOM_LCS_Case_205</t>
        </is>
      </c>
      <c r="D211" t="n">
        <v>275</v>
      </c>
      <c r="E211" s="43" t="inlineStr">
        <is>
          <t>:50123-LCS:50123-4P-25HP-LCSE:</t>
        </is>
      </c>
      <c r="F211" s="2" t="inlineStr">
        <is>
          <t>Cast Iron, ASTM A48, CL 30</t>
        </is>
      </c>
      <c r="G211" t="inlineStr">
        <is>
          <t>CaseMatl_Cast_Iron_ASTM-A48_CL30</t>
        </is>
      </c>
      <c r="H211" s="2" t="inlineStr">
        <is>
          <t>C30</t>
        </is>
      </c>
      <c r="I211" s="57" t="inlineStr">
        <is>
          <t>125# ANSI Flange</t>
        </is>
      </c>
      <c r="J211" s="2" t="inlineStr">
        <is>
          <t>:XA:</t>
        </is>
      </c>
      <c r="K211" s="2" t="inlineStr">
        <is>
          <t>Coating_Standard</t>
        </is>
      </c>
      <c r="L211" s="2" t="inlineStr">
        <is>
          <t>175psig</t>
        </is>
      </c>
      <c r="M211" s="2" t="n">
        <v>99176371</v>
      </c>
      <c r="O211" t="inlineStr">
        <is>
          <t>A100057</t>
        </is>
      </c>
      <c r="P211" s="44" t="n">
        <v>0</v>
      </c>
      <c r="Q211" s="43" t="inlineStr">
        <is>
          <t>Display-Blank</t>
        </is>
      </c>
      <c r="R211" s="2" t="inlineStr">
        <is>
          <t>LT027</t>
        </is>
      </c>
    </row>
    <row r="212">
      <c r="C212" s="93" t="inlineStr">
        <is>
          <t>Price_BOM_LCS_Case_206</t>
        </is>
      </c>
      <c r="D212" t="n">
        <v>275</v>
      </c>
      <c r="E212" s="43" t="inlineStr">
        <is>
          <t>:50123-LCS:50123-4P-25HP-LCSE:</t>
        </is>
      </c>
      <c r="F212" s="2" t="inlineStr">
        <is>
          <t>Cast Iron, ASTM A48, CL 30</t>
        </is>
      </c>
      <c r="G212" t="inlineStr">
        <is>
          <t>CaseMatl_Cast_Iron_ASTM-A48_CL30</t>
        </is>
      </c>
      <c r="H212" s="2" t="inlineStr">
        <is>
          <t>C30</t>
        </is>
      </c>
      <c r="I212" s="57" t="inlineStr">
        <is>
          <t>125# ANSI Flange</t>
        </is>
      </c>
      <c r="J212" s="2" t="inlineStr">
        <is>
          <t>:X5:</t>
        </is>
      </c>
      <c r="K212" s="2" t="inlineStr">
        <is>
          <t>Coating_Standard</t>
        </is>
      </c>
      <c r="L212" s="2" t="inlineStr">
        <is>
          <t>175psig</t>
        </is>
      </c>
      <c r="M212" s="2" t="inlineStr">
        <is>
          <t>RTF</t>
        </is>
      </c>
      <c r="O212" t="inlineStr">
        <is>
          <t>A100057</t>
        </is>
      </c>
      <c r="P212" s="44" t="n">
        <v>0</v>
      </c>
      <c r="Q212" s="43" t="inlineStr">
        <is>
          <t>Display-Blank</t>
        </is>
      </c>
      <c r="R212" s="2" t="inlineStr">
        <is>
          <t>LT027</t>
        </is>
      </c>
    </row>
    <row r="213">
      <c r="C213" s="93" t="inlineStr">
        <is>
          <t>Price_BOM_LCS_Case_207</t>
        </is>
      </c>
      <c r="D213" t="n">
        <v>275</v>
      </c>
      <c r="E213" s="43" t="inlineStr">
        <is>
          <t>:50123-LCS:50123-4P-25HP-LCSE:</t>
        </is>
      </c>
      <c r="F213" s="2" t="inlineStr">
        <is>
          <t>Cast Iron, ASTM A48, CL 30</t>
        </is>
      </c>
      <c r="G213" t="inlineStr">
        <is>
          <t>CaseMatl_Cast_Iron_ASTM-A48_CL30</t>
        </is>
      </c>
      <c r="H213" s="2" t="inlineStr">
        <is>
          <t>C30</t>
        </is>
      </c>
      <c r="I213" s="57" t="inlineStr">
        <is>
          <t>125# ANSI Flange</t>
        </is>
      </c>
      <c r="J213" s="2" t="inlineStr">
        <is>
          <t>:XA:</t>
        </is>
      </c>
      <c r="K213" s="2" t="inlineStr">
        <is>
          <t>Coating_Scotchkote134_interior_exterior</t>
        </is>
      </c>
      <c r="L213" s="2" t="inlineStr">
        <is>
          <t>175psig</t>
        </is>
      </c>
      <c r="M213" s="2" t="n">
        <v>99176418</v>
      </c>
      <c r="N213" s="2" t="inlineStr">
        <is>
          <t>Coating bom</t>
        </is>
      </c>
      <c r="O213" t="inlineStr">
        <is>
          <t>A100057</t>
        </is>
      </c>
      <c r="P213" s="44" t="n"/>
      <c r="Q213" s="43" t="n"/>
      <c r="R213" s="2" t="inlineStr">
        <is>
          <t>LT250</t>
        </is>
      </c>
    </row>
    <row r="214">
      <c r="C214" s="93" t="inlineStr">
        <is>
          <t>Price_BOM_LCS_Case_208</t>
        </is>
      </c>
      <c r="D214" t="n">
        <v>275</v>
      </c>
      <c r="E214" s="43" t="inlineStr">
        <is>
          <t>:50123-LCS:50123-4P-25HP-LCSE:</t>
        </is>
      </c>
      <c r="F214" s="2" t="inlineStr">
        <is>
          <t>Cast Iron, ASTM A48, CL 30</t>
        </is>
      </c>
      <c r="G214" t="inlineStr">
        <is>
          <t>CaseMatl_Cast_Iron_ASTM-A48_CL30</t>
        </is>
      </c>
      <c r="H214" s="2" t="inlineStr">
        <is>
          <t>C30</t>
        </is>
      </c>
      <c r="I214" s="57" t="inlineStr">
        <is>
          <t>125# ANSI Flange</t>
        </is>
      </c>
      <c r="J214" s="2" t="inlineStr">
        <is>
          <t>:X5:</t>
        </is>
      </c>
      <c r="K214" s="2" t="inlineStr">
        <is>
          <t>Coating_Scotchkote134_interior_exterior</t>
        </is>
      </c>
      <c r="L214" s="2" t="inlineStr">
        <is>
          <t>175psig</t>
        </is>
      </c>
      <c r="M214" s="2" t="inlineStr">
        <is>
          <t>RTF</t>
        </is>
      </c>
      <c r="N214" s="2" t="inlineStr">
        <is>
          <t>Coating bom</t>
        </is>
      </c>
      <c r="O214" t="inlineStr">
        <is>
          <t>A100057</t>
        </is>
      </c>
      <c r="P214" s="44" t="n"/>
      <c r="Q214" s="43" t="n"/>
      <c r="R214" s="2" t="inlineStr">
        <is>
          <t>LT250</t>
        </is>
      </c>
    </row>
    <row r="215">
      <c r="C215" s="93" t="inlineStr">
        <is>
          <t>Price_BOM_LCS_Case_209</t>
        </is>
      </c>
      <c r="D215" t="n">
        <v>275</v>
      </c>
      <c r="E215" s="43" t="inlineStr">
        <is>
          <t>:50123-LCS:50123-4P-25HP-LCSE:</t>
        </is>
      </c>
      <c r="F215" s="2" t="inlineStr">
        <is>
          <t>Cast Iron, ASTM A48, CL 30</t>
        </is>
      </c>
      <c r="G215" t="inlineStr">
        <is>
          <t>CaseMatl_Cast_Iron_ASTM-A48_CL30</t>
        </is>
      </c>
      <c r="H215" s="2" t="inlineStr">
        <is>
          <t>C30</t>
        </is>
      </c>
      <c r="I215" s="57" t="inlineStr">
        <is>
          <t>125# ANSI Flange</t>
        </is>
      </c>
      <c r="J215" s="2" t="inlineStr">
        <is>
          <t>:XA:</t>
        </is>
      </c>
      <c r="K215" s="2" t="inlineStr">
        <is>
          <t>Coating_Scotchkote134_interior_exterior_IncludeImpeller</t>
        </is>
      </c>
      <c r="L215" s="2" t="inlineStr">
        <is>
          <t>175psig</t>
        </is>
      </c>
      <c r="M215" s="2" t="n">
        <v>99176418</v>
      </c>
      <c r="N215" s="2" t="inlineStr">
        <is>
          <t>Coating bom</t>
        </is>
      </c>
      <c r="O215" t="inlineStr">
        <is>
          <t>A100057</t>
        </is>
      </c>
      <c r="P215" s="44" t="n"/>
      <c r="Q215" s="43" t="n"/>
      <c r="R215" s="2" t="inlineStr">
        <is>
          <t>LT250</t>
        </is>
      </c>
    </row>
    <row r="216">
      <c r="C216" s="93" t="inlineStr">
        <is>
          <t>Price_BOM_LCS_Case_210</t>
        </is>
      </c>
      <c r="D216" t="n">
        <v>275</v>
      </c>
      <c r="E216" s="43" t="inlineStr">
        <is>
          <t>:50123-LCS:50123-4P-25HP-LCSE:</t>
        </is>
      </c>
      <c r="F216" s="2" t="inlineStr">
        <is>
          <t>Cast Iron, ASTM A48, CL 30</t>
        </is>
      </c>
      <c r="G216" t="inlineStr">
        <is>
          <t>CaseMatl_Cast_Iron_ASTM-A48_CL30</t>
        </is>
      </c>
      <c r="H216" s="2" t="inlineStr">
        <is>
          <t>C30</t>
        </is>
      </c>
      <c r="I216" s="57" t="inlineStr">
        <is>
          <t>125# ANSI Flange</t>
        </is>
      </c>
      <c r="J216" s="2" t="inlineStr">
        <is>
          <t>:X5:</t>
        </is>
      </c>
      <c r="K216" s="2" t="inlineStr">
        <is>
          <t>Coating_Scotchkote134_interior_exterior_IncludeImpeller</t>
        </is>
      </c>
      <c r="L216" s="2" t="inlineStr">
        <is>
          <t>175psig</t>
        </is>
      </c>
      <c r="M216" s="2" t="inlineStr">
        <is>
          <t>RTF</t>
        </is>
      </c>
      <c r="N216" s="2" t="inlineStr">
        <is>
          <t>Coating bom</t>
        </is>
      </c>
      <c r="O216" t="inlineStr">
        <is>
          <t>A100057</t>
        </is>
      </c>
      <c r="P216" s="44" t="n"/>
      <c r="Q216" s="43" t="n"/>
      <c r="R216" s="2" t="inlineStr">
        <is>
          <t>LT250</t>
        </is>
      </c>
    </row>
    <row r="217">
      <c r="C217" s="93" t="inlineStr">
        <is>
          <t>Price_BOM_LCS_Case_211</t>
        </is>
      </c>
      <c r="D217" t="n">
        <v>275</v>
      </c>
      <c r="E217" t="inlineStr">
        <is>
          <t>:50157-LCS:</t>
        </is>
      </c>
      <c r="F217" s="2" t="inlineStr">
        <is>
          <t>Cast Iron, ASTM A48, CL 30</t>
        </is>
      </c>
      <c r="G217" t="inlineStr">
        <is>
          <t>CaseMatl_Cast_Iron_ASTM-A48_CL30</t>
        </is>
      </c>
      <c r="H217" s="2" t="inlineStr">
        <is>
          <t>C30</t>
        </is>
      </c>
      <c r="I217" s="57" t="inlineStr">
        <is>
          <t>125# ANSI Flange</t>
        </is>
      </c>
      <c r="J217" s="2" t="inlineStr">
        <is>
          <t>:X5:</t>
        </is>
      </c>
      <c r="K217" s="2" t="inlineStr">
        <is>
          <t>Coating_Standard</t>
        </is>
      </c>
      <c r="L217" s="2" t="inlineStr">
        <is>
          <t>175psig</t>
        </is>
      </c>
      <c r="M217" s="2" t="n">
        <v>99176356</v>
      </c>
      <c r="N217" t="inlineStr">
        <is>
          <t>CASE,L,50157,175#,CI</t>
        </is>
      </c>
      <c r="O217" t="inlineStr">
        <is>
          <t>A100057</t>
        </is>
      </c>
      <c r="P217" s="44" t="n">
        <v>0</v>
      </c>
      <c r="Q217" s="43" t="inlineStr">
        <is>
          <t>Display-Blank</t>
        </is>
      </c>
      <c r="R217" s="2" t="inlineStr">
        <is>
          <t>LT027</t>
        </is>
      </c>
    </row>
    <row r="218">
      <c r="C218" s="93" t="inlineStr">
        <is>
          <t>Price_BOM_LCS_Case_212</t>
        </is>
      </c>
      <c r="D218" t="n">
        <v>275</v>
      </c>
      <c r="E218" t="inlineStr">
        <is>
          <t>:50157-LCS:</t>
        </is>
      </c>
      <c r="F218" s="2" t="inlineStr">
        <is>
          <t>Cast Iron, ASTM A48, CL 30</t>
        </is>
      </c>
      <c r="G218" t="inlineStr">
        <is>
          <t>CaseMatl_Cast_Iron_ASTM-A48_CL30</t>
        </is>
      </c>
      <c r="H218" s="2" t="inlineStr">
        <is>
          <t>C30</t>
        </is>
      </c>
      <c r="I218" s="57" t="inlineStr">
        <is>
          <t>125# ANSI Flange</t>
        </is>
      </c>
      <c r="J218" s="2" t="inlineStr">
        <is>
          <t>:X5:</t>
        </is>
      </c>
      <c r="K218" s="2" t="inlineStr">
        <is>
          <t>Coating_Scotchkote134_interior_exterior</t>
        </is>
      </c>
      <c r="L218" s="2" t="inlineStr">
        <is>
          <t>175psig</t>
        </is>
      </c>
      <c r="M218" s="2" t="inlineStr">
        <is>
          <t>RTF</t>
        </is>
      </c>
      <c r="N218" s="2" t="inlineStr">
        <is>
          <t>Coating bom</t>
        </is>
      </c>
      <c r="O218" t="inlineStr">
        <is>
          <t>A100057</t>
        </is>
      </c>
      <c r="P218" s="44" t="n"/>
      <c r="Q218" s="43" t="n"/>
      <c r="R218" s="2" t="inlineStr">
        <is>
          <t>LT250</t>
        </is>
      </c>
    </row>
    <row r="219">
      <c r="C219" s="93" t="inlineStr">
        <is>
          <t>Price_BOM_LCS_Case_213</t>
        </is>
      </c>
      <c r="D219" t="n">
        <v>275</v>
      </c>
      <c r="E219" t="inlineStr">
        <is>
          <t>:50157-LCS:</t>
        </is>
      </c>
      <c r="F219" s="2" t="inlineStr">
        <is>
          <t>Cast Iron, ASTM A48, CL 30</t>
        </is>
      </c>
      <c r="G219" t="inlineStr">
        <is>
          <t>CaseMatl_Cast_Iron_ASTM-A48_CL30</t>
        </is>
      </c>
      <c r="H219" s="2" t="inlineStr">
        <is>
          <t>C30</t>
        </is>
      </c>
      <c r="I219" s="57" t="inlineStr">
        <is>
          <t>125# ANSI Flange</t>
        </is>
      </c>
      <c r="J219" s="2" t="inlineStr">
        <is>
          <t>:X5:</t>
        </is>
      </c>
      <c r="K219" s="2" t="inlineStr">
        <is>
          <t>Coating_Scotchkote134_interior_exterior_IncludeImpeller</t>
        </is>
      </c>
      <c r="L219" s="2" t="inlineStr">
        <is>
          <t>175psig</t>
        </is>
      </c>
      <c r="M219" s="2" t="inlineStr">
        <is>
          <t>RTF</t>
        </is>
      </c>
      <c r="N219" s="2" t="inlineStr">
        <is>
          <t>Coating bom</t>
        </is>
      </c>
      <c r="O219" t="inlineStr">
        <is>
          <t>A100057</t>
        </is>
      </c>
      <c r="P219" s="44" t="n"/>
      <c r="Q219" s="43" t="n"/>
      <c r="R219" s="2" t="inlineStr">
        <is>
          <t>LT250</t>
        </is>
      </c>
    </row>
    <row r="220">
      <c r="C220" s="93" t="inlineStr">
        <is>
          <t>Price_BOM_LCS_Case_214</t>
        </is>
      </c>
      <c r="D220" t="n">
        <v>275</v>
      </c>
      <c r="E220" t="inlineStr">
        <is>
          <t>:60951-LCS:60951-LCSE:60951-4P-20HP-LCSE:60951-4P-25HP-LCSE:</t>
        </is>
      </c>
      <c r="F220" s="2" t="inlineStr">
        <is>
          <t>Cast Iron, ASTM A48, CL 30</t>
        </is>
      </c>
      <c r="G220" t="inlineStr">
        <is>
          <t>CaseMatl_Cast_Iron_ASTM-A48_CL30</t>
        </is>
      </c>
      <c r="H220" s="2" t="inlineStr">
        <is>
          <t>C30</t>
        </is>
      </c>
      <c r="I220" s="57" t="inlineStr">
        <is>
          <t>125# ANSI Flange</t>
        </is>
      </c>
      <c r="J220" s="2" t="inlineStr">
        <is>
          <t>:XA:</t>
        </is>
      </c>
      <c r="K220" s="2" t="inlineStr">
        <is>
          <t>Coating_Standard</t>
        </is>
      </c>
      <c r="L220" s="2" t="inlineStr">
        <is>
          <t>175psig</t>
        </is>
      </c>
      <c r="M220" s="2" t="n">
        <v>99176372</v>
      </c>
      <c r="O220" t="inlineStr">
        <is>
          <t>A100057</t>
        </is>
      </c>
      <c r="P220" s="44" t="n">
        <v>0</v>
      </c>
      <c r="Q220" s="43" t="inlineStr">
        <is>
          <t>Display-Blank</t>
        </is>
      </c>
      <c r="R220" s="2" t="inlineStr">
        <is>
          <t>LT027</t>
        </is>
      </c>
    </row>
    <row r="221">
      <c r="C221" s="93" t="inlineStr">
        <is>
          <t>Price_BOM_LCS_Case_215</t>
        </is>
      </c>
      <c r="D221" t="n">
        <v>275</v>
      </c>
      <c r="E221" t="inlineStr">
        <is>
          <t>:60951-LCS:60951-LCSE:60951-4P-20HP-LCSE:60951-4P-25HP-LCSE:</t>
        </is>
      </c>
      <c r="F221" s="2" t="inlineStr">
        <is>
          <t>Cast Iron, ASTM A48, CL 30</t>
        </is>
      </c>
      <c r="G221" t="inlineStr">
        <is>
          <t>CaseMatl_Cast_Iron_ASTM-A48_CL30</t>
        </is>
      </c>
      <c r="H221" s="2" t="inlineStr">
        <is>
          <t>C30</t>
        </is>
      </c>
      <c r="I221" s="57" t="inlineStr">
        <is>
          <t>125# ANSI Flange</t>
        </is>
      </c>
      <c r="J221" s="2" t="inlineStr">
        <is>
          <t>:XA:</t>
        </is>
      </c>
      <c r="K221" s="2" t="inlineStr">
        <is>
          <t>Coating_Scotchkote134_interior_exterior</t>
        </is>
      </c>
      <c r="L221" s="2" t="inlineStr">
        <is>
          <t>175psig</t>
        </is>
      </c>
      <c r="M221" s="2" t="n">
        <v>99176419</v>
      </c>
      <c r="N221" s="2" t="inlineStr">
        <is>
          <t>CASE,L,60951,XA,175#,CI NO WR COATED</t>
        </is>
      </c>
      <c r="O221" t="inlineStr">
        <is>
          <t>A100057</t>
        </is>
      </c>
      <c r="P221" s="44" t="n"/>
      <c r="Q221" s="43" t="n"/>
      <c r="R221" s="2" t="inlineStr">
        <is>
          <t>LT250</t>
        </is>
      </c>
    </row>
    <row r="222">
      <c r="C222" s="93" t="inlineStr">
        <is>
          <t>Price_BOM_LCS_Case_216</t>
        </is>
      </c>
      <c r="D222" t="n">
        <v>275</v>
      </c>
      <c r="E222" t="inlineStr">
        <is>
          <t>:60951-LCS:60951-LCSE:60951-4P-20HP-LCSE:60951-4P-25HP-LCSE:</t>
        </is>
      </c>
      <c r="F222" s="2" t="inlineStr">
        <is>
          <t>Cast Iron, ASTM A48, CL 30</t>
        </is>
      </c>
      <c r="G222" t="inlineStr">
        <is>
          <t>CaseMatl_Cast_Iron_ASTM-A48_CL30</t>
        </is>
      </c>
      <c r="H222" s="2" t="inlineStr">
        <is>
          <t>C30</t>
        </is>
      </c>
      <c r="I222" s="57" t="inlineStr">
        <is>
          <t>125# ANSI Flange</t>
        </is>
      </c>
      <c r="J222" s="2" t="inlineStr">
        <is>
          <t>:XA:</t>
        </is>
      </c>
      <c r="K222" s="2" t="inlineStr">
        <is>
          <t>Coating_Scotchkote134_interior_exterior_IncludeImpeller</t>
        </is>
      </c>
      <c r="L222" s="2" t="inlineStr">
        <is>
          <t>175psig</t>
        </is>
      </c>
      <c r="M222" s="2" t="n">
        <v>99176419</v>
      </c>
      <c r="N222" s="2" t="inlineStr">
        <is>
          <t>CASE,L,60951,XA,175#,CI NO WR COATED</t>
        </is>
      </c>
      <c r="O222" t="inlineStr">
        <is>
          <t>A100057</t>
        </is>
      </c>
      <c r="P222" s="44" t="n"/>
      <c r="Q222" s="43" t="n"/>
      <c r="R222" s="2" t="inlineStr">
        <is>
          <t>LT250</t>
        </is>
      </c>
    </row>
    <row r="223">
      <c r="C223" s="93" t="inlineStr">
        <is>
          <t>Price_BOM_LCS_Case_217</t>
        </is>
      </c>
      <c r="D223" t="n">
        <v>275</v>
      </c>
      <c r="E223" t="inlineStr">
        <is>
          <t>:60123-LCS:</t>
        </is>
      </c>
      <c r="F223" s="2" t="inlineStr">
        <is>
          <t>Cast Iron, ASTM A48, CL 30</t>
        </is>
      </c>
      <c r="G223" t="inlineStr">
        <is>
          <t>CaseMatl_Cast_Iron_ASTM-A48_CL30</t>
        </is>
      </c>
      <c r="H223" s="2" t="inlineStr">
        <is>
          <t>C30</t>
        </is>
      </c>
      <c r="I223" s="57" t="inlineStr">
        <is>
          <t>125# ANSI Flange</t>
        </is>
      </c>
      <c r="J223" s="2" t="inlineStr">
        <is>
          <t>:XA:</t>
        </is>
      </c>
      <c r="K223" s="2" t="inlineStr">
        <is>
          <t>Coating_Standard</t>
        </is>
      </c>
      <c r="L223" s="2" t="inlineStr">
        <is>
          <t>175psig</t>
        </is>
      </c>
      <c r="M223" s="2" t="n">
        <v>99176373</v>
      </c>
      <c r="O223" t="inlineStr">
        <is>
          <t>A100057</t>
        </is>
      </c>
      <c r="P223" s="44" t="n">
        <v>0</v>
      </c>
      <c r="Q223" s="43" t="inlineStr">
        <is>
          <t>Display-Blank</t>
        </is>
      </c>
      <c r="R223" s="2" t="inlineStr">
        <is>
          <t>LT027</t>
        </is>
      </c>
    </row>
    <row r="224">
      <c r="C224" s="93" t="inlineStr">
        <is>
          <t>Price_BOM_LCS_Case_218</t>
        </is>
      </c>
      <c r="D224" t="n">
        <v>275</v>
      </c>
      <c r="E224" t="inlineStr">
        <is>
          <t>:60123-LCS:</t>
        </is>
      </c>
      <c r="F224" s="2" t="inlineStr">
        <is>
          <t>Cast Iron, ASTM A48, CL 30</t>
        </is>
      </c>
      <c r="G224" t="inlineStr">
        <is>
          <t>CaseMatl_Cast_Iron_ASTM-A48_CL30</t>
        </is>
      </c>
      <c r="H224" s="2" t="inlineStr">
        <is>
          <t>C30</t>
        </is>
      </c>
      <c r="I224" s="57" t="inlineStr">
        <is>
          <t>125# ANSI Flange</t>
        </is>
      </c>
      <c r="J224" s="2" t="inlineStr">
        <is>
          <t>:X5:</t>
        </is>
      </c>
      <c r="K224" s="2" t="inlineStr">
        <is>
          <t>Coating_Standard</t>
        </is>
      </c>
      <c r="L224" s="2" t="inlineStr">
        <is>
          <t>175psig</t>
        </is>
      </c>
      <c r="M224" s="2" t="n">
        <v>99176374</v>
      </c>
      <c r="O224" t="inlineStr">
        <is>
          <t>A100057</t>
        </is>
      </c>
      <c r="P224" s="44" t="n">
        <v>0</v>
      </c>
      <c r="Q224" s="43" t="inlineStr">
        <is>
          <t>Display-Blank</t>
        </is>
      </c>
      <c r="R224" s="2" t="inlineStr">
        <is>
          <t>LT027</t>
        </is>
      </c>
    </row>
    <row r="225">
      <c r="C225" s="93" t="inlineStr">
        <is>
          <t>Price_BOM_LCS_Case_219</t>
        </is>
      </c>
      <c r="D225" t="n">
        <v>275</v>
      </c>
      <c r="E225" t="inlineStr">
        <is>
          <t>:60123-LCS:</t>
        </is>
      </c>
      <c r="F225" s="2" t="inlineStr">
        <is>
          <t>Cast Iron, ASTM A48, CL 30</t>
        </is>
      </c>
      <c r="G225" t="inlineStr">
        <is>
          <t>CaseMatl_Cast_Iron_ASTM-A48_CL30</t>
        </is>
      </c>
      <c r="H225" s="2" t="inlineStr">
        <is>
          <t>C30</t>
        </is>
      </c>
      <c r="I225" s="57" t="inlineStr">
        <is>
          <t>125# ANSI Flange</t>
        </is>
      </c>
      <c r="J225" s="2" t="inlineStr">
        <is>
          <t>:XA:</t>
        </is>
      </c>
      <c r="K225" s="2" t="inlineStr">
        <is>
          <t>Coating_Scotchkote134_interior_exterior</t>
        </is>
      </c>
      <c r="L225" s="2" t="inlineStr">
        <is>
          <t>175psig</t>
        </is>
      </c>
      <c r="M225" s="2" t="n">
        <v>99176420</v>
      </c>
      <c r="N225" s="2" t="inlineStr">
        <is>
          <t>CASE,L,60123,XA,175#,CI NO WR COATED</t>
        </is>
      </c>
      <c r="O225" t="inlineStr">
        <is>
          <t>A100057</t>
        </is>
      </c>
      <c r="P225" s="44" t="n"/>
      <c r="Q225" s="43" t="n"/>
      <c r="R225" s="2" t="inlineStr">
        <is>
          <t>LT250</t>
        </is>
      </c>
    </row>
    <row r="226">
      <c r="C226" s="93" t="inlineStr">
        <is>
          <t>Price_BOM_LCS_Case_220</t>
        </is>
      </c>
      <c r="D226" t="n">
        <v>275</v>
      </c>
      <c r="E226" t="inlineStr">
        <is>
          <t>:60123-LCS:</t>
        </is>
      </c>
      <c r="F226" s="2" t="inlineStr">
        <is>
          <t>Cast Iron, ASTM A48, CL 30</t>
        </is>
      </c>
      <c r="G226" t="inlineStr">
        <is>
          <t>CaseMatl_Cast_Iron_ASTM-A48_CL30</t>
        </is>
      </c>
      <c r="H226" s="2" t="inlineStr">
        <is>
          <t>C30</t>
        </is>
      </c>
      <c r="I226" s="57" t="inlineStr">
        <is>
          <t>125# ANSI Flange</t>
        </is>
      </c>
      <c r="J226" s="2" t="inlineStr">
        <is>
          <t>:X5:</t>
        </is>
      </c>
      <c r="K226" s="2" t="inlineStr">
        <is>
          <t>Coating_Scotchkote134_interior_exterior</t>
        </is>
      </c>
      <c r="L226" s="2" t="inlineStr">
        <is>
          <t>175psig</t>
        </is>
      </c>
      <c r="M226" s="2" t="inlineStr">
        <is>
          <t>RTF</t>
        </is>
      </c>
      <c r="N226" s="2" t="inlineStr">
        <is>
          <t>Coating bom</t>
        </is>
      </c>
      <c r="O226" t="inlineStr">
        <is>
          <t>A100057</t>
        </is>
      </c>
      <c r="P226" s="44" t="n"/>
      <c r="Q226" s="43" t="n"/>
      <c r="R226" s="2" t="inlineStr">
        <is>
          <t>LT250</t>
        </is>
      </c>
    </row>
    <row r="227">
      <c r="C227" s="93" t="inlineStr">
        <is>
          <t>Price_BOM_LCS_Case_221</t>
        </is>
      </c>
      <c r="D227" t="n">
        <v>275</v>
      </c>
      <c r="E227" t="inlineStr">
        <is>
          <t>:60123-LCS:</t>
        </is>
      </c>
      <c r="F227" s="2" t="inlineStr">
        <is>
          <t>Cast Iron, ASTM A48, CL 30</t>
        </is>
      </c>
      <c r="G227" t="inlineStr">
        <is>
          <t>CaseMatl_Cast_Iron_ASTM-A48_CL30</t>
        </is>
      </c>
      <c r="H227" s="2" t="inlineStr">
        <is>
          <t>C30</t>
        </is>
      </c>
      <c r="I227" s="57" t="inlineStr">
        <is>
          <t>125# ANSI Flange</t>
        </is>
      </c>
      <c r="J227" s="2" t="inlineStr">
        <is>
          <t>:XA:</t>
        </is>
      </c>
      <c r="K227" s="2" t="inlineStr">
        <is>
          <t>Coating_Scotchkote134_interior_exterior_IncludeImpeller</t>
        </is>
      </c>
      <c r="L227" s="2" t="inlineStr">
        <is>
          <t>175psig</t>
        </is>
      </c>
      <c r="M227" s="2" t="n">
        <v>99176420</v>
      </c>
      <c r="N227" s="2" t="inlineStr">
        <is>
          <t>CASE,L,60123,XA,175#,CI NO WR COATED</t>
        </is>
      </c>
      <c r="O227" t="inlineStr">
        <is>
          <t>A100057</t>
        </is>
      </c>
      <c r="P227" s="44" t="n"/>
      <c r="Q227" s="43" t="n"/>
      <c r="R227" s="2" t="inlineStr">
        <is>
          <t>LT250</t>
        </is>
      </c>
      <c r="S227" t="n">
        <v>0</v>
      </c>
    </row>
    <row r="228">
      <c r="C228" s="93" t="inlineStr">
        <is>
          <t>Price_BOM_LCS_Case_222</t>
        </is>
      </c>
      <c r="D228" t="n">
        <v>275</v>
      </c>
      <c r="E228" t="inlineStr">
        <is>
          <t>:60123-LCS:</t>
        </is>
      </c>
      <c r="F228" s="2" t="inlineStr">
        <is>
          <t>Cast Iron, ASTM A48, CL 30</t>
        </is>
      </c>
      <c r="G228" t="inlineStr">
        <is>
          <t>CaseMatl_Cast_Iron_ASTM-A48_CL30</t>
        </is>
      </c>
      <c r="H228" s="2" t="inlineStr">
        <is>
          <t>C30</t>
        </is>
      </c>
      <c r="I228" s="57" t="inlineStr">
        <is>
          <t>125# ANSI Flange</t>
        </is>
      </c>
      <c r="J228" s="2" t="inlineStr">
        <is>
          <t>:X5:</t>
        </is>
      </c>
      <c r="K228" s="2" t="inlineStr">
        <is>
          <t>Coating_Scotchkote134_interior_exterior_IncludeImpeller</t>
        </is>
      </c>
      <c r="L228" s="2" t="inlineStr">
        <is>
          <t>175psig</t>
        </is>
      </c>
      <c r="M228" s="2" t="inlineStr">
        <is>
          <t>RTF</t>
        </is>
      </c>
      <c r="N228" s="2" t="inlineStr">
        <is>
          <t>Coating bom</t>
        </is>
      </c>
      <c r="O228" t="inlineStr">
        <is>
          <t>A100057</t>
        </is>
      </c>
      <c r="P228" s="44" t="n"/>
      <c r="Q228" s="43" t="n"/>
      <c r="R228" s="2" t="inlineStr">
        <is>
          <t>LT250</t>
        </is>
      </c>
    </row>
    <row r="229">
      <c r="C229" s="93" t="inlineStr">
        <is>
          <t>Price_BOM_LCS_Case_223</t>
        </is>
      </c>
      <c r="D229" t="n">
        <v>275</v>
      </c>
      <c r="E229" t="inlineStr">
        <is>
          <t>:60157-LCS:</t>
        </is>
      </c>
      <c r="F229" s="2" t="inlineStr">
        <is>
          <t>Cast Iron, ASTM A48, CL 30</t>
        </is>
      </c>
      <c r="G229" t="inlineStr">
        <is>
          <t>CaseMatl_Cast_Iron_ASTM-A48_CL30</t>
        </is>
      </c>
      <c r="H229" s="2" t="inlineStr">
        <is>
          <t>C30</t>
        </is>
      </c>
      <c r="I229" s="57" t="inlineStr">
        <is>
          <t>125# ANSI Flange</t>
        </is>
      </c>
      <c r="J229" s="2" t="inlineStr">
        <is>
          <t>:X5:</t>
        </is>
      </c>
      <c r="K229" s="2" t="inlineStr">
        <is>
          <t>Coating_Standard</t>
        </is>
      </c>
      <c r="L229" s="2" t="inlineStr">
        <is>
          <t>175psig</t>
        </is>
      </c>
      <c r="M229" s="2" t="n">
        <v>99176358</v>
      </c>
      <c r="N229" t="inlineStr">
        <is>
          <t>CASE,L,60157,175#,CI</t>
        </is>
      </c>
      <c r="O229" t="inlineStr">
        <is>
          <t>A100057</t>
        </is>
      </c>
      <c r="P229" s="44" t="n">
        <v>0</v>
      </c>
      <c r="Q229" s="43" t="inlineStr">
        <is>
          <t>Display-Blank</t>
        </is>
      </c>
      <c r="R229" s="2" t="inlineStr">
        <is>
          <t>LT027</t>
        </is>
      </c>
    </row>
    <row r="230">
      <c r="C230" s="93" t="inlineStr">
        <is>
          <t>Price_BOM_LCS_Case_224</t>
        </is>
      </c>
      <c r="D230" t="n">
        <v>275</v>
      </c>
      <c r="E230" t="inlineStr">
        <is>
          <t>:60157-LCS:</t>
        </is>
      </c>
      <c r="F230" s="2" t="inlineStr">
        <is>
          <t>Cast Iron, ASTM A48, CL 30</t>
        </is>
      </c>
      <c r="G230" t="inlineStr">
        <is>
          <t>CaseMatl_Cast_Iron_ASTM-A48_CL30</t>
        </is>
      </c>
      <c r="H230" s="2" t="inlineStr">
        <is>
          <t>C30</t>
        </is>
      </c>
      <c r="I230" s="57" t="inlineStr">
        <is>
          <t>125# ANSI Flange</t>
        </is>
      </c>
      <c r="J230" s="2" t="inlineStr">
        <is>
          <t>:X5:</t>
        </is>
      </c>
      <c r="K230" s="2" t="inlineStr">
        <is>
          <t>Coating_Scotchkote134_interior_exterior</t>
        </is>
      </c>
      <c r="L230" s="2" t="inlineStr">
        <is>
          <t>175psig</t>
        </is>
      </c>
      <c r="M230" s="2" t="inlineStr">
        <is>
          <t>RTF</t>
        </is>
      </c>
      <c r="N230" s="2" t="inlineStr">
        <is>
          <t>Coating bom</t>
        </is>
      </c>
      <c r="O230" t="inlineStr">
        <is>
          <t>A100057</t>
        </is>
      </c>
      <c r="P230" s="44" t="n"/>
      <c r="Q230" s="43" t="n"/>
      <c r="R230" s="2" t="inlineStr">
        <is>
          <t>LT250</t>
        </is>
      </c>
      <c r="S230" t="n">
        <v>0</v>
      </c>
    </row>
    <row r="231">
      <c r="C231" s="93" t="inlineStr">
        <is>
          <t>Price_BOM_LCS_Case_225</t>
        </is>
      </c>
      <c r="D231" t="n">
        <v>275</v>
      </c>
      <c r="E231" t="inlineStr">
        <is>
          <t>:60157-LCS:</t>
        </is>
      </c>
      <c r="F231" s="2" t="inlineStr">
        <is>
          <t>Cast Iron, ASTM A48, CL 30</t>
        </is>
      </c>
      <c r="G231" t="inlineStr">
        <is>
          <t>CaseMatl_Cast_Iron_ASTM-A48_CL30</t>
        </is>
      </c>
      <c r="H231" s="2" t="inlineStr">
        <is>
          <t>C30</t>
        </is>
      </c>
      <c r="I231" s="57" t="inlineStr">
        <is>
          <t>125# ANSI Flange</t>
        </is>
      </c>
      <c r="J231" s="2" t="inlineStr">
        <is>
          <t>:X5:</t>
        </is>
      </c>
      <c r="K231" s="2" t="inlineStr">
        <is>
          <t>Coating_Scotchkote134_interior_exterior_IncludeImpeller</t>
        </is>
      </c>
      <c r="L231" s="2" t="inlineStr">
        <is>
          <t>175psig</t>
        </is>
      </c>
      <c r="M231" s="2" t="inlineStr">
        <is>
          <t>RTF</t>
        </is>
      </c>
      <c r="N231" s="2" t="inlineStr">
        <is>
          <t>Coating bom</t>
        </is>
      </c>
      <c r="O231" t="inlineStr">
        <is>
          <t>A100057</t>
        </is>
      </c>
      <c r="P231" s="44" t="n"/>
      <c r="Q231" s="43" t="n"/>
      <c r="R231" s="2" t="inlineStr">
        <is>
          <t>LT250</t>
        </is>
      </c>
    </row>
    <row r="232">
      <c r="C232" s="93" t="inlineStr">
        <is>
          <t>Price_BOM_LCS_Case_226</t>
        </is>
      </c>
      <c r="D232" t="n">
        <v>275</v>
      </c>
      <c r="E232" t="inlineStr">
        <is>
          <t>:80123-LCS:</t>
        </is>
      </c>
      <c r="F232" s="2" t="inlineStr">
        <is>
          <t>Cast Iron, ASTM A48, CL 30</t>
        </is>
      </c>
      <c r="G232" t="inlineStr">
        <is>
          <t>CaseMatl_Cast_Iron_ASTM-A48_CL30</t>
        </is>
      </c>
      <c r="H232" s="2" t="inlineStr">
        <is>
          <t>C30</t>
        </is>
      </c>
      <c r="I232" s="57" t="inlineStr">
        <is>
          <t>125# ANSI Flange</t>
        </is>
      </c>
      <c r="J232" s="2" t="inlineStr">
        <is>
          <t>:X5:</t>
        </is>
      </c>
      <c r="K232" s="2" t="inlineStr">
        <is>
          <t>Coating_Standard</t>
        </is>
      </c>
      <c r="L232" s="2" t="inlineStr">
        <is>
          <t>175psig</t>
        </is>
      </c>
      <c r="M232" s="2" t="n">
        <v>99176375</v>
      </c>
      <c r="O232" t="inlineStr">
        <is>
          <t>A100057</t>
        </is>
      </c>
      <c r="P232" s="44" t="n">
        <v>0</v>
      </c>
      <c r="Q232" s="43" t="inlineStr">
        <is>
          <t>Display-Blank</t>
        </is>
      </c>
      <c r="R232" s="2" t="inlineStr">
        <is>
          <t>LT027</t>
        </is>
      </c>
    </row>
    <row r="233">
      <c r="C233" s="93" t="inlineStr">
        <is>
          <t>Price_BOM_LCS_Case_227</t>
        </is>
      </c>
      <c r="D233" t="n">
        <v>275</v>
      </c>
      <c r="E233" t="inlineStr">
        <is>
          <t>:80123-LCS:</t>
        </is>
      </c>
      <c r="F233" s="2" t="inlineStr">
        <is>
          <t>Cast Iron, ASTM A48, CL 30</t>
        </is>
      </c>
      <c r="G233" t="inlineStr">
        <is>
          <t>CaseMatl_Cast_Iron_ASTM-A48_CL30</t>
        </is>
      </c>
      <c r="H233" s="2" t="inlineStr">
        <is>
          <t>C30</t>
        </is>
      </c>
      <c r="I233" s="57" t="inlineStr">
        <is>
          <t>125# ANSI Flange</t>
        </is>
      </c>
      <c r="J233" s="2" t="inlineStr">
        <is>
          <t>:X5:</t>
        </is>
      </c>
      <c r="K233" s="2" t="inlineStr">
        <is>
          <t>Coating_Scotchkote134_interior_exterior</t>
        </is>
      </c>
      <c r="L233" s="2" t="inlineStr">
        <is>
          <t>175psig</t>
        </is>
      </c>
      <c r="M233" s="2" t="n">
        <v>99176421</v>
      </c>
      <c r="N233" s="2" t="inlineStr">
        <is>
          <t>Coating bom</t>
        </is>
      </c>
      <c r="O233" t="inlineStr">
        <is>
          <t>A100057</t>
        </is>
      </c>
      <c r="P233" s="44" t="n"/>
      <c r="Q233" s="43" t="n"/>
      <c r="R233" s="2" t="inlineStr">
        <is>
          <t>LT250</t>
        </is>
      </c>
    </row>
    <row r="234">
      <c r="C234" s="93" t="inlineStr">
        <is>
          <t>Price_BOM_LCS_Case_228</t>
        </is>
      </c>
      <c r="D234" t="n">
        <v>275</v>
      </c>
      <c r="E234" t="inlineStr">
        <is>
          <t>:80123-LCS:</t>
        </is>
      </c>
      <c r="F234" s="2" t="inlineStr">
        <is>
          <t>Cast Iron, ASTM A48, CL 30</t>
        </is>
      </c>
      <c r="G234" t="inlineStr">
        <is>
          <t>CaseMatl_Cast_Iron_ASTM-A48_CL30</t>
        </is>
      </c>
      <c r="H234" s="2" t="inlineStr">
        <is>
          <t>C30</t>
        </is>
      </c>
      <c r="I234" s="57" t="inlineStr">
        <is>
          <t>125# ANSI Flange</t>
        </is>
      </c>
      <c r="J234" s="2" t="inlineStr">
        <is>
          <t>:X5:</t>
        </is>
      </c>
      <c r="K234" s="2" t="inlineStr">
        <is>
          <t>Coating_Scotchkote134_interior_exterior_IncludeImpeller</t>
        </is>
      </c>
      <c r="L234" s="2" t="inlineStr">
        <is>
          <t>175psig</t>
        </is>
      </c>
      <c r="M234" s="2" t="n">
        <v>99176421</v>
      </c>
      <c r="N234" s="2" t="inlineStr">
        <is>
          <t>Coating bom</t>
        </is>
      </c>
      <c r="O234" t="inlineStr">
        <is>
          <t>A100057</t>
        </is>
      </c>
      <c r="P234" s="44" t="n"/>
      <c r="Q234" s="43" t="n"/>
      <c r="R234" s="2" t="inlineStr">
        <is>
          <t>LT250</t>
        </is>
      </c>
    </row>
    <row r="235">
      <c r="C235" s="93" t="inlineStr">
        <is>
          <t>Price_BOM_LCS_Case_229</t>
        </is>
      </c>
      <c r="D235" t="n">
        <v>275</v>
      </c>
      <c r="E235" s="43" t="inlineStr">
        <is>
          <t>:10707-LCS:10707-2P-10HP-LCSE:10707-2P-15HP-LCSE:10707-2P-3HP-LCSE:10707-2P-5HP-LCSE:10707-2P-7.5HP-LCSE:10707-2P-15HP LCSE:</t>
        </is>
      </c>
      <c r="F235" s="2" t="inlineStr">
        <is>
          <t>Cast Iron, ASTM A48, CL 30</t>
        </is>
      </c>
      <c r="G235" t="inlineStr">
        <is>
          <t>CaseMatl_Cast_Iron_ASTM-A48_CL30</t>
        </is>
      </c>
      <c r="H235" s="2" t="inlineStr">
        <is>
          <t>C30</t>
        </is>
      </c>
      <c r="I235" s="2" t="inlineStr">
        <is>
          <t>NPT</t>
        </is>
      </c>
      <c r="J235" s="2" t="inlineStr">
        <is>
          <t>:X3:</t>
        </is>
      </c>
      <c r="K235" s="2" t="inlineStr">
        <is>
          <t>Coating_Standard</t>
        </is>
      </c>
      <c r="L235" s="2" t="inlineStr">
        <is>
          <t>250psig</t>
        </is>
      </c>
      <c r="M235" s="2" t="n">
        <v>99176340</v>
      </c>
      <c r="O235" s="2" t="inlineStr">
        <is>
          <t>A102128</t>
        </is>
      </c>
      <c r="Q235" t="inlineStr">
        <is>
          <t>Priced</t>
        </is>
      </c>
      <c r="R235" s="2" t="inlineStr">
        <is>
          <t>LT034</t>
        </is>
      </c>
    </row>
    <row r="236">
      <c r="C236" s="93" t="inlineStr">
        <is>
          <t>Price_BOM_LCS_Case_230</t>
        </is>
      </c>
      <c r="D236" t="n">
        <v>275</v>
      </c>
      <c r="E236" s="43" t="inlineStr">
        <is>
          <t>:10707-LCS:10707-2P-10HP-LCSE:10707-2P-15HP-LCSE:10707-2P-3HP-LCSE:10707-2P-5HP-LCSE:10707-2P-7.5HP-LCSE:10707-2P-15HP LCSE:</t>
        </is>
      </c>
      <c r="F236" s="2" t="inlineStr">
        <is>
          <t>Cast Iron, ASTM A48, CL 30</t>
        </is>
      </c>
      <c r="G236" t="inlineStr">
        <is>
          <t>CaseMatl_Cast_Iron_ASTM-A48_CL30</t>
        </is>
      </c>
      <c r="H236" s="2" t="inlineStr">
        <is>
          <t>C30</t>
        </is>
      </c>
      <c r="I236" s="2" t="inlineStr">
        <is>
          <t>NPT</t>
        </is>
      </c>
      <c r="J236" s="2" t="inlineStr">
        <is>
          <t>:X3:</t>
        </is>
      </c>
      <c r="K236" s="2" t="inlineStr">
        <is>
          <t>Coating_Scotchkote134_interior_exterior</t>
        </is>
      </c>
      <c r="L236" s="2" t="inlineStr">
        <is>
          <t>250psig</t>
        </is>
      </c>
      <c r="M236" s="2" t="inlineStr">
        <is>
          <t>RTF</t>
        </is>
      </c>
      <c r="N236" s="2" t="inlineStr">
        <is>
          <t>Coating bom</t>
        </is>
      </c>
      <c r="O236" s="2" t="inlineStr">
        <is>
          <t>A102128</t>
        </is>
      </c>
      <c r="R236" s="2" t="inlineStr">
        <is>
          <t>LT250</t>
        </is>
      </c>
    </row>
    <row r="237">
      <c r="C237" s="93" t="inlineStr">
        <is>
          <t>Price_BOM_LCS_Case_231</t>
        </is>
      </c>
      <c r="D237" t="n">
        <v>275</v>
      </c>
      <c r="E237" s="43" t="inlineStr">
        <is>
          <t>:10707-LCS:10707-2P-10HP-LCSE:10707-2P-15HP-LCSE:10707-2P-3HP-LCSE:10707-2P-5HP-LCSE:10707-2P-7.5HP-LCSE:10707-2P-15HP LCSE:</t>
        </is>
      </c>
      <c r="F237" s="2" t="inlineStr">
        <is>
          <t>Cast Iron, ASTM A48, CL 30</t>
        </is>
      </c>
      <c r="G237" t="inlineStr">
        <is>
          <t>CaseMatl_Cast_Iron_ASTM-A48_CL30</t>
        </is>
      </c>
      <c r="H237" s="2" t="inlineStr">
        <is>
          <t>C30</t>
        </is>
      </c>
      <c r="I237" s="2" t="inlineStr">
        <is>
          <t>NPT</t>
        </is>
      </c>
      <c r="J237" s="2" t="inlineStr">
        <is>
          <t>:X3:</t>
        </is>
      </c>
      <c r="K237" s="2" t="inlineStr">
        <is>
          <t>Coating_Scotchkote134_interior_exterior_IncludeImpeller</t>
        </is>
      </c>
      <c r="L237" s="2" t="inlineStr">
        <is>
          <t>250psig</t>
        </is>
      </c>
      <c r="M237" s="2" t="inlineStr">
        <is>
          <t>RTF</t>
        </is>
      </c>
      <c r="N237" s="2" t="inlineStr">
        <is>
          <t>Coating bom</t>
        </is>
      </c>
      <c r="O237" s="2" t="inlineStr">
        <is>
          <t>A102128</t>
        </is>
      </c>
      <c r="R237" s="2" t="inlineStr">
        <is>
          <t>LT250</t>
        </is>
      </c>
      <c r="S237" t="n">
        <v>0</v>
      </c>
    </row>
    <row r="238">
      <c r="C238" s="93" t="inlineStr">
        <is>
          <t>Price_BOM_LCS_Case_232</t>
        </is>
      </c>
      <c r="D238" t="n">
        <v>275</v>
      </c>
      <c r="E238" t="inlineStr">
        <is>
          <t>:12709-LCS:12709-2P-10HP-LCSE:12709-2P-15HP-LCSE:12709-2P-5HP-LCSE:12709-2P-7.5HP-LCSE:</t>
        </is>
      </c>
      <c r="F238" s="2" t="inlineStr">
        <is>
          <t>Cast Iron, ASTM A48, CL 30</t>
        </is>
      </c>
      <c r="G238" t="inlineStr">
        <is>
          <t>CaseMatl_Cast_Iron_ASTM-A48_CL30</t>
        </is>
      </c>
      <c r="H238" s="2" t="inlineStr">
        <is>
          <t>C30</t>
        </is>
      </c>
      <c r="I238" s="2" t="inlineStr">
        <is>
          <t>NPT</t>
        </is>
      </c>
      <c r="J238" s="2" t="inlineStr">
        <is>
          <t>:X3:X4:</t>
        </is>
      </c>
      <c r="K238" s="2" t="inlineStr">
        <is>
          <t>Coating_Standard</t>
        </is>
      </c>
      <c r="L238" s="2" t="inlineStr">
        <is>
          <t>250psig</t>
        </is>
      </c>
      <c r="M238" s="2" t="n">
        <v>99176341</v>
      </c>
      <c r="O238" s="2" t="inlineStr">
        <is>
          <t>A102129</t>
        </is>
      </c>
      <c r="Q238" t="inlineStr">
        <is>
          <t>Priced</t>
        </is>
      </c>
      <c r="R238" s="2" t="inlineStr">
        <is>
          <t>LT034</t>
        </is>
      </c>
    </row>
    <row r="239">
      <c r="C239" s="93" t="inlineStr">
        <is>
          <t>Price_BOM_LCS_Case_233</t>
        </is>
      </c>
      <c r="D239" t="n">
        <v>275</v>
      </c>
      <c r="E239" t="inlineStr">
        <is>
          <t>:12709-LCS:12709-2P-10HP-LCSE:12709-2P-15HP-LCSE:12709-2P-5HP-LCSE:12709-2P-7.5HP-LCSE:</t>
        </is>
      </c>
      <c r="F239" s="2" t="inlineStr">
        <is>
          <t>Cast Iron, ASTM A48, CL 30</t>
        </is>
      </c>
      <c r="G239" t="inlineStr">
        <is>
          <t>CaseMatl_Cast_Iron_ASTM-A48_CL30</t>
        </is>
      </c>
      <c r="H239" s="2" t="inlineStr">
        <is>
          <t>C30</t>
        </is>
      </c>
      <c r="I239" s="2" t="inlineStr">
        <is>
          <t>NPT</t>
        </is>
      </c>
      <c r="J239" s="2" t="inlineStr">
        <is>
          <t>:X3:X4:</t>
        </is>
      </c>
      <c r="K239" t="inlineStr">
        <is>
          <t>Coating_Scotchkote134_interior_exterior</t>
        </is>
      </c>
      <c r="L239" s="2" t="inlineStr">
        <is>
          <t>250psig</t>
        </is>
      </c>
      <c r="M239" s="2" t="inlineStr">
        <is>
          <t>RTF</t>
        </is>
      </c>
      <c r="O239" s="2" t="inlineStr">
        <is>
          <t>A102129</t>
        </is>
      </c>
      <c r="R239" s="2" t="inlineStr">
        <is>
          <t>LT250</t>
        </is>
      </c>
    </row>
    <row r="240">
      <c r="C240" s="93" t="inlineStr">
        <is>
          <t>Price_BOM_LCS_Case_234</t>
        </is>
      </c>
      <c r="D240" t="n">
        <v>275</v>
      </c>
      <c r="E240" t="inlineStr">
        <is>
          <t>:12709-LCS:12709-2P-10HP-LCSE:12709-2P-15HP-LCSE:12709-2P-5HP-LCSE:12709-2P-7.5HP-LCSE:</t>
        </is>
      </c>
      <c r="F240" s="2" t="inlineStr">
        <is>
          <t>Cast Iron, ASTM A48, CL 30</t>
        </is>
      </c>
      <c r="G240" t="inlineStr">
        <is>
          <t>CaseMatl_Cast_Iron_ASTM-A48_CL30</t>
        </is>
      </c>
      <c r="H240" s="2" t="inlineStr">
        <is>
          <t>C30</t>
        </is>
      </c>
      <c r="I240" s="2" t="inlineStr">
        <is>
          <t>NPT</t>
        </is>
      </c>
      <c r="J240" s="2" t="inlineStr">
        <is>
          <t>:X3:X4:</t>
        </is>
      </c>
      <c r="K240" t="inlineStr">
        <is>
          <t>Coating_Scotchkote134_interior_exterior_IncludeImpeller</t>
        </is>
      </c>
      <c r="L240" s="2" t="inlineStr">
        <is>
          <t>250psig</t>
        </is>
      </c>
      <c r="M240" s="2" t="inlineStr">
        <is>
          <t>RTF</t>
        </is>
      </c>
      <c r="O240" s="2" t="inlineStr">
        <is>
          <t>A102129</t>
        </is>
      </c>
      <c r="R240" s="2" t="inlineStr">
        <is>
          <t>LT250</t>
        </is>
      </c>
    </row>
    <row r="241">
      <c r="C241" s="93" t="inlineStr">
        <is>
          <t>Price_BOM_LCS_Case_235</t>
        </is>
      </c>
      <c r="D241" t="n">
        <v>275</v>
      </c>
      <c r="E241" t="inlineStr">
        <is>
          <t>:20709-LCS:20709-2P-10HP-LCSE:20709-2P-15HP-LCSE:20709-2P-20HP-LCSE:20709-2P-25HP-LCSE:20709-2P-7.5HP-LCSE:20709-4P-3HP-LCSE:</t>
        </is>
      </c>
      <c r="F241" s="2" t="inlineStr">
        <is>
          <t>Cast Iron, ASTM A48, CL 30</t>
        </is>
      </c>
      <c r="G241" t="inlineStr">
        <is>
          <t>CaseMatl_Cast_Iron_ASTM-A48_CL30</t>
        </is>
      </c>
      <c r="H241" s="2" t="inlineStr">
        <is>
          <t>C30</t>
        </is>
      </c>
      <c r="I241" s="2" t="inlineStr">
        <is>
          <t>NPS</t>
        </is>
      </c>
      <c r="J241" s="2" t="inlineStr">
        <is>
          <t>:X3:X4:</t>
        </is>
      </c>
      <c r="K241" s="2" t="inlineStr">
        <is>
          <t>Coating_Standard</t>
        </is>
      </c>
      <c r="L241" s="2" t="inlineStr">
        <is>
          <t>250psig</t>
        </is>
      </c>
      <c r="M241" s="2" t="inlineStr">
        <is>
          <t>RTF</t>
        </is>
      </c>
      <c r="O241" s="2" t="inlineStr">
        <is>
          <t>A102131</t>
        </is>
      </c>
      <c r="Q241" t="inlineStr">
        <is>
          <t>Priced</t>
        </is>
      </c>
      <c r="R241" s="2" t="inlineStr">
        <is>
          <t>LT034</t>
        </is>
      </c>
    </row>
    <row r="242">
      <c r="C242" s="93" t="inlineStr">
        <is>
          <t>Price_BOM_LCS_Case_236</t>
        </is>
      </c>
      <c r="D242" t="n">
        <v>275</v>
      </c>
      <c r="E242" t="inlineStr">
        <is>
          <t>:20709-LCS:20709-2P-10HP-LCSE:20709-2P-15HP-LCSE:20709-2P-20HP-LCSE:20709-2P-25HP-LCSE:20709-2P-7.5HP-LCSE:20709-4P-3HP-LCSE:</t>
        </is>
      </c>
      <c r="F242" s="2" t="inlineStr">
        <is>
          <t>Cast Iron, ASTM A48, CL 30</t>
        </is>
      </c>
      <c r="G242" t="inlineStr">
        <is>
          <t>CaseMatl_Cast_Iron_ASTM-A48_CL30</t>
        </is>
      </c>
      <c r="H242" s="2" t="inlineStr">
        <is>
          <t>C30</t>
        </is>
      </c>
      <c r="I242" s="2" t="inlineStr">
        <is>
          <t>NPT</t>
        </is>
      </c>
      <c r="J242" s="2" t="inlineStr">
        <is>
          <t>:X3:X4:</t>
        </is>
      </c>
      <c r="K242" s="2" t="inlineStr">
        <is>
          <t>Coating_Scotchkote134_interior_exterior</t>
        </is>
      </c>
      <c r="L242" s="2" t="inlineStr">
        <is>
          <t>250psig</t>
        </is>
      </c>
      <c r="M242" s="2" t="inlineStr">
        <is>
          <t>RTF</t>
        </is>
      </c>
      <c r="N242" s="2" t="inlineStr">
        <is>
          <t>Coating bom</t>
        </is>
      </c>
      <c r="O242" s="2" t="inlineStr">
        <is>
          <t>A102131</t>
        </is>
      </c>
      <c r="R242" s="2" t="inlineStr">
        <is>
          <t>LT250</t>
        </is>
      </c>
    </row>
    <row r="243">
      <c r="C243" s="93" t="inlineStr">
        <is>
          <t>Price_BOM_LCS_Case_237</t>
        </is>
      </c>
      <c r="D243" t="n">
        <v>275</v>
      </c>
      <c r="E243" t="inlineStr">
        <is>
          <t>:20709-LCS:20709-2P-10HP-LCSE:20709-2P-15HP-LCSE:20709-2P-20HP-LCSE:20709-2P-25HP-LCSE:20709-2P-7.5HP-LCSE:20709-4P-3HP-LCSE:</t>
        </is>
      </c>
      <c r="F243" s="2" t="inlineStr">
        <is>
          <t>Cast Iron, ASTM A48, CL 30</t>
        </is>
      </c>
      <c r="G243" t="inlineStr">
        <is>
          <t>CaseMatl_Cast_Iron_ASTM-A48_CL30</t>
        </is>
      </c>
      <c r="H243" s="2" t="inlineStr">
        <is>
          <t>C30</t>
        </is>
      </c>
      <c r="I243" s="2" t="inlineStr">
        <is>
          <t>NPT</t>
        </is>
      </c>
      <c r="J243" s="2" t="inlineStr">
        <is>
          <t>:X3:X4:</t>
        </is>
      </c>
      <c r="K243" s="2" t="inlineStr">
        <is>
          <t>Coating_Scotchkote134_interior_exterior_IncludeImpeller</t>
        </is>
      </c>
      <c r="L243" s="2" t="inlineStr">
        <is>
          <t>250psig</t>
        </is>
      </c>
      <c r="M243" s="2" t="inlineStr">
        <is>
          <t>RTF</t>
        </is>
      </c>
      <c r="N243" s="2" t="inlineStr">
        <is>
          <t>Coating bom</t>
        </is>
      </c>
      <c r="O243" s="2" t="inlineStr">
        <is>
          <t>A102131</t>
        </is>
      </c>
      <c r="R243" s="2" t="inlineStr">
        <is>
          <t>LT250</t>
        </is>
      </c>
    </row>
    <row r="244">
      <c r="C244" s="93" t="inlineStr">
        <is>
          <t>Price_BOM_LCS_Case_238</t>
        </is>
      </c>
      <c r="D244" t="n">
        <v>275</v>
      </c>
      <c r="E244" t="inlineStr">
        <is>
          <t>:20121-LCS:20121-4P-10HP-LCSE:20121-4P-15HP-LCSE:20121-4P-7.5HP-LCSE:</t>
        </is>
      </c>
      <c r="F244" s="2" t="inlineStr">
        <is>
          <t>Ductile Iron, ASTM A536 65</t>
        </is>
      </c>
      <c r="G244" t="inlineStr">
        <is>
          <t>CaseMatl_Ductile_Iron_ASTM-A536-65</t>
        </is>
      </c>
      <c r="H244" s="2" t="inlineStr">
        <is>
          <t>J</t>
        </is>
      </c>
      <c r="I244" s="2" t="inlineStr">
        <is>
          <t>NPT</t>
        </is>
      </c>
      <c r="J244" s="2" t="inlineStr">
        <is>
          <t>:X3:XA:</t>
        </is>
      </c>
      <c r="K244" s="2" t="inlineStr">
        <is>
          <t>Coating_Standard</t>
        </is>
      </c>
      <c r="L244" s="2" t="inlineStr">
        <is>
          <t>250psig</t>
        </is>
      </c>
      <c r="M244" s="2" t="n">
        <v>99176352</v>
      </c>
      <c r="O244" t="inlineStr">
        <is>
          <t>A100067</t>
        </is>
      </c>
      <c r="P244" s="40" t="n">
        <v>2270</v>
      </c>
      <c r="Q244" s="43" t="inlineStr">
        <is>
          <t>Priced</t>
        </is>
      </c>
      <c r="R244" s="2" t="inlineStr">
        <is>
          <t>LT034</t>
        </is>
      </c>
    </row>
    <row r="245">
      <c r="C245" s="93" t="inlineStr">
        <is>
          <t>Price_BOM_LCS_Case_239</t>
        </is>
      </c>
      <c r="D245" t="n">
        <v>275</v>
      </c>
      <c r="E245" t="inlineStr">
        <is>
          <t>:20121-LCS:20121-4P-10HP-LCSE:20121-4P-15HP-LCSE:20121-4P-7.5HP-LCSE:</t>
        </is>
      </c>
      <c r="F245" s="2" t="inlineStr">
        <is>
          <t>Ductile Iron, ASTM A536 65</t>
        </is>
      </c>
      <c r="G245" t="inlineStr">
        <is>
          <t>CaseMatl_Ductile_Iron_ASTM-A536-65</t>
        </is>
      </c>
      <c r="H245" s="2" t="inlineStr">
        <is>
          <t>J</t>
        </is>
      </c>
      <c r="I245" s="2" t="inlineStr">
        <is>
          <t>NPT</t>
        </is>
      </c>
      <c r="J245" s="2" t="inlineStr">
        <is>
          <t>:X3:XA:</t>
        </is>
      </c>
      <c r="K245" s="2" t="inlineStr">
        <is>
          <t>Coating_Scotchkote134_interior_exterior</t>
        </is>
      </c>
      <c r="L245" s="2" t="inlineStr">
        <is>
          <t>250psig</t>
        </is>
      </c>
      <c r="M245" s="2" t="inlineStr">
        <is>
          <t>RTF</t>
        </is>
      </c>
      <c r="N245" s="2" t="inlineStr">
        <is>
          <t>Coating bom</t>
        </is>
      </c>
      <c r="O245" t="inlineStr">
        <is>
          <t>A100067</t>
        </is>
      </c>
      <c r="P245" s="40" t="n"/>
      <c r="Q245" s="43" t="n"/>
      <c r="R245" s="2" t="inlineStr">
        <is>
          <t>LT034</t>
        </is>
      </c>
    </row>
    <row r="246">
      <c r="C246" s="93" t="inlineStr">
        <is>
          <t>Price_BOM_LCS_Case_240</t>
        </is>
      </c>
      <c r="D246" t="n">
        <v>275</v>
      </c>
      <c r="E246" t="inlineStr">
        <is>
          <t>:20121-LCS:20121-4P-10HP-LCSE:20121-4P-15HP-LCSE:20121-4P-7.5HP-LCSE:</t>
        </is>
      </c>
      <c r="F246" s="2" t="inlineStr">
        <is>
          <t>Ductile Iron, ASTM A536 65</t>
        </is>
      </c>
      <c r="G246" t="inlineStr">
        <is>
          <t>CaseMatl_Ductile_Iron_ASTM-A536-65</t>
        </is>
      </c>
      <c r="H246" s="2" t="inlineStr">
        <is>
          <t>J</t>
        </is>
      </c>
      <c r="I246" s="2" t="inlineStr">
        <is>
          <t>NPT</t>
        </is>
      </c>
      <c r="J246" s="2" t="inlineStr">
        <is>
          <t>:X3:XA:</t>
        </is>
      </c>
      <c r="K246" s="2" t="inlineStr">
        <is>
          <t>Coating_Scotchkote134_interior_exterior_IncludeImpeller</t>
        </is>
      </c>
      <c r="L246" s="2" t="inlineStr">
        <is>
          <t>250psig</t>
        </is>
      </c>
      <c r="M246" s="2" t="inlineStr">
        <is>
          <t>RTF</t>
        </is>
      </c>
      <c r="N246" s="2" t="inlineStr">
        <is>
          <t>Coating bom</t>
        </is>
      </c>
      <c r="O246" t="inlineStr">
        <is>
          <t>A100067</t>
        </is>
      </c>
      <c r="P246" s="40" t="n"/>
      <c r="Q246" s="43" t="n"/>
      <c r="R246" s="2" t="inlineStr">
        <is>
          <t>LT034</t>
        </is>
      </c>
    </row>
    <row r="247">
      <c r="C247" s="93" t="inlineStr">
        <is>
          <t>Price_BOM_LCS_Case_241</t>
        </is>
      </c>
      <c r="D247" t="n">
        <v>275</v>
      </c>
      <c r="E247" s="43" t="inlineStr">
        <is>
          <t>:10707-LCS:10707-2P-10HP-LCSE:10707-2P-15HP-LCSE:10707-2P-3HP-LCSE:10707-2P-5HP-LCSE:10707-2P-7.5HP-LCSE:10707-2P-15HP LCSE:</t>
        </is>
      </c>
      <c r="F247" s="2" t="inlineStr">
        <is>
          <t>Ductile Iron, ASTM A536 65</t>
        </is>
      </c>
      <c r="G247" t="inlineStr">
        <is>
          <t>CaseMatl_Ductile_Iron_ASTM-A536-65</t>
        </is>
      </c>
      <c r="H247" s="2" t="inlineStr">
        <is>
          <t>J</t>
        </is>
      </c>
      <c r="I247" s="2" t="inlineStr">
        <is>
          <t>NPT</t>
        </is>
      </c>
      <c r="J247" s="2" t="inlineStr">
        <is>
          <t>:X3:</t>
        </is>
      </c>
      <c r="K247" s="2" t="inlineStr">
        <is>
          <t>Coating_Standard</t>
        </is>
      </c>
      <c r="L247" s="2" t="inlineStr">
        <is>
          <t>300psig</t>
        </is>
      </c>
      <c r="M247" s="113" t="inlineStr">
        <is>
          <t>RTF</t>
        </is>
      </c>
      <c r="N247" s="2" t="inlineStr">
        <is>
          <t>CASE,L,10707,300#,DI</t>
        </is>
      </c>
      <c r="O247" t="inlineStr">
        <is>
          <t>A100058</t>
        </is>
      </c>
      <c r="P247" s="40" t="n">
        <v>1360</v>
      </c>
      <c r="Q247" s="43" t="inlineStr">
        <is>
          <t>Priced</t>
        </is>
      </c>
      <c r="R247" s="2" t="inlineStr">
        <is>
          <t>LT034</t>
        </is>
      </c>
    </row>
    <row r="248">
      <c r="C248" s="93" t="inlineStr">
        <is>
          <t>Price_BOM_LCS_Case_242</t>
        </is>
      </c>
      <c r="D248" t="n">
        <v>275</v>
      </c>
      <c r="E248" s="43" t="inlineStr">
        <is>
          <t>:10707-LCS:10707-2P-10HP-LCSE:10707-2P-15HP-LCSE:10707-2P-3HP-LCSE:10707-2P-5HP-LCSE:10707-2P-7.5HP-LCSE:10707-2P-15HP LCSE:</t>
        </is>
      </c>
      <c r="F248" s="2" t="inlineStr">
        <is>
          <t>Ductile Iron, ASTM A536 65</t>
        </is>
      </c>
      <c r="G248" t="inlineStr">
        <is>
          <t>CaseMatl_Ductile_Iron_ASTM-A536-65</t>
        </is>
      </c>
      <c r="H248" s="2" t="inlineStr">
        <is>
          <t>J</t>
        </is>
      </c>
      <c r="I248" s="2" t="inlineStr">
        <is>
          <t>NPT</t>
        </is>
      </c>
      <c r="J248" s="2" t="inlineStr">
        <is>
          <t>:X3:</t>
        </is>
      </c>
      <c r="K248" s="2" t="inlineStr">
        <is>
          <t>Coating_Scotchkote134_interior_exterior</t>
        </is>
      </c>
      <c r="L248" s="2" t="inlineStr">
        <is>
          <t>300psig</t>
        </is>
      </c>
      <c r="M248" s="2" t="inlineStr">
        <is>
          <t>RTF</t>
        </is>
      </c>
      <c r="N248" s="2" t="inlineStr">
        <is>
          <t>Coating bom</t>
        </is>
      </c>
      <c r="O248" t="inlineStr">
        <is>
          <t>A100058</t>
        </is>
      </c>
      <c r="P248" s="40" t="n"/>
      <c r="Q248" s="43" t="n"/>
      <c r="R248" s="2" t="inlineStr">
        <is>
          <t>LT034</t>
        </is>
      </c>
    </row>
    <row r="249">
      <c r="C249" s="93" t="inlineStr">
        <is>
          <t>Price_BOM_LCS_Case_243</t>
        </is>
      </c>
      <c r="D249" t="n">
        <v>275</v>
      </c>
      <c r="E249" s="43" t="inlineStr">
        <is>
          <t>:10707-LCS:10707-2P-10HP-LCSE:10707-2P-15HP-LCSE:10707-2P-3HP-LCSE:10707-2P-5HP-LCSE:10707-2P-7.5HP-LCSE:10707-2P-15HP LCSE:</t>
        </is>
      </c>
      <c r="F249" s="2" t="inlineStr">
        <is>
          <t>Ductile Iron, ASTM A536 65</t>
        </is>
      </c>
      <c r="G249" t="inlineStr">
        <is>
          <t>CaseMatl_Ductile_Iron_ASTM-A536-65</t>
        </is>
      </c>
      <c r="H249" s="2" t="inlineStr">
        <is>
          <t>J</t>
        </is>
      </c>
      <c r="I249" s="2" t="inlineStr">
        <is>
          <t>NPT</t>
        </is>
      </c>
      <c r="J249" s="2" t="inlineStr">
        <is>
          <t>:X3:</t>
        </is>
      </c>
      <c r="K249" s="2" t="inlineStr">
        <is>
          <t>Coating_Scotchkote134_interior_exterior_IncludeImpeller</t>
        </is>
      </c>
      <c r="L249" s="2" t="inlineStr">
        <is>
          <t>300psig</t>
        </is>
      </c>
      <c r="M249" s="2" t="inlineStr">
        <is>
          <t>RTF</t>
        </is>
      </c>
      <c r="N249" s="2" t="inlineStr">
        <is>
          <t>Coating bom</t>
        </is>
      </c>
      <c r="O249" t="inlineStr">
        <is>
          <t>A100058</t>
        </is>
      </c>
      <c r="P249" s="40" t="n"/>
      <c r="Q249" s="43" t="n"/>
      <c r="R249" s="2" t="inlineStr">
        <is>
          <t>LT034</t>
        </is>
      </c>
    </row>
    <row r="250">
      <c r="C250" s="93" t="inlineStr">
        <is>
          <t>Price_BOM_LCS_Case_244</t>
        </is>
      </c>
      <c r="D250" t="n">
        <v>275</v>
      </c>
      <c r="E250" t="inlineStr">
        <is>
          <t>:12709-LCS:12709-2P-10HP-LCSE:12709-2P-15HP-LCSE:12709-2P-5HP-LCSE:12709-2P-7.5HP-LCSE:</t>
        </is>
      </c>
      <c r="F250" s="2" t="inlineStr">
        <is>
          <t>Ductile Iron, ASTM A536 65</t>
        </is>
      </c>
      <c r="G250" t="inlineStr">
        <is>
          <t>CaseMatl_Ductile_Iron_ASTM-A536-65</t>
        </is>
      </c>
      <c r="H250" s="2" t="inlineStr">
        <is>
          <t>J</t>
        </is>
      </c>
      <c r="I250" s="2" t="inlineStr">
        <is>
          <t>NPT</t>
        </is>
      </c>
      <c r="J250" s="2" t="inlineStr">
        <is>
          <t>:X3:X4:</t>
        </is>
      </c>
      <c r="K250" s="2" t="inlineStr">
        <is>
          <t>Coating_Standard</t>
        </is>
      </c>
      <c r="L250" s="2" t="inlineStr">
        <is>
          <t>300psig</t>
        </is>
      </c>
      <c r="M250" s="113" t="inlineStr">
        <is>
          <t>RTF</t>
        </is>
      </c>
      <c r="N250" t="inlineStr">
        <is>
          <t>CASE,L,12709,300#,DI</t>
        </is>
      </c>
      <c r="O250" t="inlineStr">
        <is>
          <t>A100060</t>
        </is>
      </c>
      <c r="P250" s="40" t="n">
        <v>1400</v>
      </c>
      <c r="Q250" s="43" t="inlineStr">
        <is>
          <t>Priced</t>
        </is>
      </c>
      <c r="R250" s="2" t="inlineStr">
        <is>
          <t>LT034</t>
        </is>
      </c>
      <c r="S250" t="n">
        <v>0</v>
      </c>
    </row>
    <row r="251">
      <c r="C251" s="93" t="inlineStr">
        <is>
          <t>Price_BOM_LCS_Case_245</t>
        </is>
      </c>
      <c r="D251" t="n">
        <v>275</v>
      </c>
      <c r="E251" t="inlineStr">
        <is>
          <t>:12709-LCS:12709-2P-10HP-LCSE:12709-2P-15HP-LCSE:12709-2P-5HP-LCSE:12709-2P-7.5HP-LCSE:</t>
        </is>
      </c>
      <c r="F251" s="2" t="inlineStr">
        <is>
          <t>Ductile Iron, ASTM A536 65</t>
        </is>
      </c>
      <c r="G251" t="inlineStr">
        <is>
          <t>CaseMatl_Ductile_Iron_ASTM-A536-65</t>
        </is>
      </c>
      <c r="H251" s="2" t="inlineStr">
        <is>
          <t>J</t>
        </is>
      </c>
      <c r="I251" s="2" t="inlineStr">
        <is>
          <t>NPT</t>
        </is>
      </c>
      <c r="J251" s="2" t="inlineStr">
        <is>
          <t>:X3:X4:</t>
        </is>
      </c>
      <c r="K251" t="inlineStr">
        <is>
          <t>Coating_Scotchkote134_interior_exterior</t>
        </is>
      </c>
      <c r="L251" s="2" t="inlineStr">
        <is>
          <t>300psig</t>
        </is>
      </c>
      <c r="M251" s="2" t="inlineStr">
        <is>
          <t>RTF</t>
        </is>
      </c>
      <c r="O251" t="inlineStr">
        <is>
          <t>A100060</t>
        </is>
      </c>
      <c r="P251" s="40" t="n"/>
      <c r="Q251" s="43" t="n"/>
      <c r="R251" s="2" t="inlineStr">
        <is>
          <t>LT034</t>
        </is>
      </c>
    </row>
    <row r="252">
      <c r="C252" s="93" t="inlineStr">
        <is>
          <t>Price_BOM_LCS_Case_246</t>
        </is>
      </c>
      <c r="D252" t="n">
        <v>275</v>
      </c>
      <c r="E252" t="inlineStr">
        <is>
          <t>:12709-LCS:12709-2P-10HP-LCSE:12709-2P-15HP-LCSE:12709-2P-5HP-LCSE:12709-2P-7.5HP-LCSE:</t>
        </is>
      </c>
      <c r="F252" s="2" t="inlineStr">
        <is>
          <t>Ductile Iron, ASTM A536 65</t>
        </is>
      </c>
      <c r="G252" t="inlineStr">
        <is>
          <t>CaseMatl_Ductile_Iron_ASTM-A536-65</t>
        </is>
      </c>
      <c r="H252" s="2" t="inlineStr">
        <is>
          <t>J</t>
        </is>
      </c>
      <c r="I252" s="2" t="inlineStr">
        <is>
          <t>NPT</t>
        </is>
      </c>
      <c r="J252" s="2" t="inlineStr">
        <is>
          <t>:X3:X4:</t>
        </is>
      </c>
      <c r="K252" t="inlineStr">
        <is>
          <t>Coating_Scotchkote134_interior_exterior_IncludeImpeller</t>
        </is>
      </c>
      <c r="L252" s="2" t="inlineStr">
        <is>
          <t>300psig</t>
        </is>
      </c>
      <c r="M252" s="2" t="inlineStr">
        <is>
          <t>RTF</t>
        </is>
      </c>
      <c r="O252" t="inlineStr">
        <is>
          <t>A100060</t>
        </is>
      </c>
      <c r="P252" s="40" t="n"/>
      <c r="Q252" s="43" t="n"/>
      <c r="R252" s="2" t="inlineStr">
        <is>
          <t>LT034</t>
        </is>
      </c>
    </row>
    <row r="253">
      <c r="C253" s="93" t="inlineStr">
        <is>
          <t>Price_BOM_LCS_Case_247</t>
        </is>
      </c>
      <c r="D253" t="n">
        <v>275</v>
      </c>
      <c r="E253" t="inlineStr">
        <is>
          <t>:15705-LCS:15705-2P-10HP-LCSE:15705-2P-15HP-LCSE:15705-2P-20HP-LCSE:15705-2P-5HP-LCSE:15705-2P-7.5HP-LCSE:</t>
        </is>
      </c>
      <c r="F253" s="2" t="inlineStr">
        <is>
          <t>Ductile Iron, ASTM A536 65</t>
        </is>
      </c>
      <c r="G253" t="inlineStr">
        <is>
          <t>CaseMatl_Ductile_Iron_ASTM-A536-65</t>
        </is>
      </c>
      <c r="H253" s="2" t="inlineStr">
        <is>
          <t>J</t>
        </is>
      </c>
      <c r="I253" s="2" t="inlineStr">
        <is>
          <t>NPT</t>
        </is>
      </c>
      <c r="J253" s="2" t="inlineStr">
        <is>
          <t>:X3:</t>
        </is>
      </c>
      <c r="K253" s="2" t="inlineStr">
        <is>
          <t>Coating_Standard</t>
        </is>
      </c>
      <c r="L253" s="2" t="inlineStr">
        <is>
          <t>300psig</t>
        </is>
      </c>
      <c r="M253" s="113" t="inlineStr">
        <is>
          <t>RTF</t>
        </is>
      </c>
      <c r="N253" t="inlineStr">
        <is>
          <t>CASE,L,15705,300#,DI</t>
        </is>
      </c>
      <c r="O253" t="inlineStr">
        <is>
          <t>A100062</t>
        </is>
      </c>
      <c r="P253" s="40" t="n">
        <v>1510</v>
      </c>
      <c r="Q253" s="43" t="inlineStr">
        <is>
          <t>Priced</t>
        </is>
      </c>
      <c r="R253" s="2" t="inlineStr">
        <is>
          <t>LT034</t>
        </is>
      </c>
    </row>
    <row r="254">
      <c r="C254" s="93" t="inlineStr">
        <is>
          <t>Price_BOM_LCS_Case_248</t>
        </is>
      </c>
      <c r="D254" t="n">
        <v>275</v>
      </c>
      <c r="E254" t="inlineStr">
        <is>
          <t>:15705-LCS:15705-2P-10HP-LCSE:15705-2P-15HP-LCSE:15705-2P-20HP-LCSE:15705-2P-5HP-LCSE:15705-2P-7.5HP-LCSE:</t>
        </is>
      </c>
      <c r="F254" s="2" t="inlineStr">
        <is>
          <t>Ductile Iron, ASTM A536 65</t>
        </is>
      </c>
      <c r="G254" t="inlineStr">
        <is>
          <t>CaseMatl_Ductile_Iron_ASTM-A536-65</t>
        </is>
      </c>
      <c r="H254" s="2" t="inlineStr">
        <is>
          <t>J</t>
        </is>
      </c>
      <c r="I254" s="2" t="inlineStr">
        <is>
          <t>NPT</t>
        </is>
      </c>
      <c r="J254" s="2" t="inlineStr">
        <is>
          <t>:X3:</t>
        </is>
      </c>
      <c r="K254" s="2" t="inlineStr">
        <is>
          <t>Coating_Scotchkote134_interior_exterior</t>
        </is>
      </c>
      <c r="L254" s="2" t="inlineStr">
        <is>
          <t>300psig</t>
        </is>
      </c>
      <c r="M254" s="2" t="inlineStr">
        <is>
          <t>RTF</t>
        </is>
      </c>
      <c r="N254" s="2" t="inlineStr">
        <is>
          <t>Coating bom</t>
        </is>
      </c>
      <c r="O254" t="inlineStr">
        <is>
          <t>A100062</t>
        </is>
      </c>
      <c r="P254" s="40" t="n"/>
      <c r="Q254" s="43" t="n"/>
      <c r="R254" s="2" t="inlineStr">
        <is>
          <t>LT034</t>
        </is>
      </c>
    </row>
    <row r="255">
      <c r="C255" s="93" t="inlineStr">
        <is>
          <t>Price_BOM_LCS_Case_249</t>
        </is>
      </c>
      <c r="D255" t="n">
        <v>275</v>
      </c>
      <c r="E255" t="inlineStr">
        <is>
          <t>:15705-LCS:15705-2P-10HP-LCSE:15705-2P-15HP-LCSE:15705-2P-20HP-LCSE:15705-2P-5HP-LCSE:15705-2P-7.5HP-LCSE:</t>
        </is>
      </c>
      <c r="F255" s="2" t="inlineStr">
        <is>
          <t>Ductile Iron, ASTM A536 65</t>
        </is>
      </c>
      <c r="G255" t="inlineStr">
        <is>
          <t>CaseMatl_Ductile_Iron_ASTM-A536-65</t>
        </is>
      </c>
      <c r="H255" s="2" t="inlineStr">
        <is>
          <t>J</t>
        </is>
      </c>
      <c r="I255" s="2" t="inlineStr">
        <is>
          <t>NPT</t>
        </is>
      </c>
      <c r="J255" s="2" t="inlineStr">
        <is>
          <t>:X3:</t>
        </is>
      </c>
      <c r="K255" s="2" t="inlineStr">
        <is>
          <t>Coating_Scotchkote134_interior_exterior_IncludeImpeller</t>
        </is>
      </c>
      <c r="L255" s="2" t="inlineStr">
        <is>
          <t>300psig</t>
        </is>
      </c>
      <c r="M255" s="2" t="inlineStr">
        <is>
          <t>RTF</t>
        </is>
      </c>
      <c r="N255" s="2" t="inlineStr">
        <is>
          <t>Coating bom</t>
        </is>
      </c>
      <c r="O255" t="inlineStr">
        <is>
          <t>A100062</t>
        </is>
      </c>
      <c r="P255" s="40" t="n"/>
      <c r="Q255" s="43" t="n"/>
      <c r="R255" s="2" t="inlineStr">
        <is>
          <t>LT034</t>
        </is>
      </c>
    </row>
    <row r="256">
      <c r="C256" s="93" t="inlineStr">
        <is>
          <t>Price_BOM_LCS_Case_250</t>
        </is>
      </c>
      <c r="D256" t="n">
        <v>275</v>
      </c>
      <c r="E256" t="inlineStr">
        <is>
          <t>:15951-LCS:15951-2P-10HP-LCSE:15951-2P-15HP-LCSE:15951-2P-20HP-LCSE:15951-2P-25HP-LCSE:15951-4P-3HP-LCSE::15955-2P-15HP-LCSE:</t>
        </is>
      </c>
      <c r="F256" s="2" t="inlineStr">
        <is>
          <t>Ductile Iron, ASTM A536 65</t>
        </is>
      </c>
      <c r="G256" t="inlineStr">
        <is>
          <t>CaseMatl_Ductile_Iron_ASTM-A536-65</t>
        </is>
      </c>
      <c r="H256" s="2" t="inlineStr">
        <is>
          <t>J</t>
        </is>
      </c>
      <c r="I256" s="2" t="inlineStr">
        <is>
          <t>NPT</t>
        </is>
      </c>
      <c r="J256" s="2" t="inlineStr">
        <is>
          <t>:X3:X4:</t>
        </is>
      </c>
      <c r="K256" s="2" t="inlineStr">
        <is>
          <t>Coating_Standard</t>
        </is>
      </c>
      <c r="L256" s="2" t="inlineStr">
        <is>
          <t>300psig</t>
        </is>
      </c>
      <c r="M256" s="2" t="n">
        <v>99176348</v>
      </c>
      <c r="N256" t="inlineStr">
        <is>
          <t>CASE,L,15951,300#,DI</t>
        </is>
      </c>
      <c r="O256" t="inlineStr">
        <is>
          <t>A100063</t>
        </is>
      </c>
      <c r="P256" s="40" t="n">
        <v>1790</v>
      </c>
      <c r="Q256" s="43" t="inlineStr">
        <is>
          <t>Priced</t>
        </is>
      </c>
      <c r="R256" s="2" t="inlineStr">
        <is>
          <t>LT034</t>
        </is>
      </c>
    </row>
    <row r="257">
      <c r="C257" s="93" t="inlineStr">
        <is>
          <t>Price_BOM_LCS_Case_251</t>
        </is>
      </c>
      <c r="D257" t="n">
        <v>275</v>
      </c>
      <c r="E257" t="inlineStr">
        <is>
          <t>:15951-LCS:15951-2P-10HP-LCSE:15951-2P-15HP-LCSE:15951-2P-20HP-LCSE:15951-2P-25HP-LCSE:15951-4P-3HP-LCSE::15955-2P-15HP-LCSE:</t>
        </is>
      </c>
      <c r="F257" s="2" t="inlineStr">
        <is>
          <t>Ductile Iron, ASTM A536 65</t>
        </is>
      </c>
      <c r="G257" t="inlineStr">
        <is>
          <t>CaseMatl_Ductile_Iron_ASTM-A536-65</t>
        </is>
      </c>
      <c r="H257" s="2" t="inlineStr">
        <is>
          <t>J</t>
        </is>
      </c>
      <c r="I257" s="2" t="inlineStr">
        <is>
          <t>NPT</t>
        </is>
      </c>
      <c r="J257" s="2" t="inlineStr">
        <is>
          <t>:X3:X4:</t>
        </is>
      </c>
      <c r="K257" s="2" t="inlineStr">
        <is>
          <t>Coating_Scotchkote134_interior_exterior</t>
        </is>
      </c>
      <c r="L257" s="2" t="inlineStr">
        <is>
          <t>300psig</t>
        </is>
      </c>
      <c r="M257" s="2" t="inlineStr">
        <is>
          <t>RTF</t>
        </is>
      </c>
      <c r="N257" s="2" t="inlineStr">
        <is>
          <t>Coating bom</t>
        </is>
      </c>
      <c r="O257" t="inlineStr">
        <is>
          <t>A100063</t>
        </is>
      </c>
      <c r="P257" s="40" t="n"/>
      <c r="Q257" s="43" t="n"/>
      <c r="R257" s="2" t="inlineStr">
        <is>
          <t>LT034</t>
        </is>
      </c>
    </row>
    <row r="258">
      <c r="C258" s="93" t="inlineStr">
        <is>
          <t>Price_BOM_LCS_Case_252</t>
        </is>
      </c>
      <c r="D258" t="n">
        <v>275</v>
      </c>
      <c r="E258" t="inlineStr">
        <is>
          <t>:15951-LCS:15951-2P-10HP-LCSE:15951-2P-15HP-LCSE:15951-2P-20HP-LCSE:15951-2P-25HP-LCSE:15951-4P-3HP-LCSE::15955-2P-15HP-LCSE:</t>
        </is>
      </c>
      <c r="F258" s="2" t="inlineStr">
        <is>
          <t>Ductile Iron, ASTM A536 65</t>
        </is>
      </c>
      <c r="G258" t="inlineStr">
        <is>
          <t>CaseMatl_Ductile_Iron_ASTM-A536-65</t>
        </is>
      </c>
      <c r="H258" s="2" t="inlineStr">
        <is>
          <t>J</t>
        </is>
      </c>
      <c r="I258" s="2" t="inlineStr">
        <is>
          <t>NPT</t>
        </is>
      </c>
      <c r="J258" s="2" t="inlineStr">
        <is>
          <t>:X3:X4:</t>
        </is>
      </c>
      <c r="K258" s="2" t="inlineStr">
        <is>
          <t>Coating_Scotchkote134_interior_exterior_IncludeImpeller</t>
        </is>
      </c>
      <c r="L258" s="2" t="inlineStr">
        <is>
          <t>300psig</t>
        </is>
      </c>
      <c r="M258" s="2" t="inlineStr">
        <is>
          <t>RTF</t>
        </is>
      </c>
      <c r="N258" s="2" t="inlineStr">
        <is>
          <t>Coating bom</t>
        </is>
      </c>
      <c r="O258" t="inlineStr">
        <is>
          <t>A100063</t>
        </is>
      </c>
      <c r="P258" s="40" t="n"/>
      <c r="Q258" s="43" t="n"/>
      <c r="R258" s="2" t="inlineStr">
        <is>
          <t>LT034</t>
        </is>
      </c>
    </row>
    <row r="259">
      <c r="C259" s="93" t="inlineStr">
        <is>
          <t>Price_BOM_LCS_Case_253</t>
        </is>
      </c>
      <c r="D259" t="n">
        <v>275</v>
      </c>
      <c r="E259" t="inlineStr">
        <is>
          <t>:15955-LCS:15955-2P-15HP-LCSE:15955-2P-20HP-LCSE:15955-2P-25HP-LCSE:15955-2P-30HP-LCSE:15955-4P-3HP-LCSE:15955-4P-5HP-LCSE:</t>
        </is>
      </c>
      <c r="F259" s="2" t="inlineStr">
        <is>
          <t>Ductile Iron, ASTM A536 65</t>
        </is>
      </c>
      <c r="G259" t="inlineStr">
        <is>
          <t>CaseMatl_Ductile_Iron_ASTM-A536-65</t>
        </is>
      </c>
      <c r="H259" s="2" t="inlineStr">
        <is>
          <t>J</t>
        </is>
      </c>
      <c r="I259" s="2" t="inlineStr">
        <is>
          <t>NPT</t>
        </is>
      </c>
      <c r="J259" s="2" t="inlineStr">
        <is>
          <t>:X3:X4:</t>
        </is>
      </c>
      <c r="K259" s="2" t="inlineStr">
        <is>
          <t>Coating_Standard</t>
        </is>
      </c>
      <c r="L259" s="2" t="inlineStr">
        <is>
          <t>300psig</t>
        </is>
      </c>
      <c r="M259" s="2" t="n">
        <v>99176348</v>
      </c>
      <c r="N259" t="inlineStr">
        <is>
          <t>CASE,L,15951,300#,DI</t>
        </is>
      </c>
      <c r="O259" t="inlineStr">
        <is>
          <t>A100063</t>
        </is>
      </c>
      <c r="P259" s="40" t="n">
        <v>1790</v>
      </c>
      <c r="Q259" s="43" t="inlineStr">
        <is>
          <t>Priced</t>
        </is>
      </c>
      <c r="R259" s="2" t="inlineStr">
        <is>
          <t>LT034</t>
        </is>
      </c>
      <c r="S259" t="n">
        <v>0</v>
      </c>
    </row>
    <row r="260">
      <c r="C260" s="93" t="inlineStr">
        <is>
          <t>Price_BOM_LCS_Case_254</t>
        </is>
      </c>
      <c r="D260" t="n">
        <v>275</v>
      </c>
      <c r="E260" t="inlineStr">
        <is>
          <t>:15955-LCS:15955-2P-15HP-LCSE:15955-2P-20HP-LCSE:15955-2P-25HP-LCSE:15955-2P-30HP-LCSE:15955-4P-3HP-LCSE:15955-4P-5HP-LCSE:</t>
        </is>
      </c>
      <c r="F260" s="2" t="inlineStr">
        <is>
          <t>Ductile Iron, ASTM A536 65</t>
        </is>
      </c>
      <c r="G260" t="inlineStr">
        <is>
          <t>CaseMatl_Ductile_Iron_ASTM-A536-65</t>
        </is>
      </c>
      <c r="H260" s="2" t="inlineStr">
        <is>
          <t>J</t>
        </is>
      </c>
      <c r="I260" s="2" t="inlineStr">
        <is>
          <t>NPT</t>
        </is>
      </c>
      <c r="J260" s="2" t="inlineStr">
        <is>
          <t>:X3:X4:</t>
        </is>
      </c>
      <c r="K260" s="2" t="inlineStr">
        <is>
          <t>Coating_Scotchkote134_interior_exterior</t>
        </is>
      </c>
      <c r="L260" s="2" t="inlineStr">
        <is>
          <t>300psig</t>
        </is>
      </c>
      <c r="M260" s="2" t="inlineStr">
        <is>
          <t>RTF</t>
        </is>
      </c>
      <c r="N260" s="2" t="inlineStr">
        <is>
          <t>Coating bom</t>
        </is>
      </c>
      <c r="O260" t="inlineStr">
        <is>
          <t>A100063</t>
        </is>
      </c>
      <c r="P260" s="40" t="n"/>
      <c r="Q260" s="43" t="n"/>
      <c r="R260" s="2" t="inlineStr">
        <is>
          <t>LT034</t>
        </is>
      </c>
    </row>
    <row r="261">
      <c r="C261" s="93" t="inlineStr">
        <is>
          <t>Price_BOM_LCS_Case_255</t>
        </is>
      </c>
      <c r="D261" t="n">
        <v>275</v>
      </c>
      <c r="E261" t="inlineStr">
        <is>
          <t>:15955-LCS:15955-2P-15HP-LCSE:15955-2P-20HP-LCSE:15955-2P-25HP-LCSE:15955-2P-30HP-LCSE:15955-4P-3HP-LCSE:15955-4P-5HP-LCSE:</t>
        </is>
      </c>
      <c r="F261" s="2" t="inlineStr">
        <is>
          <t>Ductile Iron, ASTM A536 65</t>
        </is>
      </c>
      <c r="G261" t="inlineStr">
        <is>
          <t>CaseMatl_Ductile_Iron_ASTM-A536-65</t>
        </is>
      </c>
      <c r="H261" s="2" t="inlineStr">
        <is>
          <t>J</t>
        </is>
      </c>
      <c r="I261" s="2" t="inlineStr">
        <is>
          <t>NPT</t>
        </is>
      </c>
      <c r="J261" s="2" t="inlineStr">
        <is>
          <t>:X3:X4:</t>
        </is>
      </c>
      <c r="K261" s="2" t="inlineStr">
        <is>
          <t>Coating_Scotchkote134_interior_exterior_IncludeImpeller</t>
        </is>
      </c>
      <c r="L261" s="2" t="inlineStr">
        <is>
          <t>300psig</t>
        </is>
      </c>
      <c r="M261" s="2" t="inlineStr">
        <is>
          <t>RTF</t>
        </is>
      </c>
      <c r="N261" s="2" t="inlineStr">
        <is>
          <t>Coating bom</t>
        </is>
      </c>
      <c r="O261" t="inlineStr">
        <is>
          <t>A100063</t>
        </is>
      </c>
      <c r="P261" s="40" t="n"/>
      <c r="Q261" s="43" t="n"/>
      <c r="R261" s="2" t="inlineStr">
        <is>
          <t>LT034</t>
        </is>
      </c>
    </row>
    <row r="262">
      <c r="C262" s="93" t="inlineStr">
        <is>
          <t>Price_BOM_LCS_Case_256</t>
        </is>
      </c>
      <c r="D262" t="n">
        <v>275</v>
      </c>
      <c r="E262" t="inlineStr">
        <is>
          <t>:15959-LCS:15959-2P-20HP-LCSE:15959-2P-25HP-LCSE:15959-2P-30HP-LCSE:15959-4P-3HP-LCSE:15959-4P-5HP-LCSE:15959-4P-7.5HP-LCSE:</t>
        </is>
      </c>
      <c r="F262" s="2" t="inlineStr">
        <is>
          <t>Ductile Iron, ASTM A536 65</t>
        </is>
      </c>
      <c r="G262" t="inlineStr">
        <is>
          <t>CaseMatl_Ductile_Iron_ASTM-A536-65</t>
        </is>
      </c>
      <c r="H262" s="2" t="inlineStr">
        <is>
          <t>J</t>
        </is>
      </c>
      <c r="I262" s="2" t="inlineStr">
        <is>
          <t>NPT</t>
        </is>
      </c>
      <c r="J262" s="2" t="inlineStr">
        <is>
          <t>:X3:X4:</t>
        </is>
      </c>
      <c r="K262" s="2" t="inlineStr">
        <is>
          <t>Coating_Standard</t>
        </is>
      </c>
      <c r="L262" s="2" t="inlineStr">
        <is>
          <t>300psig</t>
        </is>
      </c>
      <c r="M262" s="2" t="n">
        <v>99176348</v>
      </c>
      <c r="N262" t="inlineStr">
        <is>
          <t>CASE,L,15951,300#,DI</t>
        </is>
      </c>
      <c r="O262" t="inlineStr">
        <is>
          <t>A100063</t>
        </is>
      </c>
      <c r="P262" s="40" t="n">
        <v>1790</v>
      </c>
      <c r="Q262" s="43" t="inlineStr">
        <is>
          <t>Priced</t>
        </is>
      </c>
      <c r="R262" s="2" t="inlineStr">
        <is>
          <t>LT034</t>
        </is>
      </c>
    </row>
    <row r="263">
      <c r="C263" s="93" t="inlineStr">
        <is>
          <t>Price_BOM_LCS_Case_257</t>
        </is>
      </c>
      <c r="D263" t="n">
        <v>275</v>
      </c>
      <c r="E263" t="inlineStr">
        <is>
          <t>:15959-LCS:15959-2P-20HP-LCSE:15959-2P-25HP-LCSE:15959-2P-30HP-LCSE:15959-4P-3HP-LCSE:15959-4P-5HP-LCSE:15959-4P-7.5HP-LCSE:</t>
        </is>
      </c>
      <c r="F263" s="2" t="inlineStr">
        <is>
          <t>Ductile Iron, ASTM A536 65</t>
        </is>
      </c>
      <c r="G263" t="inlineStr">
        <is>
          <t>CaseMatl_Ductile_Iron_ASTM-A536-65</t>
        </is>
      </c>
      <c r="H263" s="2" t="inlineStr">
        <is>
          <t>J</t>
        </is>
      </c>
      <c r="I263" s="2" t="inlineStr">
        <is>
          <t>NPT</t>
        </is>
      </c>
      <c r="J263" s="2" t="inlineStr">
        <is>
          <t>:X3:X4:</t>
        </is>
      </c>
      <c r="K263" s="2" t="inlineStr">
        <is>
          <t>Coating_Scotchkote134_interior_exterior</t>
        </is>
      </c>
      <c r="L263" s="2" t="inlineStr">
        <is>
          <t>300psig</t>
        </is>
      </c>
      <c r="M263" s="2" t="inlineStr">
        <is>
          <t>RTF</t>
        </is>
      </c>
      <c r="N263" s="2" t="inlineStr">
        <is>
          <t>Coating bom</t>
        </is>
      </c>
      <c r="O263" t="inlineStr">
        <is>
          <t>A100063</t>
        </is>
      </c>
      <c r="P263" s="40" t="n"/>
      <c r="Q263" s="43" t="n"/>
      <c r="R263" s="2" t="inlineStr">
        <is>
          <t>LT034</t>
        </is>
      </c>
      <c r="S263" t="n">
        <v>126</v>
      </c>
    </row>
    <row r="264">
      <c r="C264" s="93" t="inlineStr">
        <is>
          <t>Price_BOM_LCS_Case_258</t>
        </is>
      </c>
      <c r="D264" t="n">
        <v>275</v>
      </c>
      <c r="E264" t="inlineStr">
        <is>
          <t>:15959-LCS:15959-2P-20HP-LCSE:15959-2P-25HP-LCSE:15959-2P-30HP-LCSE:15959-4P-3HP-LCSE:15959-4P-5HP-LCSE:15959-4P-7.5HP-LCSE:</t>
        </is>
      </c>
      <c r="F264" s="2" t="inlineStr">
        <is>
          <t>Ductile Iron, ASTM A536 65</t>
        </is>
      </c>
      <c r="G264" t="inlineStr">
        <is>
          <t>CaseMatl_Ductile_Iron_ASTM-A536-65</t>
        </is>
      </c>
      <c r="H264" s="2" t="inlineStr">
        <is>
          <t>J</t>
        </is>
      </c>
      <c r="I264" s="2" t="inlineStr">
        <is>
          <t>NPT</t>
        </is>
      </c>
      <c r="J264" s="2" t="inlineStr">
        <is>
          <t>:X3:X4:</t>
        </is>
      </c>
      <c r="K264" s="2" t="inlineStr">
        <is>
          <t>Coating_Scotchkote134_interior_exterior_IncludeImpeller</t>
        </is>
      </c>
      <c r="L264" s="2" t="inlineStr">
        <is>
          <t>300psig</t>
        </is>
      </c>
      <c r="M264" s="2" t="inlineStr">
        <is>
          <t>RTF</t>
        </is>
      </c>
      <c r="N264" s="2" t="inlineStr">
        <is>
          <t>Coating bom</t>
        </is>
      </c>
      <c r="O264" t="inlineStr">
        <is>
          <t>A100063</t>
        </is>
      </c>
      <c r="P264" s="40" t="n"/>
      <c r="Q264" s="43" t="n"/>
      <c r="R264" s="2" t="inlineStr">
        <is>
          <t>LT034</t>
        </is>
      </c>
    </row>
    <row r="265">
      <c r="C265" s="93" t="inlineStr">
        <is>
          <t>Price_BOM_LCS_Case_259</t>
        </is>
      </c>
      <c r="D265" t="n">
        <v>275</v>
      </c>
      <c r="E265" t="inlineStr">
        <is>
          <t>:20709-LCS:20709-2P-10HP-LCSE:20709-2P-15HP-LCSE:20709-2P-20HP-LCSE:20709-2P-25HP-LCSE:20709-2P-7.5HP-LCSE:20709-4P-3HP-LCSE:</t>
        </is>
      </c>
      <c r="F265" s="2" t="inlineStr">
        <is>
          <t>Ductile Iron, ASTM A536 65</t>
        </is>
      </c>
      <c r="G265" t="inlineStr">
        <is>
          <t>CaseMatl_Ductile_Iron_ASTM-A536-65</t>
        </is>
      </c>
      <c r="H265" s="2" t="inlineStr">
        <is>
          <t>J</t>
        </is>
      </c>
      <c r="I265" s="2" t="inlineStr">
        <is>
          <t>NPT</t>
        </is>
      </c>
      <c r="J265" s="2" t="inlineStr">
        <is>
          <t>:X3:X4:</t>
        </is>
      </c>
      <c r="K265" s="2" t="inlineStr">
        <is>
          <t>Coating_Standard</t>
        </is>
      </c>
      <c r="L265" s="2" t="inlineStr">
        <is>
          <t>300psig</t>
        </is>
      </c>
      <c r="M265" s="113" t="inlineStr">
        <is>
          <t>RTF</t>
        </is>
      </c>
      <c r="N265" t="inlineStr">
        <is>
          <t>CASE,L,20709,300#,DI</t>
        </is>
      </c>
      <c r="O265" t="inlineStr">
        <is>
          <t>A100065</t>
        </is>
      </c>
      <c r="P265" s="40" t="n">
        <v>2170</v>
      </c>
      <c r="Q265" s="43" t="inlineStr">
        <is>
          <t>Priced</t>
        </is>
      </c>
      <c r="R265" s="2" t="inlineStr">
        <is>
          <t>LT034</t>
        </is>
      </c>
    </row>
    <row r="266">
      <c r="C266" s="93" t="inlineStr">
        <is>
          <t>Price_BOM_LCS_Case_260</t>
        </is>
      </c>
      <c r="D266" t="n">
        <v>275</v>
      </c>
      <c r="E266" t="inlineStr">
        <is>
          <t>:20709-LCS:20709-2P-10HP-LCSE:20709-2P-15HP-LCSE:20709-2P-20HP-LCSE:20709-2P-25HP-LCSE:20709-2P-7.5HP-LCSE:20709-4P-3HP-LCSE:</t>
        </is>
      </c>
      <c r="F266" s="2" t="inlineStr">
        <is>
          <t>Ductile Iron, ASTM A536 65</t>
        </is>
      </c>
      <c r="G266" t="inlineStr">
        <is>
          <t>CaseMatl_Ductile_Iron_ASTM-A536-65</t>
        </is>
      </c>
      <c r="H266" s="2" t="inlineStr">
        <is>
          <t>J</t>
        </is>
      </c>
      <c r="I266" s="2" t="inlineStr">
        <is>
          <t>NPT</t>
        </is>
      </c>
      <c r="J266" s="2" t="inlineStr">
        <is>
          <t>:X3:X4:</t>
        </is>
      </c>
      <c r="K266" s="2" t="inlineStr">
        <is>
          <t>Coating_Scotchkote134_interior_exterior</t>
        </is>
      </c>
      <c r="L266" s="2" t="inlineStr">
        <is>
          <t>300psig</t>
        </is>
      </c>
      <c r="M266" s="2" t="inlineStr">
        <is>
          <t>RTF</t>
        </is>
      </c>
      <c r="N266" s="2" t="inlineStr">
        <is>
          <t>Coating bom</t>
        </is>
      </c>
      <c r="O266" t="inlineStr">
        <is>
          <t>A100065</t>
        </is>
      </c>
      <c r="P266" s="40" t="n"/>
      <c r="Q266" s="43" t="n"/>
      <c r="R266" s="2" t="inlineStr">
        <is>
          <t>LT034</t>
        </is>
      </c>
    </row>
    <row r="267">
      <c r="C267" s="93" t="inlineStr">
        <is>
          <t>Price_BOM_LCS_Case_261</t>
        </is>
      </c>
      <c r="D267" t="n">
        <v>275</v>
      </c>
      <c r="E267" t="inlineStr">
        <is>
          <t>:20709-LCS:20709-2P-10HP-LCSE:20709-2P-15HP-LCSE:20709-2P-20HP-LCSE:20709-2P-25HP-LCSE:20709-2P-7.5HP-LCSE:20709-4P-3HP-LCSE:</t>
        </is>
      </c>
      <c r="F267" s="2" t="inlineStr">
        <is>
          <t>Ductile Iron, ASTM A536 65</t>
        </is>
      </c>
      <c r="G267" t="inlineStr">
        <is>
          <t>CaseMatl_Ductile_Iron_ASTM-A536-65</t>
        </is>
      </c>
      <c r="H267" s="2" t="inlineStr">
        <is>
          <t>J</t>
        </is>
      </c>
      <c r="I267" s="2" t="inlineStr">
        <is>
          <t>NPT</t>
        </is>
      </c>
      <c r="J267" s="2" t="inlineStr">
        <is>
          <t>:X3:X4:</t>
        </is>
      </c>
      <c r="K267" s="2" t="inlineStr">
        <is>
          <t>Coating_Scotchkote134_interior_exterior_IncludeImpeller</t>
        </is>
      </c>
      <c r="L267" s="2" t="inlineStr">
        <is>
          <t>300psig</t>
        </is>
      </c>
      <c r="M267" s="2" t="inlineStr">
        <is>
          <t>RTF</t>
        </is>
      </c>
      <c r="N267" s="2" t="inlineStr">
        <is>
          <t>Coating bom</t>
        </is>
      </c>
      <c r="O267" t="inlineStr">
        <is>
          <t>A100065</t>
        </is>
      </c>
      <c r="P267" s="40" t="n"/>
      <c r="Q267" s="43" t="n"/>
      <c r="R267" s="2" t="inlineStr">
        <is>
          <t>LT034</t>
        </is>
      </c>
    </row>
    <row r="268">
      <c r="C268" s="93" t="inlineStr">
        <is>
          <t>Price_BOM_LCS_Case_262</t>
        </is>
      </c>
      <c r="D268" t="n">
        <v>275</v>
      </c>
      <c r="E268" t="inlineStr">
        <is>
          <t>:20953-LCS:20953-2P-20HP-LCSE:20953-2P-25HP-LCSE:20953-2P-30HP-LCSE:20953-4P-3HP-LCSE:20953-4P-5HP-LCSE:20953-4P-7.5HP-LCSE:</t>
        </is>
      </c>
      <c r="F268" s="2" t="inlineStr">
        <is>
          <t>Ductile Iron, ASTM A536 65</t>
        </is>
      </c>
      <c r="G268" t="inlineStr">
        <is>
          <t>CaseMatl_Ductile_Iron_ASTM-A536-65</t>
        </is>
      </c>
      <c r="H268" s="2" t="inlineStr">
        <is>
          <t>J</t>
        </is>
      </c>
      <c r="I268" s="2" t="inlineStr">
        <is>
          <t>NPT</t>
        </is>
      </c>
      <c r="J268" s="2" t="inlineStr">
        <is>
          <t>:X3:X4:</t>
        </is>
      </c>
      <c r="K268" s="2" t="inlineStr">
        <is>
          <t>Coating_Standard</t>
        </is>
      </c>
      <c r="L268" s="2" t="inlineStr">
        <is>
          <t>300psig</t>
        </is>
      </c>
      <c r="M268" s="2" t="n">
        <v>99176350</v>
      </c>
      <c r="N268" t="inlineStr">
        <is>
          <t>CASE,L,20953,300#,DI</t>
        </is>
      </c>
      <c r="O268" t="inlineStr">
        <is>
          <t>A100066</t>
        </is>
      </c>
      <c r="P268" s="40" t="n">
        <v>2240</v>
      </c>
      <c r="Q268" s="43" t="inlineStr">
        <is>
          <t>Priced</t>
        </is>
      </c>
      <c r="R268" s="2" t="inlineStr">
        <is>
          <t>LT034</t>
        </is>
      </c>
    </row>
    <row r="269">
      <c r="C269" s="93" t="inlineStr">
        <is>
          <t>Price_BOM_LCS_Case_263</t>
        </is>
      </c>
      <c r="D269" t="n">
        <v>275</v>
      </c>
      <c r="E269" t="inlineStr">
        <is>
          <t>:20953-LCS:20953-2P-20HP-LCSE:20953-2P-25HP-LCSE:20953-2P-30HP-LCSE:20953-4P-3HP-LCSE:20953-4P-5HP-LCSE:20953-4P-7.5HP-LCSE:</t>
        </is>
      </c>
      <c r="F269" s="2" t="inlineStr">
        <is>
          <t>Ductile Iron, ASTM A536 65</t>
        </is>
      </c>
      <c r="G269" t="inlineStr">
        <is>
          <t>CaseMatl_Ductile_Iron_ASTM-A536-65</t>
        </is>
      </c>
      <c r="H269" s="2" t="inlineStr">
        <is>
          <t>J</t>
        </is>
      </c>
      <c r="I269" s="2" t="inlineStr">
        <is>
          <t>NPT</t>
        </is>
      </c>
      <c r="J269" s="2" t="inlineStr">
        <is>
          <t>:X3:X4:</t>
        </is>
      </c>
      <c r="K269" s="2" t="inlineStr">
        <is>
          <t>Coating_Scotchkote134_interior_exterior</t>
        </is>
      </c>
      <c r="L269" s="2" t="inlineStr">
        <is>
          <t>300psig</t>
        </is>
      </c>
      <c r="M269" s="2" t="inlineStr">
        <is>
          <t>RTF</t>
        </is>
      </c>
      <c r="N269" s="2" t="inlineStr">
        <is>
          <t>Coating bom</t>
        </is>
      </c>
      <c r="O269" t="inlineStr">
        <is>
          <t>A100066</t>
        </is>
      </c>
      <c r="P269" s="40" t="n"/>
      <c r="Q269" s="43" t="n"/>
      <c r="R269" s="2" t="inlineStr">
        <is>
          <t>LT034</t>
        </is>
      </c>
    </row>
    <row r="270">
      <c r="C270" s="93" t="inlineStr">
        <is>
          <t>Price_BOM_LCS_Case_264</t>
        </is>
      </c>
      <c r="D270" t="n">
        <v>275</v>
      </c>
      <c r="E270" t="inlineStr">
        <is>
          <t>:20953-LCS:20953-2P-20HP-LCSE:20953-2P-25HP-LCSE:20953-2P-30HP-LCSE:20953-4P-3HP-LCSE:20953-4P-5HP-LCSE:20953-4P-7.5HP-LCSE:</t>
        </is>
      </c>
      <c r="F270" s="2" t="inlineStr">
        <is>
          <t>Ductile Iron, ASTM A536 65</t>
        </is>
      </c>
      <c r="G270" t="inlineStr">
        <is>
          <t>CaseMatl_Ductile_Iron_ASTM-A536-65</t>
        </is>
      </c>
      <c r="H270" s="2" t="inlineStr">
        <is>
          <t>J</t>
        </is>
      </c>
      <c r="I270" s="2" t="inlineStr">
        <is>
          <t>NPT</t>
        </is>
      </c>
      <c r="J270" s="2" t="inlineStr">
        <is>
          <t>:X3:X4:</t>
        </is>
      </c>
      <c r="K270" s="2" t="inlineStr">
        <is>
          <t>Coating_Scotchkote134_interior_exterior_IncludeImpeller</t>
        </is>
      </c>
      <c r="L270" s="2" t="inlineStr">
        <is>
          <t>300psig</t>
        </is>
      </c>
      <c r="M270" s="2" t="inlineStr">
        <is>
          <t>RTF</t>
        </is>
      </c>
      <c r="N270" s="2" t="inlineStr">
        <is>
          <t>Coating bom</t>
        </is>
      </c>
      <c r="O270" t="inlineStr">
        <is>
          <t>A100066</t>
        </is>
      </c>
      <c r="P270" s="40" t="n"/>
      <c r="Q270" s="43" t="n"/>
      <c r="R270" s="2" t="inlineStr">
        <is>
          <t>LT034</t>
        </is>
      </c>
      <c r="S270" t="n">
        <v>0</v>
      </c>
    </row>
    <row r="271">
      <c r="C271" t="inlineStr">
        <is>
          <t>Price_BOM_LCS_Case_266</t>
        </is>
      </c>
      <c r="D271" t="n">
        <v>180</v>
      </c>
      <c r="E271" t="inlineStr">
        <is>
          <t xml:space="preserve">:4012A-LCS: </t>
        </is>
      </c>
      <c r="F271" s="2" t="inlineStr">
        <is>
          <t>Ductile Iron, ASTM A536 65</t>
        </is>
      </c>
      <c r="G271" t="inlineStr">
        <is>
          <t>CaseMatl_Ductile_Iron_ASTM-A536-65</t>
        </is>
      </c>
      <c r="H271" s="2" t="inlineStr">
        <is>
          <t>J</t>
        </is>
      </c>
      <c r="I271" s="57" t="inlineStr">
        <is>
          <t>250# ANSI Flange</t>
        </is>
      </c>
      <c r="J271" s="2" t="inlineStr">
        <is>
          <t>:XA:</t>
        </is>
      </c>
      <c r="K271" s="2" t="inlineStr">
        <is>
          <t>Coating_Standard</t>
        </is>
      </c>
      <c r="L271" s="2" t="inlineStr">
        <is>
          <t>250psig</t>
        </is>
      </c>
      <c r="M271" s="2" t="n">
        <v>99877184</v>
      </c>
      <c r="N271" t="inlineStr">
        <is>
          <t>CASE,L,4012,250#,DI</t>
        </is>
      </c>
      <c r="O271" t="inlineStr">
        <is>
          <t>A100057</t>
        </is>
      </c>
      <c r="P271" s="44" t="n">
        <v>0</v>
      </c>
      <c r="Q271" s="43" t="inlineStr">
        <is>
          <t>Display-Blank</t>
        </is>
      </c>
      <c r="R271" s="2" t="inlineStr">
        <is>
          <t>LT034</t>
        </is>
      </c>
    </row>
    <row r="272">
      <c r="C272" t="inlineStr">
        <is>
          <t>Price_BOM_LCS_Case_267</t>
        </is>
      </c>
      <c r="D272" t="n">
        <v>180</v>
      </c>
      <c r="E272" t="inlineStr">
        <is>
          <t xml:space="preserve">:4012A-LCS: </t>
        </is>
      </c>
      <c r="F272" s="2" t="inlineStr">
        <is>
          <t>Ductile Iron, ASTM A536 65</t>
        </is>
      </c>
      <c r="G272" t="inlineStr">
        <is>
          <t>CaseMatl_Ductile_Iron_ASTM-A536-65</t>
        </is>
      </c>
      <c r="H272" s="2" t="inlineStr">
        <is>
          <t>J</t>
        </is>
      </c>
      <c r="I272" s="57" t="inlineStr">
        <is>
          <t>250# ANSI Flange</t>
        </is>
      </c>
      <c r="J272" s="2" t="inlineStr">
        <is>
          <t>:XA:</t>
        </is>
      </c>
      <c r="K272" s="2" t="inlineStr">
        <is>
          <t>Coating_Scotchkote134_interior_exterior</t>
        </is>
      </c>
      <c r="L272" s="2" t="inlineStr">
        <is>
          <t>250psig</t>
        </is>
      </c>
      <c r="M272" s="2" t="inlineStr">
        <is>
          <t>RTF</t>
        </is>
      </c>
      <c r="N272" s="2" t="inlineStr">
        <is>
          <t>Coating bom</t>
        </is>
      </c>
      <c r="O272" t="inlineStr">
        <is>
          <t>A100057</t>
        </is>
      </c>
      <c r="P272" s="44" t="n"/>
      <c r="Q272" s="43" t="n"/>
      <c r="R272" s="2" t="inlineStr">
        <is>
          <t>LT034</t>
        </is>
      </c>
    </row>
    <row r="273">
      <c r="C273" t="inlineStr">
        <is>
          <t>Price_BOM_LCS_Case_268</t>
        </is>
      </c>
      <c r="D273" t="n">
        <v>180</v>
      </c>
      <c r="E273" t="inlineStr">
        <is>
          <t xml:space="preserve">:4012A-LCS: </t>
        </is>
      </c>
      <c r="F273" s="2" t="inlineStr">
        <is>
          <t>Ductile Iron, ASTM A536 65</t>
        </is>
      </c>
      <c r="G273" t="inlineStr">
        <is>
          <t>CaseMatl_Ductile_Iron_ASTM-A536-65</t>
        </is>
      </c>
      <c r="H273" s="2" t="inlineStr">
        <is>
          <t>J</t>
        </is>
      </c>
      <c r="I273" s="57" t="inlineStr">
        <is>
          <t>250# ANSI Flange</t>
        </is>
      </c>
      <c r="J273" s="2" t="inlineStr">
        <is>
          <t>:XA:</t>
        </is>
      </c>
      <c r="K273" s="2" t="inlineStr">
        <is>
          <t>Coating_Scotchkote134_interior_exterior_IncludeImpeller</t>
        </is>
      </c>
      <c r="L273" s="2" t="inlineStr">
        <is>
          <t>250psig</t>
        </is>
      </c>
      <c r="M273" s="2" t="inlineStr">
        <is>
          <t>RTF</t>
        </is>
      </c>
      <c r="N273" s="2" t="inlineStr">
        <is>
          <t>Coating bom</t>
        </is>
      </c>
      <c r="O273" t="inlineStr">
        <is>
          <t>A100057</t>
        </is>
      </c>
      <c r="P273" s="44" t="n"/>
      <c r="Q273" s="43" t="n"/>
      <c r="R273" s="2" t="inlineStr">
        <is>
          <t>LT034</t>
        </is>
      </c>
    </row>
    <row r="274">
      <c r="C274" t="inlineStr">
        <is>
          <t>Price_BOM_LCS_Case_269</t>
        </is>
      </c>
      <c r="D274" t="n">
        <v>275</v>
      </c>
      <c r="E274" t="inlineStr">
        <is>
          <t xml:space="preserve">:4012A-LCS: </t>
        </is>
      </c>
      <c r="F274" s="2" t="inlineStr">
        <is>
          <t>Ductile Iron, ASTM A536 65</t>
        </is>
      </c>
      <c r="G274" t="inlineStr">
        <is>
          <t>CaseMatl_Ductile_Iron_ASTM-A536-65</t>
        </is>
      </c>
      <c r="H274" s="2" t="inlineStr">
        <is>
          <t>J</t>
        </is>
      </c>
      <c r="I274" s="57" t="inlineStr">
        <is>
          <t>250# ANSI Flange</t>
        </is>
      </c>
      <c r="J274" s="2" t="inlineStr">
        <is>
          <t>:XA:</t>
        </is>
      </c>
      <c r="K274" s="2" t="inlineStr">
        <is>
          <t>Coating_Standard</t>
        </is>
      </c>
      <c r="L274" s="2" t="inlineStr">
        <is>
          <t>250psig</t>
        </is>
      </c>
      <c r="M274" s="2" t="n">
        <v>99877184</v>
      </c>
      <c r="N274" t="inlineStr">
        <is>
          <t>CASE,L,4012,250#,DI</t>
        </is>
      </c>
      <c r="O274" t="inlineStr">
        <is>
          <t>A100057</t>
        </is>
      </c>
      <c r="P274" s="44" t="n">
        <v>0</v>
      </c>
      <c r="Q274" s="43" t="inlineStr">
        <is>
          <t>Display-Blank</t>
        </is>
      </c>
      <c r="R274" s="2" t="inlineStr">
        <is>
          <t>LT034</t>
        </is>
      </c>
    </row>
    <row r="275">
      <c r="C275" t="inlineStr">
        <is>
          <t>Price_BOM_LCS_Case_270</t>
        </is>
      </c>
      <c r="D275" t="n">
        <v>275</v>
      </c>
      <c r="E275" t="inlineStr">
        <is>
          <t xml:space="preserve">:4012A-LCS: </t>
        </is>
      </c>
      <c r="F275" s="2" t="inlineStr">
        <is>
          <t>Ductile Iron, ASTM A536 65</t>
        </is>
      </c>
      <c r="G275" t="inlineStr">
        <is>
          <t>CaseMatl_Ductile_Iron_ASTM-A536-65</t>
        </is>
      </c>
      <c r="H275" s="2" t="inlineStr">
        <is>
          <t>J</t>
        </is>
      </c>
      <c r="I275" s="57" t="inlineStr">
        <is>
          <t>250# ANSI Flange</t>
        </is>
      </c>
      <c r="J275" s="2" t="inlineStr">
        <is>
          <t>:XA:</t>
        </is>
      </c>
      <c r="K275" s="2" t="inlineStr">
        <is>
          <t>Coating_Scotchkote134_interior_exterior</t>
        </is>
      </c>
      <c r="L275" s="2" t="inlineStr">
        <is>
          <t>250psig</t>
        </is>
      </c>
      <c r="M275" s="2" t="inlineStr">
        <is>
          <t>RTF</t>
        </is>
      </c>
      <c r="N275" s="2" t="inlineStr">
        <is>
          <t>Coating bom</t>
        </is>
      </c>
      <c r="O275" t="inlineStr">
        <is>
          <t>A100057</t>
        </is>
      </c>
      <c r="P275" s="44" t="n"/>
      <c r="Q275" s="43" t="n"/>
      <c r="R275" s="2" t="inlineStr">
        <is>
          <t>LT034</t>
        </is>
      </c>
    </row>
    <row r="276">
      <c r="C276" t="inlineStr">
        <is>
          <t>Price_BOM_LCS_Case_271</t>
        </is>
      </c>
      <c r="D276" t="n">
        <v>275</v>
      </c>
      <c r="E276" t="inlineStr">
        <is>
          <t xml:space="preserve">:4012A-LCS: </t>
        </is>
      </c>
      <c r="F276" s="2" t="inlineStr">
        <is>
          <t>Ductile Iron, ASTM A536 65</t>
        </is>
      </c>
      <c r="G276" t="inlineStr">
        <is>
          <t>CaseMatl_Ductile_Iron_ASTM-A536-65</t>
        </is>
      </c>
      <c r="H276" s="2" t="inlineStr">
        <is>
          <t>J</t>
        </is>
      </c>
      <c r="I276" s="57" t="inlineStr">
        <is>
          <t>250# ANSI Flange</t>
        </is>
      </c>
      <c r="J276" s="2" t="inlineStr">
        <is>
          <t>:XA:</t>
        </is>
      </c>
      <c r="K276" s="2" t="inlineStr">
        <is>
          <t>Coating_Scotchkote134_interior_exterior_IncludeImpeller</t>
        </is>
      </c>
      <c r="L276" s="2" t="inlineStr">
        <is>
          <t>250psig</t>
        </is>
      </c>
      <c r="M276" s="2" t="inlineStr">
        <is>
          <t>RTF</t>
        </is>
      </c>
      <c r="N276" s="2" t="inlineStr">
        <is>
          <t>Coating bom</t>
        </is>
      </c>
      <c r="O276" t="inlineStr">
        <is>
          <t>A100057</t>
        </is>
      </c>
      <c r="P276" s="44" t="n"/>
      <c r="Q276" s="43" t="n"/>
      <c r="R276" s="2" t="inlineStr">
        <is>
          <t>LT034</t>
        </is>
      </c>
    </row>
    <row r="277">
      <c r="C277" t="inlineStr">
        <is>
          <t>Price_BOM_LCS_Case_272</t>
        </is>
      </c>
      <c r="D277" t="n">
        <v>180</v>
      </c>
      <c r="E277" t="inlineStr">
        <is>
          <t xml:space="preserve">:30127-LCS: </t>
        </is>
      </c>
      <c r="F277" s="2" t="inlineStr">
        <is>
          <t>Ductile Iron, ASTM A536 65</t>
        </is>
      </c>
      <c r="G277" t="inlineStr">
        <is>
          <t>CaseMatl_Ductile_Iron_ASTM-A536-65</t>
        </is>
      </c>
      <c r="H277" s="2" t="inlineStr">
        <is>
          <t>J</t>
        </is>
      </c>
      <c r="I277" s="57" t="inlineStr">
        <is>
          <t>250# ANSI Flange</t>
        </is>
      </c>
      <c r="J277" s="2" t="inlineStr">
        <is>
          <t>:XA:</t>
        </is>
      </c>
      <c r="K277" s="2" t="inlineStr">
        <is>
          <t>Coating_Standard</t>
        </is>
      </c>
      <c r="L277" s="2" t="inlineStr">
        <is>
          <t>250psig</t>
        </is>
      </c>
      <c r="M277" s="2" t="n">
        <v>99788194</v>
      </c>
      <c r="N277" t="inlineStr">
        <is>
          <t>CASE,L,3012,250#,DI</t>
        </is>
      </c>
      <c r="O277" t="inlineStr">
        <is>
          <t>A100057</t>
        </is>
      </c>
      <c r="P277" s="44" t="n">
        <v>0</v>
      </c>
      <c r="Q277" s="43" t="inlineStr">
        <is>
          <t>Display-Blank</t>
        </is>
      </c>
      <c r="R277" s="2" t="inlineStr">
        <is>
          <t>LT034</t>
        </is>
      </c>
    </row>
    <row r="278">
      <c r="C278" t="inlineStr">
        <is>
          <t>Price_BOM_LCS_Case_273</t>
        </is>
      </c>
      <c r="D278" t="n">
        <v>180</v>
      </c>
      <c r="E278" t="inlineStr">
        <is>
          <t xml:space="preserve">:30127-LCS: </t>
        </is>
      </c>
      <c r="F278" s="2" t="inlineStr">
        <is>
          <t>Ductile Iron, ASTM A536 65</t>
        </is>
      </c>
      <c r="G278" t="inlineStr">
        <is>
          <t>CaseMatl_Ductile_Iron_ASTM-A536-65</t>
        </is>
      </c>
      <c r="H278" s="2" t="inlineStr">
        <is>
          <t>J</t>
        </is>
      </c>
      <c r="I278" s="57" t="inlineStr">
        <is>
          <t>250# ANSI Flange</t>
        </is>
      </c>
      <c r="J278" s="2" t="inlineStr">
        <is>
          <t>:XA:</t>
        </is>
      </c>
      <c r="K278" s="2" t="inlineStr">
        <is>
          <t>Coating_Scotchkote134_interior_exterior</t>
        </is>
      </c>
      <c r="L278" s="2" t="inlineStr">
        <is>
          <t>250psig</t>
        </is>
      </c>
      <c r="M278" s="2" t="inlineStr">
        <is>
          <t>RTF</t>
        </is>
      </c>
      <c r="N278" s="2" t="inlineStr">
        <is>
          <t>Coating bom</t>
        </is>
      </c>
      <c r="O278" t="inlineStr">
        <is>
          <t>A100057</t>
        </is>
      </c>
      <c r="P278" s="44" t="n"/>
      <c r="Q278" s="43" t="n"/>
      <c r="R278" s="2" t="inlineStr">
        <is>
          <t>LT034</t>
        </is>
      </c>
    </row>
    <row r="279">
      <c r="C279" t="inlineStr">
        <is>
          <t>Price_BOM_LCS_Case_274</t>
        </is>
      </c>
      <c r="D279" t="n">
        <v>180</v>
      </c>
      <c r="E279" t="inlineStr">
        <is>
          <t xml:space="preserve">:30127-LCS: </t>
        </is>
      </c>
      <c r="F279" s="2" t="inlineStr">
        <is>
          <t>Ductile Iron, ASTM A536 65</t>
        </is>
      </c>
      <c r="G279" t="inlineStr">
        <is>
          <t>CaseMatl_Ductile_Iron_ASTM-A536-65</t>
        </is>
      </c>
      <c r="H279" s="2" t="inlineStr">
        <is>
          <t>J</t>
        </is>
      </c>
      <c r="I279" s="57" t="inlineStr">
        <is>
          <t>250# ANSI Flange</t>
        </is>
      </c>
      <c r="J279" s="2" t="inlineStr">
        <is>
          <t>:XA:</t>
        </is>
      </c>
      <c r="K279" s="2" t="inlineStr">
        <is>
          <t>Coating_Scotchkote134_interior_exterior_IncludeImpeller</t>
        </is>
      </c>
      <c r="L279" s="2" t="inlineStr">
        <is>
          <t>250psig</t>
        </is>
      </c>
      <c r="M279" s="2" t="inlineStr">
        <is>
          <t>RTF</t>
        </is>
      </c>
      <c r="N279" s="2" t="inlineStr">
        <is>
          <t>Coating bom</t>
        </is>
      </c>
      <c r="O279" t="inlineStr">
        <is>
          <t>A100057</t>
        </is>
      </c>
      <c r="P279" s="44" t="n"/>
      <c r="Q279" s="43" t="n"/>
      <c r="R279" s="2" t="inlineStr">
        <is>
          <t>LT034</t>
        </is>
      </c>
    </row>
    <row r="280">
      <c r="C280" t="inlineStr">
        <is>
          <t>Price_BOM_LCS_Case_275</t>
        </is>
      </c>
      <c r="D280" t="n">
        <v>275</v>
      </c>
      <c r="E280" t="inlineStr">
        <is>
          <t xml:space="preserve">:30127-LCS: </t>
        </is>
      </c>
      <c r="F280" s="2" t="inlineStr">
        <is>
          <t>Ductile Iron, ASTM A536 65</t>
        </is>
      </c>
      <c r="G280" t="inlineStr">
        <is>
          <t>CaseMatl_Ductile_Iron_ASTM-A536-65</t>
        </is>
      </c>
      <c r="H280" s="2" t="inlineStr">
        <is>
          <t>J</t>
        </is>
      </c>
      <c r="I280" s="57" t="inlineStr">
        <is>
          <t>250# ANSI Flange</t>
        </is>
      </c>
      <c r="J280" s="2" t="inlineStr">
        <is>
          <t>:XA:</t>
        </is>
      </c>
      <c r="K280" s="2" t="inlineStr">
        <is>
          <t>Coating_Standard</t>
        </is>
      </c>
      <c r="L280" s="2" t="inlineStr">
        <is>
          <t>250psig</t>
        </is>
      </c>
      <c r="M280" s="2" t="n">
        <v>99788194</v>
      </c>
      <c r="N280" t="inlineStr">
        <is>
          <t>CASE,L,3012,250#,DI</t>
        </is>
      </c>
      <c r="O280" t="inlineStr">
        <is>
          <t>A100057</t>
        </is>
      </c>
      <c r="P280" s="44" t="n">
        <v>0</v>
      </c>
      <c r="Q280" s="43" t="inlineStr">
        <is>
          <t>Display-Blank</t>
        </is>
      </c>
      <c r="R280" s="2" t="inlineStr">
        <is>
          <t>LT034</t>
        </is>
      </c>
    </row>
    <row r="281">
      <c r="C281" t="inlineStr">
        <is>
          <t>Price_BOM_LCS_Case_276</t>
        </is>
      </c>
      <c r="D281" t="n">
        <v>275</v>
      </c>
      <c r="E281" t="inlineStr">
        <is>
          <t xml:space="preserve">:30127-LCS: </t>
        </is>
      </c>
      <c r="F281" s="2" t="inlineStr">
        <is>
          <t>Ductile Iron, ASTM A536 65</t>
        </is>
      </c>
      <c r="G281" t="inlineStr">
        <is>
          <t>CaseMatl_Ductile_Iron_ASTM-A536-65</t>
        </is>
      </c>
      <c r="H281" s="2" t="inlineStr">
        <is>
          <t>J</t>
        </is>
      </c>
      <c r="I281" s="57" t="inlineStr">
        <is>
          <t>250# ANSI Flange</t>
        </is>
      </c>
      <c r="J281" s="2" t="inlineStr">
        <is>
          <t>:XA:</t>
        </is>
      </c>
      <c r="K281" s="2" t="inlineStr">
        <is>
          <t>Coating_Scotchkote134_interior_exterior</t>
        </is>
      </c>
      <c r="L281" s="2" t="inlineStr">
        <is>
          <t>250psig</t>
        </is>
      </c>
      <c r="M281" s="2" t="inlineStr">
        <is>
          <t>RTF</t>
        </is>
      </c>
      <c r="N281" s="2" t="inlineStr">
        <is>
          <t>Coating bom</t>
        </is>
      </c>
      <c r="O281" t="inlineStr">
        <is>
          <t>A100057</t>
        </is>
      </c>
      <c r="P281" s="44" t="n"/>
      <c r="Q281" s="43" t="n"/>
      <c r="R281" s="2" t="inlineStr">
        <is>
          <t>LT034</t>
        </is>
      </c>
    </row>
    <row r="282">
      <c r="C282" t="inlineStr">
        <is>
          <t>Price_BOM_LCS_Case_277</t>
        </is>
      </c>
      <c r="D282" t="n">
        <v>275</v>
      </c>
      <c r="E282" t="inlineStr">
        <is>
          <t xml:space="preserve">:30127-LCS: </t>
        </is>
      </c>
      <c r="F282" s="2" t="inlineStr">
        <is>
          <t>Ductile Iron, ASTM A536 65</t>
        </is>
      </c>
      <c r="G282" t="inlineStr">
        <is>
          <t>CaseMatl_Ductile_Iron_ASTM-A536-65</t>
        </is>
      </c>
      <c r="H282" s="2" t="inlineStr">
        <is>
          <t>J</t>
        </is>
      </c>
      <c r="I282" s="57" t="inlineStr">
        <is>
          <t>250# ANSI Flange</t>
        </is>
      </c>
      <c r="J282" s="2" t="inlineStr">
        <is>
          <t>:XA:</t>
        </is>
      </c>
      <c r="K282" s="2" t="inlineStr">
        <is>
          <t>Coating_Scotchkote134_interior_exterior_IncludeImpeller</t>
        </is>
      </c>
      <c r="L282" s="2" t="inlineStr">
        <is>
          <t>250psig</t>
        </is>
      </c>
      <c r="M282" s="2" t="inlineStr">
        <is>
          <t>RTF</t>
        </is>
      </c>
      <c r="N282" s="2" t="inlineStr">
        <is>
          <t>Coating bom</t>
        </is>
      </c>
      <c r="O282" t="inlineStr">
        <is>
          <t>A100057</t>
        </is>
      </c>
      <c r="P282" s="44" t="n"/>
      <c r="Q282" s="43" t="n"/>
      <c r="R282" s="2" t="inlineStr">
        <is>
          <t>LT034</t>
        </is>
      </c>
    </row>
    <row r="283">
      <c r="A283" s="54" t="inlineStr">
        <is>
          <t>[END]</t>
        </is>
      </c>
      <c r="F283" s="2" t="n"/>
      <c r="H283" s="2" t="n"/>
      <c r="I283" s="2" t="n"/>
      <c r="J283" s="2" t="n"/>
      <c r="K283" s="2" t="n"/>
      <c r="L283" s="2" t="n"/>
      <c r="M283" s="1" t="n"/>
      <c r="N283" s="2" t="n"/>
      <c r="P283" s="44" t="n"/>
      <c r="Q283" s="43" t="n"/>
    </row>
    <row r="284">
      <c r="F284" s="2" t="n"/>
      <c r="H284" s="2" t="n"/>
      <c r="I284" s="2" t="n"/>
      <c r="J284" s="2" t="n"/>
      <c r="K284" s="2" t="n"/>
      <c r="L284" s="2" t="n"/>
      <c r="M284" s="1" t="n"/>
      <c r="N284" s="2" t="n"/>
      <c r="P284" s="44" t="n"/>
      <c r="Q284" s="43" t="n"/>
    </row>
    <row r="285">
      <c r="F285" s="2" t="n"/>
      <c r="H285" s="2" t="n"/>
      <c r="I285" s="2" t="n"/>
      <c r="J285" s="2" t="n"/>
      <c r="K285" s="2" t="n"/>
      <c r="L285" s="2" t="n"/>
      <c r="M285" s="1" t="n"/>
      <c r="N285" s="2" t="n"/>
      <c r="P285" s="40" t="n"/>
      <c r="Q285" s="43" t="n"/>
    </row>
    <row r="286">
      <c r="F286" s="2" t="n"/>
      <c r="H286" s="2" t="n"/>
      <c r="I286" s="2" t="n"/>
      <c r="J286" s="2" t="n"/>
      <c r="K286" s="2" t="n"/>
      <c r="L286" s="2" t="n"/>
      <c r="M286" s="1" t="n"/>
      <c r="N286" s="2" t="n"/>
      <c r="P286" s="44" t="n"/>
      <c r="Q286" s="43" t="n"/>
    </row>
    <row r="287">
      <c r="F287" s="2" t="n"/>
      <c r="H287" s="2" t="n"/>
      <c r="I287" s="2" t="n"/>
      <c r="J287" s="2" t="n"/>
      <c r="K287" s="2" t="n"/>
      <c r="L287" s="2" t="n"/>
      <c r="M287" s="1" t="n"/>
      <c r="N287" s="2" t="n"/>
      <c r="P287" s="40" t="n"/>
      <c r="Q287" s="43" t="n"/>
    </row>
    <row r="288">
      <c r="F288" s="2" t="n"/>
      <c r="H288" s="2" t="n"/>
      <c r="I288" s="2" t="n"/>
      <c r="J288" s="2" t="n"/>
      <c r="K288" s="2" t="n"/>
      <c r="L288" s="2" t="n"/>
      <c r="M288" s="1" t="n"/>
      <c r="N288" s="2" t="n"/>
      <c r="P288" s="44" t="n"/>
      <c r="Q288" s="43" t="n"/>
    </row>
    <row r="289">
      <c r="F289" s="2" t="n"/>
      <c r="H289" s="2" t="n"/>
      <c r="I289" s="2" t="n"/>
      <c r="J289" s="2" t="n"/>
      <c r="K289" s="2" t="n"/>
      <c r="L289" s="2" t="n"/>
      <c r="M289" s="1" t="n"/>
      <c r="N289" s="2" t="n"/>
      <c r="P289" s="40" t="n"/>
      <c r="Q289" s="43" t="n"/>
    </row>
    <row r="290">
      <c r="F290" s="2" t="n"/>
      <c r="H290" s="2" t="n"/>
      <c r="I290" s="2" t="n"/>
      <c r="J290" s="2" t="n"/>
      <c r="K290" s="2" t="n"/>
      <c r="L290" s="2" t="n"/>
      <c r="M290" s="1" t="n"/>
      <c r="N290" s="2" t="n"/>
      <c r="P290" s="44" t="n"/>
      <c r="Q290" s="43" t="n"/>
    </row>
    <row r="291">
      <c r="F291" s="2" t="n"/>
      <c r="H291" s="2" t="n"/>
      <c r="I291" s="2" t="n"/>
      <c r="J291" s="2" t="n"/>
      <c r="K291" s="2" t="n"/>
      <c r="L291" s="2" t="n"/>
      <c r="M291" s="1" t="n"/>
      <c r="N291" s="2" t="n"/>
      <c r="P291" s="40" t="n"/>
      <c r="Q291" s="43" t="n"/>
    </row>
    <row r="292">
      <c r="F292" s="2" t="n"/>
      <c r="H292" s="2" t="n"/>
      <c r="I292" s="2" t="n"/>
      <c r="J292" s="2" t="n"/>
      <c r="K292" s="2" t="n"/>
      <c r="L292" s="2" t="n"/>
      <c r="M292" s="1" t="n"/>
      <c r="N292" s="2" t="n"/>
      <c r="O292" s="2" t="n"/>
    </row>
    <row r="293">
      <c r="F293" s="2" t="n"/>
      <c r="H293" s="2" t="n"/>
      <c r="I293" s="2" t="n"/>
      <c r="J293" s="2" t="n"/>
      <c r="K293" s="2" t="n"/>
      <c r="L293" s="2" t="n"/>
      <c r="M293" s="1" t="n"/>
      <c r="N293" s="2" t="n"/>
      <c r="O293" s="2" t="n"/>
    </row>
    <row r="294">
      <c r="F294" s="2" t="n"/>
      <c r="H294" s="2" t="n"/>
      <c r="I294" s="2" t="n"/>
      <c r="J294" s="2" t="n"/>
      <c r="K294" s="2" t="n"/>
      <c r="L294" s="2" t="n"/>
      <c r="M294" s="1" t="n"/>
      <c r="N294" s="2" t="n"/>
      <c r="O294" s="2" t="n"/>
    </row>
    <row r="295">
      <c r="F295" s="2" t="n"/>
      <c r="H295" s="2" t="n"/>
      <c r="I295" s="2" t="n"/>
      <c r="J295" s="2" t="n"/>
      <c r="K295" s="2" t="n"/>
      <c r="L295" s="2" t="n"/>
      <c r="M295" s="1" t="n"/>
      <c r="N295" s="2" t="n"/>
      <c r="P295" s="44" t="n"/>
      <c r="Q295" s="43" t="n"/>
    </row>
    <row r="296">
      <c r="F296" s="2" t="n"/>
      <c r="H296" s="2" t="n"/>
      <c r="I296" s="2" t="n"/>
      <c r="J296" s="2" t="n"/>
      <c r="K296" s="2" t="n"/>
      <c r="L296" s="2" t="n"/>
      <c r="M296" s="1" t="n"/>
      <c r="N296" s="2" t="n"/>
      <c r="P296" s="44" t="n"/>
      <c r="Q296" s="43" t="n"/>
    </row>
    <row r="297">
      <c r="F297" s="2" t="n"/>
      <c r="H297" s="2" t="n"/>
      <c r="I297" s="2" t="n"/>
      <c r="J297" s="2" t="n"/>
      <c r="K297" s="2" t="n"/>
      <c r="L297" s="2" t="n"/>
      <c r="M297" s="1" t="n"/>
      <c r="N297" s="2" t="n"/>
    </row>
    <row r="298">
      <c r="F298" s="2" t="n"/>
      <c r="H298" s="2" t="n"/>
      <c r="I298" s="2" t="n"/>
      <c r="J298" s="2" t="n"/>
      <c r="K298" s="2" t="n"/>
      <c r="L298" s="2" t="n"/>
      <c r="M298" s="1" t="n"/>
      <c r="N298" s="2" t="n"/>
    </row>
    <row r="299">
      <c r="F299" s="2" t="n"/>
      <c r="H299" s="2" t="n"/>
      <c r="I299" s="2" t="n"/>
      <c r="J299" s="2" t="n"/>
      <c r="K299" s="2" t="n"/>
      <c r="L299" s="2" t="n"/>
      <c r="M299" s="1" t="n"/>
      <c r="N299" s="2" t="n"/>
      <c r="P299" s="44" t="n"/>
      <c r="Q299" s="43" t="n"/>
    </row>
    <row r="300">
      <c r="F300" s="2" t="n"/>
      <c r="H300" s="2" t="n"/>
      <c r="I300" s="2" t="n"/>
      <c r="J300" s="2" t="n"/>
      <c r="K300" s="2" t="n"/>
      <c r="L300" s="2" t="n"/>
      <c r="M300" s="1" t="n"/>
      <c r="N300" s="2" t="n"/>
      <c r="P300" s="44" t="n"/>
      <c r="Q300" s="43" t="n"/>
    </row>
    <row r="301">
      <c r="F301" s="2" t="n"/>
      <c r="H301" s="2" t="n"/>
      <c r="I301" s="2" t="n"/>
      <c r="J301" s="2" t="n"/>
      <c r="K301" s="2" t="n"/>
      <c r="L301" s="2" t="n"/>
      <c r="M301" s="1" t="n"/>
      <c r="N301" s="2" t="n"/>
      <c r="P301" s="40" t="n"/>
      <c r="Q301" s="43" t="n"/>
    </row>
    <row r="302">
      <c r="F302" s="2" t="n"/>
      <c r="H302" s="2" t="n"/>
      <c r="I302" s="2" t="n"/>
      <c r="J302" s="2" t="n"/>
      <c r="K302" s="2" t="n"/>
      <c r="L302" s="2" t="n"/>
      <c r="M302" s="1" t="n"/>
      <c r="N302" s="2" t="n"/>
      <c r="P302" s="44" t="n"/>
      <c r="Q302" s="43" t="n"/>
    </row>
    <row r="303">
      <c r="F303" s="2" t="n"/>
      <c r="H303" s="2" t="n"/>
      <c r="I303" s="2" t="n"/>
      <c r="J303" s="2" t="n"/>
      <c r="K303" s="2" t="n"/>
      <c r="L303" s="2" t="n"/>
      <c r="M303" s="1" t="n"/>
      <c r="N303" s="2" t="n"/>
      <c r="P303" s="44" t="n"/>
      <c r="Q303" s="43" t="n"/>
    </row>
    <row r="304">
      <c r="F304" s="2" t="n"/>
      <c r="H304" s="2" t="n"/>
      <c r="I304" s="2" t="n"/>
      <c r="J304" s="2" t="n"/>
      <c r="K304" s="2" t="n"/>
      <c r="L304" s="2" t="n"/>
      <c r="M304" s="1" t="n"/>
      <c r="N304" s="2" t="n"/>
      <c r="P304" s="40" t="n"/>
      <c r="Q304" s="43" t="n"/>
    </row>
    <row r="305">
      <c r="F305" s="2" t="n"/>
      <c r="H305" s="2" t="n"/>
      <c r="I305" s="2" t="n"/>
      <c r="J305" s="2" t="n"/>
      <c r="K305" s="2" t="n"/>
      <c r="L305" s="2" t="n"/>
      <c r="M305" s="1" t="n"/>
      <c r="N305" s="2" t="n"/>
      <c r="P305" s="44" t="n"/>
      <c r="Q305" s="43" t="n"/>
    </row>
    <row r="306">
      <c r="F306" s="2" t="n"/>
      <c r="H306" s="2" t="n"/>
      <c r="I306" s="2" t="n"/>
      <c r="J306" s="2" t="n"/>
      <c r="K306" s="2" t="n"/>
      <c r="L306" s="2" t="n"/>
      <c r="M306" s="1" t="n"/>
      <c r="N306" s="2" t="n"/>
      <c r="P306" s="44" t="n"/>
      <c r="Q306" s="43" t="n"/>
    </row>
    <row r="307">
      <c r="F307" s="2" t="n"/>
      <c r="H307" s="2" t="n"/>
      <c r="I307" s="2" t="n"/>
      <c r="J307" s="2" t="n"/>
      <c r="K307" s="2" t="n"/>
      <c r="L307" s="2" t="n"/>
      <c r="M307" s="1" t="n"/>
      <c r="N307" s="2" t="n"/>
      <c r="P307" s="44" t="n"/>
      <c r="Q307" s="43" t="n"/>
    </row>
    <row r="308">
      <c r="F308" s="2" t="n"/>
      <c r="H308" s="2" t="n"/>
      <c r="I308" s="2" t="n"/>
      <c r="J308" s="2" t="n"/>
      <c r="K308" s="2" t="n"/>
      <c r="L308" s="2" t="n"/>
      <c r="M308" s="1" t="n"/>
      <c r="N308" s="2" t="n"/>
      <c r="P308" s="40" t="n"/>
      <c r="Q308" s="43" t="n"/>
    </row>
    <row r="309">
      <c r="F309" s="2" t="n"/>
      <c r="H309" s="2" t="n"/>
      <c r="I309" s="2" t="n"/>
      <c r="J309" s="2" t="n"/>
      <c r="K309" s="2" t="n"/>
      <c r="L309" s="2" t="n"/>
      <c r="M309" s="1" t="n"/>
      <c r="N309" s="2" t="n"/>
      <c r="P309" s="44" t="n"/>
      <c r="Q309" s="43" t="n"/>
    </row>
    <row r="310">
      <c r="F310" s="2" t="n"/>
      <c r="H310" s="2" t="n"/>
      <c r="I310" s="2" t="n"/>
      <c r="J310" s="2" t="n"/>
      <c r="K310" s="2" t="n"/>
      <c r="L310" s="2" t="n"/>
      <c r="M310" s="1" t="n"/>
      <c r="N310" s="2" t="n"/>
      <c r="P310" s="40" t="n"/>
      <c r="Q310" s="43" t="n"/>
    </row>
    <row r="311">
      <c r="F311" s="2" t="n"/>
      <c r="H311" s="2" t="n"/>
      <c r="I311" s="2" t="n"/>
      <c r="J311" s="2" t="n"/>
      <c r="K311" s="2" t="n"/>
      <c r="L311" s="2" t="n"/>
      <c r="M311" s="1" t="n"/>
      <c r="N311" s="2" t="n"/>
      <c r="P311" s="44" t="n"/>
      <c r="Q311" s="43" t="n"/>
    </row>
    <row r="312">
      <c r="F312" s="2" t="n"/>
      <c r="H312" s="2" t="n"/>
      <c r="I312" s="2" t="n"/>
      <c r="J312" s="2" t="n"/>
      <c r="K312" s="2" t="n"/>
      <c r="L312" s="2" t="n"/>
      <c r="M312" s="1" t="n"/>
      <c r="N312" s="2" t="n"/>
      <c r="P312" s="44" t="n"/>
      <c r="Q312" s="43" t="n"/>
    </row>
    <row r="313">
      <c r="F313" s="2" t="n"/>
      <c r="H313" s="2" t="n"/>
      <c r="I313" s="2" t="n"/>
      <c r="J313" s="2" t="n"/>
      <c r="K313" s="2" t="n"/>
      <c r="L313" s="2" t="n"/>
      <c r="M313" s="1" t="n"/>
      <c r="N313" s="2" t="n"/>
      <c r="P313" s="40" t="n"/>
      <c r="Q313" s="43" t="n"/>
    </row>
    <row r="314">
      <c r="F314" s="2" t="n"/>
      <c r="H314" s="2" t="n"/>
      <c r="I314" s="2" t="n"/>
      <c r="J314" s="2" t="n"/>
      <c r="K314" s="2" t="n"/>
      <c r="L314" s="2" t="n"/>
      <c r="M314" s="1" t="n"/>
      <c r="N314" s="2" t="n"/>
      <c r="P314" s="44" t="n"/>
      <c r="Q314" s="43" t="n"/>
    </row>
    <row r="315">
      <c r="F315" s="2" t="n"/>
      <c r="H315" s="2" t="n"/>
      <c r="I315" s="2" t="n"/>
      <c r="J315" s="2" t="n"/>
      <c r="K315" s="2" t="n"/>
      <c r="L315" s="2" t="n"/>
      <c r="M315" s="1" t="n"/>
      <c r="N315" s="2" t="n"/>
      <c r="P315" s="44" t="n"/>
      <c r="Q315" s="43" t="n"/>
    </row>
    <row r="316">
      <c r="F316" s="2" t="n"/>
      <c r="H316" s="2" t="n"/>
      <c r="I316" s="2" t="n"/>
      <c r="J316" s="2" t="n"/>
      <c r="K316" s="2" t="n"/>
      <c r="L316" s="2" t="n"/>
      <c r="M316" s="1" t="n"/>
      <c r="N316" s="2" t="n"/>
      <c r="P316" s="40" t="n"/>
      <c r="Q316" s="43" t="n"/>
    </row>
    <row r="317">
      <c r="F317" s="2" t="n"/>
      <c r="H317" s="2" t="n"/>
      <c r="I317" s="2" t="n"/>
      <c r="J317" s="2" t="n"/>
      <c r="K317" s="2" t="n"/>
      <c r="L317" s="2" t="n"/>
      <c r="M317" s="1" t="n"/>
      <c r="N317" s="2" t="n"/>
      <c r="P317" s="44" t="n"/>
      <c r="Q317" s="43" t="n"/>
    </row>
    <row r="318">
      <c r="F318" s="2" t="n"/>
      <c r="H318" s="2" t="n"/>
      <c r="I318" s="2" t="n"/>
      <c r="J318" s="2" t="n"/>
      <c r="K318" s="2" t="n"/>
      <c r="L318" s="2" t="n"/>
      <c r="M318" s="1" t="n"/>
      <c r="N318" s="2" t="n"/>
      <c r="P318" s="44" t="n"/>
      <c r="Q318" s="43" t="n"/>
    </row>
    <row r="319">
      <c r="F319" s="2" t="n"/>
      <c r="H319" s="2" t="n"/>
      <c r="I319" s="2" t="n"/>
      <c r="J319" s="2" t="n"/>
      <c r="K319" s="2" t="n"/>
      <c r="L319" s="2" t="n"/>
      <c r="M319" s="1" t="n"/>
      <c r="N319" s="2" t="n"/>
      <c r="P319" s="40" t="n"/>
      <c r="Q319" s="43" t="n"/>
    </row>
    <row r="320">
      <c r="F320" s="2" t="n"/>
      <c r="H320" s="2" t="n"/>
      <c r="I320" s="2" t="n"/>
      <c r="J320" s="2" t="n"/>
      <c r="K320" s="2" t="n"/>
      <c r="L320" s="2" t="n"/>
      <c r="M320" s="1" t="n"/>
      <c r="N320" s="2" t="n"/>
      <c r="P320" s="44" t="n"/>
      <c r="Q320" s="43" t="n"/>
    </row>
    <row r="321">
      <c r="F321" s="2" t="n"/>
      <c r="H321" s="2" t="n"/>
      <c r="I321" s="2" t="n"/>
      <c r="J321" s="2" t="n"/>
      <c r="K321" s="2" t="n"/>
      <c r="L321" s="2" t="n"/>
      <c r="M321" s="1" t="n"/>
      <c r="N321" s="2" t="n"/>
      <c r="P321" s="40" t="n"/>
      <c r="Q321" s="43" t="n"/>
    </row>
    <row r="322">
      <c r="F322" s="2" t="n"/>
      <c r="H322" s="2" t="n"/>
      <c r="I322" s="2" t="n"/>
      <c r="J322" s="2" t="n"/>
      <c r="K322" s="2" t="n"/>
      <c r="L322" s="2" t="n"/>
      <c r="M322" s="1" t="n"/>
      <c r="N322" s="2" t="n"/>
      <c r="P322" s="44" t="n"/>
      <c r="Q322" s="43" t="n"/>
    </row>
    <row r="323">
      <c r="F323" s="2" t="n"/>
      <c r="H323" s="2" t="n"/>
      <c r="I323" s="2" t="n"/>
      <c r="J323" s="2" t="n"/>
      <c r="K323" s="2" t="n"/>
      <c r="L323" s="2" t="n"/>
      <c r="M323" s="1" t="n"/>
      <c r="N323" s="2" t="n"/>
      <c r="P323" s="44" t="n"/>
      <c r="Q323" s="43" t="n"/>
    </row>
    <row r="324">
      <c r="F324" s="2" t="n"/>
      <c r="H324" s="2" t="n"/>
      <c r="I324" s="2" t="n"/>
      <c r="J324" s="2" t="n"/>
      <c r="K324" s="2" t="n"/>
      <c r="L324" s="2" t="n"/>
      <c r="M324" s="1" t="n"/>
      <c r="N324" s="2" t="n"/>
      <c r="P324" s="40" t="n"/>
      <c r="Q324" s="43" t="n"/>
    </row>
    <row r="325">
      <c r="F325" s="2" t="n"/>
      <c r="H325" s="2" t="n"/>
      <c r="I325" s="2" t="n"/>
      <c r="J325" s="2" t="n"/>
      <c r="K325" s="2" t="n"/>
      <c r="L325" s="2" t="n"/>
      <c r="M325" s="1" t="n"/>
      <c r="N325" s="2" t="n"/>
      <c r="P325" s="44" t="n"/>
      <c r="Q325" s="43" t="n"/>
    </row>
    <row r="326">
      <c r="F326" s="2" t="n"/>
      <c r="H326" s="2" t="n"/>
      <c r="I326" s="2" t="n"/>
      <c r="J326" s="2" t="n"/>
      <c r="K326" s="2" t="n"/>
      <c r="L326" s="2" t="n"/>
      <c r="M326" s="1" t="n"/>
      <c r="N326" s="2" t="n"/>
      <c r="P326" s="44" t="n"/>
      <c r="Q326" s="43" t="n"/>
    </row>
    <row r="327">
      <c r="F327" s="2" t="n"/>
      <c r="H327" s="2" t="n"/>
      <c r="I327" s="2" t="n"/>
      <c r="J327" s="2" t="n"/>
      <c r="K327" s="2" t="n"/>
      <c r="L327" s="2" t="n"/>
      <c r="M327" s="1" t="n"/>
      <c r="N327" s="2" t="n"/>
      <c r="P327" s="40" t="n"/>
      <c r="Q327" s="43" t="n"/>
    </row>
    <row r="328">
      <c r="F328" s="2" t="n"/>
      <c r="H328" s="2" t="n"/>
      <c r="I328" s="2" t="n"/>
      <c r="J328" s="2" t="n"/>
      <c r="K328" s="2" t="n"/>
      <c r="L328" s="2" t="n"/>
      <c r="M328" s="1" t="n"/>
      <c r="N328" s="2" t="n"/>
      <c r="P328" s="44" t="n"/>
      <c r="Q328" s="43" t="n"/>
    </row>
    <row r="329">
      <c r="F329" s="2" t="n"/>
      <c r="H329" s="2" t="n"/>
      <c r="I329" s="2" t="n"/>
      <c r="J329" s="2" t="n"/>
      <c r="K329" s="2" t="n"/>
      <c r="L329" s="2" t="n"/>
      <c r="M329" s="1" t="n"/>
      <c r="N329" s="2" t="n"/>
      <c r="P329" s="40" t="n"/>
      <c r="Q329" s="43" t="n"/>
    </row>
    <row r="330">
      <c r="F330" s="2" t="n"/>
      <c r="H330" s="2" t="n"/>
      <c r="I330" s="2" t="n"/>
      <c r="J330" s="2" t="n"/>
      <c r="K330" s="2" t="n"/>
      <c r="L330" s="2" t="n"/>
      <c r="M330" s="1" t="n"/>
      <c r="N330" s="2" t="n"/>
      <c r="P330" s="44" t="n"/>
      <c r="Q330" s="43" t="n"/>
    </row>
    <row r="331">
      <c r="F331" s="2" t="n"/>
      <c r="H331" s="2" t="n"/>
      <c r="I331" s="2" t="n"/>
      <c r="J331" s="2" t="n"/>
      <c r="K331" s="2" t="n"/>
      <c r="L331" s="2" t="n"/>
      <c r="M331" s="1" t="n"/>
      <c r="N331" s="2" t="n"/>
      <c r="P331" s="44" t="n"/>
      <c r="Q331" s="43" t="n"/>
    </row>
    <row r="332">
      <c r="F332" s="2" t="n"/>
      <c r="H332" s="2" t="n"/>
      <c r="I332" s="2" t="n"/>
      <c r="J332" s="2" t="n"/>
      <c r="K332" s="2" t="n"/>
      <c r="L332" s="2" t="n"/>
      <c r="M332" s="1" t="n"/>
      <c r="N332" s="2" t="n"/>
      <c r="P332" s="40" t="n"/>
      <c r="Q332" s="43" t="n"/>
    </row>
    <row r="333">
      <c r="F333" s="2" t="n"/>
      <c r="H333" s="2" t="n"/>
      <c r="I333" s="2" t="n"/>
      <c r="J333" s="2" t="n"/>
      <c r="K333" s="2" t="n"/>
      <c r="L333" s="2" t="n"/>
      <c r="M333" s="1" t="n"/>
      <c r="N333" s="2" t="n"/>
      <c r="P333" s="44" t="n"/>
      <c r="Q333" s="43" t="n"/>
    </row>
    <row r="334">
      <c r="F334" s="2" t="n"/>
      <c r="H334" s="2" t="n"/>
      <c r="I334" s="2" t="n"/>
      <c r="J334" s="2" t="n"/>
      <c r="K334" s="2" t="n"/>
      <c r="L334" s="2" t="n"/>
      <c r="M334" s="1" t="n"/>
      <c r="N334" s="2" t="n"/>
      <c r="P334" s="44" t="n"/>
      <c r="Q334" s="43" t="n"/>
    </row>
    <row r="335">
      <c r="F335" s="2" t="n"/>
      <c r="H335" s="2" t="n"/>
      <c r="I335" s="2" t="n"/>
      <c r="J335" s="2" t="n"/>
      <c r="K335" s="2" t="n"/>
      <c r="L335" s="2" t="n"/>
      <c r="M335" s="1" t="n"/>
      <c r="N335" s="2" t="n"/>
      <c r="P335" s="40" t="n"/>
      <c r="Q335" s="43" t="n"/>
    </row>
    <row r="336">
      <c r="F336" s="2" t="n"/>
      <c r="H336" s="2" t="n"/>
      <c r="I336" s="2" t="n"/>
      <c r="J336" s="2" t="n"/>
      <c r="K336" s="2" t="n"/>
      <c r="L336" s="2" t="n"/>
      <c r="M336" s="1" t="n"/>
      <c r="N336" s="2" t="n"/>
      <c r="P336" s="44" t="n"/>
      <c r="Q336" s="43" t="n"/>
    </row>
    <row r="337">
      <c r="F337" s="2" t="n"/>
      <c r="H337" s="2" t="n"/>
      <c r="I337" s="2" t="n"/>
      <c r="J337" s="2" t="n"/>
      <c r="K337" s="2" t="n"/>
      <c r="L337" s="2" t="n"/>
      <c r="M337" s="1" t="n"/>
      <c r="N337" s="2" t="n"/>
      <c r="P337" s="40" t="n"/>
      <c r="Q337" s="43" t="n"/>
    </row>
    <row r="338">
      <c r="F338" s="2" t="n"/>
      <c r="H338" s="2" t="n"/>
      <c r="I338" s="2" t="n"/>
      <c r="J338" s="2" t="n"/>
      <c r="K338" s="2" t="n"/>
      <c r="L338" s="2" t="n"/>
      <c r="M338" s="1" t="n"/>
      <c r="N338" s="2" t="n"/>
      <c r="P338" s="44" t="n"/>
      <c r="Q338" s="43" t="n"/>
    </row>
    <row r="339">
      <c r="F339" s="2" t="n"/>
      <c r="H339" s="2" t="n"/>
      <c r="I339" s="2" t="n"/>
      <c r="J339" s="2" t="n"/>
      <c r="K339" s="2" t="n"/>
      <c r="L339" s="2" t="n"/>
      <c r="M339" s="1" t="n"/>
      <c r="N339" s="2" t="n"/>
      <c r="P339" s="40" t="n"/>
      <c r="Q339" s="43" t="n"/>
    </row>
    <row r="340">
      <c r="F340" s="2" t="n"/>
      <c r="H340" s="2" t="n"/>
      <c r="I340" s="2" t="n"/>
      <c r="J340" s="2" t="n"/>
      <c r="K340" s="2" t="n"/>
      <c r="L340" s="2" t="n"/>
      <c r="M340" s="1" t="n"/>
      <c r="N340" s="2" t="n"/>
      <c r="P340" s="44" t="n"/>
      <c r="Q340" s="43" t="n"/>
    </row>
    <row r="341">
      <c r="F341" s="2" t="n"/>
      <c r="H341" s="2" t="n"/>
      <c r="I341" s="2" t="n"/>
      <c r="J341" s="2" t="n"/>
      <c r="K341" s="2" t="n"/>
      <c r="L341" s="2" t="n"/>
      <c r="M341" s="1" t="n"/>
      <c r="N341" s="2" t="n"/>
      <c r="P341" s="44" t="n"/>
      <c r="Q341" s="43" t="n"/>
    </row>
    <row r="342">
      <c r="F342" s="2" t="n"/>
      <c r="H342" s="2" t="n"/>
      <c r="I342" s="2" t="n"/>
      <c r="J342" s="2" t="n"/>
      <c r="K342" s="2" t="n"/>
      <c r="L342" s="2" t="n"/>
      <c r="M342" s="1" t="n"/>
      <c r="N342" s="2" t="n"/>
      <c r="P342" s="40" t="n"/>
      <c r="Q342" s="43" t="n"/>
    </row>
    <row r="343">
      <c r="F343" s="2" t="n"/>
      <c r="H343" s="2" t="n"/>
      <c r="I343" s="2" t="n"/>
      <c r="J343" s="2" t="n"/>
      <c r="K343" s="2" t="n"/>
      <c r="L343" s="2" t="n"/>
      <c r="M343" s="1" t="n"/>
      <c r="N343" s="2" t="n"/>
      <c r="P343" s="44" t="n"/>
      <c r="Q343" s="43" t="n"/>
    </row>
    <row r="344">
      <c r="F344" s="2" t="n"/>
      <c r="H344" s="2" t="n"/>
      <c r="I344" s="2" t="n"/>
      <c r="J344" s="2" t="n"/>
      <c r="K344" s="2" t="n"/>
      <c r="L344" s="2" t="n"/>
      <c r="M344" s="1" t="n"/>
      <c r="N344" s="2" t="n"/>
      <c r="P344" s="44" t="n"/>
      <c r="Q344" s="43" t="n"/>
    </row>
    <row r="345">
      <c r="F345" s="2" t="n"/>
      <c r="H345" s="2" t="n"/>
      <c r="I345" s="2" t="n"/>
      <c r="J345" s="2" t="n"/>
      <c r="K345" s="2" t="n"/>
      <c r="L345" s="2" t="n"/>
      <c r="M345" s="1" t="n"/>
      <c r="N345" s="2" t="n"/>
      <c r="P345" s="40" t="n"/>
      <c r="Q345" s="43" t="n"/>
    </row>
    <row r="346">
      <c r="F346" s="2" t="n"/>
      <c r="H346" s="2" t="n"/>
      <c r="I346" s="2" t="n"/>
      <c r="J346" s="2" t="n"/>
      <c r="K346" s="2" t="n"/>
      <c r="L346" s="2" t="n"/>
      <c r="M346" s="1" t="n"/>
      <c r="N346" s="2" t="n"/>
      <c r="P346" s="44" t="n"/>
      <c r="Q346" s="43" t="n"/>
    </row>
    <row r="347">
      <c r="F347" s="2" t="n"/>
      <c r="H347" s="2" t="n"/>
      <c r="I347" s="2" t="n"/>
      <c r="J347" s="2" t="n"/>
      <c r="K347" s="2" t="n"/>
      <c r="L347" s="2" t="n"/>
      <c r="M347" s="1" t="n"/>
      <c r="N347" s="2" t="n"/>
      <c r="P347" s="40" t="n"/>
      <c r="Q347" s="43" t="n"/>
    </row>
    <row r="348">
      <c r="F348" s="2" t="n"/>
      <c r="H348" s="2" t="n"/>
      <c r="I348" s="2" t="n"/>
      <c r="J348" s="2" t="n"/>
      <c r="K348" s="2" t="n"/>
      <c r="L348" s="2" t="n"/>
      <c r="M348" s="1" t="n"/>
      <c r="N348" s="2" t="n"/>
      <c r="P348" s="44" t="n"/>
      <c r="Q348" s="43" t="n"/>
    </row>
    <row r="349">
      <c r="F349" s="2" t="n"/>
      <c r="H349" s="2" t="n"/>
      <c r="I349" s="2" t="n"/>
      <c r="J349" s="2" t="n"/>
      <c r="K349" s="2" t="n"/>
      <c r="L349" s="2" t="n"/>
      <c r="M349" s="1" t="n"/>
      <c r="N349" s="2" t="n"/>
      <c r="P349" s="40" t="n"/>
      <c r="Q349" s="43" t="n"/>
    </row>
    <row r="350">
      <c r="F350" s="2" t="n"/>
      <c r="H350" s="2" t="n"/>
      <c r="I350" s="2" t="n"/>
      <c r="J350" s="2" t="n"/>
      <c r="K350" s="2" t="n"/>
      <c r="L350" s="2" t="n"/>
      <c r="M350" s="1" t="n"/>
      <c r="N350" s="2" t="n"/>
      <c r="P350" s="44" t="n"/>
      <c r="Q350" s="43" t="n"/>
    </row>
    <row r="351">
      <c r="F351" s="2" t="n"/>
      <c r="H351" s="2" t="n"/>
      <c r="I351" s="2" t="n"/>
      <c r="J351" s="2" t="n"/>
      <c r="K351" s="2" t="n"/>
      <c r="L351" s="2" t="n"/>
      <c r="M351" s="1" t="n"/>
      <c r="N351" s="2" t="n"/>
      <c r="P351" s="44" t="n"/>
      <c r="Q351" s="43" t="n"/>
    </row>
    <row r="352">
      <c r="F352" s="2" t="n"/>
      <c r="H352" s="2" t="n"/>
      <c r="I352" s="2" t="n"/>
      <c r="J352" s="2" t="n"/>
      <c r="K352" s="2" t="n"/>
      <c r="L352" s="2" t="n"/>
      <c r="M352" s="1" t="n"/>
      <c r="N352" s="2" t="n"/>
      <c r="P352" s="40" t="n"/>
      <c r="Q352" s="43" t="n"/>
    </row>
    <row r="353">
      <c r="F353" s="2" t="n"/>
      <c r="H353" s="2" t="n"/>
      <c r="I353" s="2" t="n"/>
      <c r="J353" s="2" t="n"/>
      <c r="K353" s="2" t="n"/>
      <c r="L353" s="2" t="n"/>
      <c r="M353" s="1" t="n"/>
      <c r="N353" s="2" t="n"/>
      <c r="P353" s="44" t="n"/>
      <c r="Q353" s="43" t="n"/>
    </row>
    <row r="354">
      <c r="F354" s="2" t="n"/>
      <c r="H354" s="2" t="n"/>
      <c r="I354" s="2" t="n"/>
      <c r="J354" s="2" t="n"/>
      <c r="K354" s="2" t="n"/>
      <c r="L354" s="2" t="n"/>
      <c r="M354" s="1" t="n"/>
      <c r="N354" s="2" t="n"/>
      <c r="P354" s="44" t="n"/>
      <c r="Q354" s="43" t="n"/>
    </row>
    <row r="355">
      <c r="F355" s="2" t="n"/>
      <c r="H355" s="2" t="n"/>
      <c r="I355" s="2" t="n"/>
      <c r="J355" s="2" t="n"/>
      <c r="K355" s="2" t="n"/>
      <c r="L355" s="2" t="n"/>
      <c r="M355" s="1" t="n"/>
      <c r="N355" s="2" t="n"/>
      <c r="P355" s="40" t="n"/>
      <c r="Q355" s="43" t="n"/>
    </row>
    <row r="356">
      <c r="F356" s="2" t="n"/>
      <c r="H356" s="2" t="n"/>
      <c r="I356" s="2" t="n"/>
      <c r="J356" s="2" t="n"/>
      <c r="K356" s="2" t="n"/>
      <c r="L356" s="2" t="n"/>
      <c r="M356" s="1" t="n"/>
      <c r="N356" s="2" t="n"/>
      <c r="P356" s="44" t="n"/>
      <c r="Q356" s="43" t="n"/>
    </row>
    <row r="357">
      <c r="F357" s="2" t="n"/>
      <c r="H357" s="2" t="n"/>
      <c r="I357" s="2" t="n"/>
      <c r="J357" s="2" t="n"/>
      <c r="K357" s="2" t="n"/>
      <c r="L357" s="2" t="n"/>
      <c r="M357" s="1" t="n"/>
      <c r="N357" s="2" t="n"/>
      <c r="P357" s="40" t="n"/>
      <c r="Q357" s="43" t="n"/>
    </row>
    <row r="358">
      <c r="F358" s="2" t="n"/>
      <c r="H358" s="2" t="n"/>
      <c r="I358" s="2" t="n"/>
      <c r="J358" s="2" t="n"/>
      <c r="K358" s="2" t="n"/>
      <c r="L358" s="2" t="n"/>
      <c r="M358" s="1" t="n"/>
      <c r="N358" s="2" t="n"/>
      <c r="P358" s="44" t="n"/>
      <c r="Q358" s="43" t="n"/>
    </row>
    <row r="359">
      <c r="F359" s="2" t="n"/>
      <c r="H359" s="2" t="n"/>
      <c r="I359" s="2" t="n"/>
      <c r="J359" s="2" t="n"/>
      <c r="K359" s="2" t="n"/>
      <c r="L359" s="2" t="n"/>
      <c r="M359" s="1" t="n"/>
      <c r="N359" s="2" t="n"/>
      <c r="P359" s="41" t="n"/>
      <c r="Q359" s="43" t="n"/>
    </row>
    <row r="360">
      <c r="F360" s="2" t="n"/>
      <c r="H360" s="2" t="n"/>
      <c r="I360" s="2" t="n"/>
      <c r="J360" s="2" t="n"/>
      <c r="K360" s="2" t="n"/>
      <c r="L360" s="2" t="n"/>
      <c r="M360" s="1" t="n"/>
      <c r="N360" s="2" t="n"/>
      <c r="P360" s="44" t="n"/>
      <c r="Q360" s="43" t="n"/>
    </row>
    <row r="361">
      <c r="F361" s="2" t="n"/>
      <c r="H361" s="2" t="n"/>
      <c r="I361" s="2" t="n"/>
      <c r="J361" s="2" t="n"/>
      <c r="K361" s="2" t="n"/>
      <c r="L361" s="2" t="n"/>
      <c r="M361" s="1" t="n"/>
      <c r="N361" s="2" t="n"/>
      <c r="P361" s="44" t="n"/>
      <c r="Q361" s="43" t="n"/>
    </row>
    <row r="362">
      <c r="F362" s="2" t="n"/>
      <c r="H362" s="2" t="n"/>
      <c r="I362" s="2" t="n"/>
      <c r="J362" s="2" t="n"/>
      <c r="K362" s="2" t="n"/>
      <c r="L362" s="2" t="n"/>
      <c r="M362" s="1" t="n"/>
      <c r="N362" s="2" t="n"/>
      <c r="P362" s="40" t="n"/>
      <c r="Q362" s="43" t="n"/>
    </row>
    <row r="363">
      <c r="F363" s="2" t="n"/>
      <c r="H363" s="2" t="n"/>
      <c r="I363" s="2" t="n"/>
      <c r="J363" s="2" t="n"/>
      <c r="K363" s="2" t="n"/>
      <c r="L363" s="2" t="n"/>
      <c r="M363" s="1" t="n"/>
      <c r="N363" s="2" t="n"/>
      <c r="P363" s="44" t="n"/>
      <c r="Q363" s="43" t="n"/>
    </row>
    <row r="364">
      <c r="F364" s="2" t="n"/>
      <c r="H364" s="2" t="n"/>
      <c r="I364" s="2" t="n"/>
      <c r="J364" s="2" t="n"/>
      <c r="K364" s="2" t="n"/>
      <c r="L364" s="2" t="n"/>
      <c r="M364" s="1" t="n"/>
      <c r="N364" s="2" t="n"/>
      <c r="P364" s="44" t="n"/>
      <c r="Q364" s="43" t="n"/>
    </row>
    <row r="365">
      <c r="F365" s="2" t="n"/>
      <c r="H365" s="2" t="n"/>
      <c r="I365" s="2" t="n"/>
      <c r="J365" s="2" t="n"/>
      <c r="K365" s="2" t="n"/>
      <c r="L365" s="2" t="n"/>
      <c r="M365" s="1" t="n"/>
      <c r="N365" s="2" t="n"/>
      <c r="P365" s="40" t="n"/>
      <c r="Q365" s="43" t="n"/>
    </row>
    <row r="366">
      <c r="F366" s="2" t="n"/>
      <c r="H366" s="2" t="n"/>
      <c r="I366" s="2" t="n"/>
      <c r="J366" s="2" t="n"/>
      <c r="K366" s="2" t="n"/>
      <c r="L366" s="2" t="n"/>
      <c r="M366" s="1" t="n"/>
      <c r="N366" s="2" t="n"/>
      <c r="P366" s="44" t="n"/>
      <c r="Q366" s="43" t="n"/>
    </row>
    <row r="367">
      <c r="F367" s="2" t="n"/>
      <c r="H367" s="2" t="n"/>
      <c r="I367" s="2" t="n"/>
      <c r="J367" s="2" t="n"/>
      <c r="K367" s="2" t="n"/>
      <c r="L367" s="2" t="n"/>
      <c r="M367" s="1" t="n"/>
      <c r="N367" s="2" t="n"/>
      <c r="P367" s="40" t="n"/>
      <c r="Q367" s="43" t="n"/>
    </row>
    <row r="368">
      <c r="F368" s="2" t="n"/>
      <c r="H368" s="2" t="n"/>
      <c r="I368" s="2" t="n"/>
      <c r="J368" s="2" t="n"/>
      <c r="K368" s="2" t="n"/>
      <c r="L368" s="2" t="n"/>
      <c r="M368" s="1" t="n"/>
      <c r="N368" s="2" t="n"/>
      <c r="P368" s="44" t="n"/>
      <c r="Q368" s="43" t="n"/>
    </row>
    <row r="369">
      <c r="F369" s="2" t="n"/>
      <c r="H369" s="2" t="n"/>
      <c r="I369" s="2" t="n"/>
      <c r="J369" s="2" t="n"/>
      <c r="K369" s="2" t="n"/>
      <c r="L369" s="2" t="n"/>
      <c r="M369" s="1" t="n"/>
      <c r="N369" s="2" t="n"/>
      <c r="P369" s="44" t="n"/>
      <c r="Q369" s="43" t="n"/>
    </row>
    <row r="370">
      <c r="F370" s="2" t="n"/>
      <c r="H370" s="2" t="n"/>
      <c r="I370" s="2" t="n"/>
      <c r="J370" s="2" t="n"/>
      <c r="K370" s="2" t="n"/>
      <c r="L370" s="2" t="n"/>
      <c r="M370" s="1" t="n"/>
      <c r="N370" s="2" t="n"/>
      <c r="P370" s="40" t="n"/>
      <c r="Q370" s="43" t="n"/>
    </row>
    <row r="371">
      <c r="F371" s="2" t="n"/>
      <c r="H371" s="2" t="n"/>
      <c r="I371" s="2" t="n"/>
      <c r="J371" s="2" t="n"/>
      <c r="K371" s="2" t="n"/>
      <c r="L371" s="2" t="n"/>
      <c r="M371" s="1" t="n"/>
      <c r="N371" s="2" t="n"/>
      <c r="P371" s="44" t="n"/>
      <c r="Q371" s="43" t="n"/>
    </row>
    <row r="372">
      <c r="F372" s="2" t="n"/>
      <c r="H372" s="2" t="n"/>
      <c r="I372" s="2" t="n"/>
      <c r="J372" s="2" t="n"/>
      <c r="K372" s="2" t="n"/>
      <c r="L372" s="2" t="n"/>
      <c r="M372" s="1" t="n"/>
      <c r="N372" s="2" t="n"/>
      <c r="P372" s="44" t="n"/>
      <c r="Q372" s="43" t="n"/>
    </row>
    <row r="373">
      <c r="F373" s="2" t="n"/>
      <c r="H373" s="2" t="n"/>
      <c r="I373" s="2" t="n"/>
      <c r="J373" s="2" t="n"/>
      <c r="K373" s="2" t="n"/>
      <c r="L373" s="2" t="n"/>
      <c r="M373" s="1" t="n"/>
      <c r="N373" s="2" t="n"/>
      <c r="P373" s="40" t="n"/>
      <c r="Q373" s="43" t="n"/>
    </row>
    <row r="374">
      <c r="F374" s="2" t="n"/>
      <c r="H374" s="2" t="n"/>
      <c r="I374" s="2" t="n"/>
      <c r="J374" s="2" t="n"/>
      <c r="K374" s="2" t="n"/>
      <c r="L374" s="2" t="n"/>
      <c r="M374" s="1" t="n"/>
      <c r="N374" s="2" t="n"/>
      <c r="P374" s="44" t="n"/>
      <c r="Q374" s="43" t="n"/>
    </row>
    <row r="375">
      <c r="F375" s="2" t="n"/>
      <c r="H375" s="2" t="n"/>
      <c r="I375" s="2" t="n"/>
      <c r="J375" s="2" t="n"/>
      <c r="K375" s="2" t="n"/>
      <c r="L375" s="2" t="n"/>
      <c r="M375" s="1" t="n"/>
      <c r="N375" s="2" t="n"/>
      <c r="P375" s="40" t="n"/>
      <c r="Q375" s="43" t="n"/>
    </row>
    <row r="376">
      <c r="F376" s="2" t="n"/>
      <c r="H376" s="2" t="n"/>
      <c r="I376" s="2" t="n"/>
      <c r="J376" s="2" t="n"/>
      <c r="K376" s="2" t="n"/>
      <c r="L376" s="2" t="n"/>
      <c r="M376" s="1" t="n"/>
      <c r="N376" s="2" t="n"/>
      <c r="P376" s="44" t="n"/>
      <c r="Q376" s="43" t="n"/>
    </row>
    <row r="377">
      <c r="F377" s="2" t="n"/>
      <c r="H377" s="2" t="n"/>
      <c r="I377" s="2" t="n"/>
      <c r="J377" s="2" t="n"/>
      <c r="K377" s="2" t="n"/>
      <c r="L377" s="2" t="n"/>
      <c r="M377" s="1" t="n"/>
      <c r="N377" s="2" t="n"/>
      <c r="P377" s="44" t="n"/>
      <c r="Q377" s="43" t="n"/>
    </row>
    <row r="378">
      <c r="F378" s="2" t="n"/>
      <c r="H378" s="2" t="n"/>
      <c r="I378" s="2" t="n"/>
      <c r="J378" s="2" t="n"/>
      <c r="K378" s="2" t="n"/>
      <c r="L378" s="2" t="n"/>
      <c r="M378" s="1" t="n"/>
      <c r="N378" s="2" t="n"/>
      <c r="P378" s="40" t="n"/>
      <c r="Q378" s="43" t="n"/>
    </row>
    <row r="379">
      <c r="F379" s="2" t="n"/>
      <c r="H379" s="2" t="n"/>
      <c r="I379" s="2" t="n"/>
      <c r="J379" s="2" t="n"/>
      <c r="K379" s="2" t="n"/>
      <c r="L379" s="2" t="n"/>
      <c r="M379" s="1" t="n"/>
      <c r="N379" s="2" t="n"/>
      <c r="P379" s="44" t="n"/>
      <c r="Q379" s="43" t="n"/>
    </row>
    <row r="380">
      <c r="F380" s="2" t="n"/>
      <c r="H380" s="2" t="n"/>
      <c r="I380" s="2" t="n"/>
      <c r="J380" s="2" t="n"/>
      <c r="K380" s="2" t="n"/>
      <c r="L380" s="2" t="n"/>
      <c r="M380" s="1" t="n"/>
      <c r="N380" s="2" t="n"/>
      <c r="P380" s="40" t="n"/>
      <c r="Q380" s="43" t="n"/>
    </row>
    <row r="381">
      <c r="F381" s="2" t="n"/>
      <c r="H381" s="2" t="n"/>
      <c r="I381" s="2" t="n"/>
      <c r="J381" s="2" t="n"/>
      <c r="K381" s="2" t="n"/>
      <c r="L381" s="2" t="n"/>
      <c r="M381" s="1" t="n"/>
      <c r="N381" s="2" t="n"/>
      <c r="P381" s="44" t="n"/>
      <c r="Q381" s="43" t="n"/>
    </row>
    <row r="382">
      <c r="F382" s="2" t="n"/>
      <c r="H382" s="2" t="n"/>
      <c r="I382" s="2" t="n"/>
      <c r="J382" s="2" t="n"/>
      <c r="K382" s="2" t="n"/>
      <c r="L382" s="2" t="n"/>
      <c r="M382" s="1" t="n"/>
      <c r="N382" s="2" t="n"/>
      <c r="P382" s="40" t="n"/>
      <c r="Q382" s="43" t="n"/>
    </row>
    <row r="383">
      <c r="F383" s="2" t="n"/>
      <c r="H383" s="2" t="n"/>
      <c r="I383" s="2" t="n"/>
      <c r="J383" s="2" t="n"/>
      <c r="K383" s="2" t="n"/>
      <c r="L383" s="2" t="n"/>
      <c r="M383" s="1" t="n"/>
      <c r="N383" s="2" t="n"/>
      <c r="P383" s="44" t="n"/>
      <c r="Q383" s="43" t="n"/>
    </row>
    <row r="384">
      <c r="F384" s="2" t="n"/>
      <c r="H384" s="2" t="n"/>
      <c r="I384" s="2" t="n"/>
      <c r="J384" s="2" t="n"/>
      <c r="K384" s="2" t="n"/>
      <c r="L384" s="2" t="n"/>
      <c r="M384" s="1" t="n"/>
      <c r="N384" s="2" t="n"/>
      <c r="P384" s="40" t="n"/>
      <c r="Q384" s="43" t="n"/>
    </row>
    <row r="385">
      <c r="F385" s="2" t="n"/>
      <c r="H385" s="2" t="n"/>
      <c r="I385" s="2" t="n"/>
      <c r="J385" s="2" t="n"/>
      <c r="K385" s="2" t="n"/>
      <c r="L385" s="2" t="n"/>
      <c r="M385" s="1" t="n"/>
      <c r="N385" s="2" t="n"/>
      <c r="O385" s="2" t="n"/>
    </row>
    <row r="386">
      <c r="F386" s="2" t="n"/>
      <c r="H386" s="2" t="n"/>
      <c r="I386" s="2" t="n"/>
      <c r="J386" s="2" t="n"/>
      <c r="K386" s="2" t="n"/>
      <c r="L386" s="2" t="n"/>
      <c r="M386" s="1" t="n"/>
      <c r="N386" s="2" t="n"/>
      <c r="O386" s="2" t="n"/>
    </row>
    <row r="387">
      <c r="F387" s="2" t="n"/>
      <c r="H387" s="2" t="n"/>
      <c r="I387" s="2" t="n"/>
      <c r="J387" s="2" t="n"/>
      <c r="K387" s="2" t="n"/>
      <c r="L387" s="2" t="n"/>
      <c r="M387" s="1" t="n"/>
      <c r="N387" s="2" t="n"/>
      <c r="O387" s="2" t="n"/>
    </row>
    <row r="388">
      <c r="F388" s="2" t="n"/>
      <c r="H388" s="2" t="n"/>
      <c r="I388" s="2" t="n"/>
      <c r="J388" s="2" t="n"/>
      <c r="K388" s="2" t="n"/>
      <c r="L388" s="2" t="n"/>
      <c r="M388" s="1" t="n"/>
      <c r="N388" s="2" t="n"/>
      <c r="P388" s="44" t="n"/>
      <c r="Q388" s="43" t="n"/>
    </row>
    <row r="389">
      <c r="F389" s="2" t="n"/>
      <c r="H389" s="2" t="n"/>
      <c r="I389" s="2" t="n"/>
      <c r="J389" s="2" t="n"/>
      <c r="K389" s="2" t="n"/>
      <c r="L389" s="2" t="n"/>
      <c r="M389" s="1" t="n"/>
      <c r="N389" s="2" t="n"/>
      <c r="P389" s="44" t="n"/>
      <c r="Q389" s="43" t="n"/>
    </row>
    <row r="390">
      <c r="F390" s="2" t="n"/>
      <c r="H390" s="2" t="n"/>
      <c r="I390" s="2" t="n"/>
      <c r="J390" s="2" t="n"/>
      <c r="K390" s="2" t="n"/>
      <c r="L390" s="2" t="n"/>
      <c r="M390" s="1" t="n"/>
      <c r="N390" s="2" t="n"/>
    </row>
    <row r="391">
      <c r="F391" s="2" t="n"/>
      <c r="H391" s="2" t="n"/>
      <c r="I391" s="2" t="n"/>
      <c r="J391" s="2" t="n"/>
      <c r="K391" s="2" t="n"/>
      <c r="L391" s="2" t="n"/>
      <c r="M391" s="1" t="n"/>
      <c r="N391" s="2" t="n"/>
    </row>
    <row r="392">
      <c r="F392" s="2" t="n"/>
      <c r="H392" s="2" t="n"/>
      <c r="I392" s="2" t="n"/>
      <c r="J392" s="2" t="n"/>
      <c r="K392" s="2" t="n"/>
      <c r="L392" s="2" t="n"/>
      <c r="M392" s="1" t="n"/>
      <c r="N392" s="2" t="n"/>
      <c r="P392" s="44" t="n"/>
      <c r="Q392" s="43" t="n"/>
    </row>
    <row r="393">
      <c r="F393" s="2" t="n"/>
      <c r="H393" s="2" t="n"/>
      <c r="I393" s="2" t="n"/>
      <c r="J393" s="2" t="n"/>
      <c r="K393" s="2" t="n"/>
      <c r="L393" s="2" t="n"/>
      <c r="M393" s="1" t="n"/>
      <c r="N393" s="2" t="n"/>
      <c r="P393" s="44" t="n"/>
      <c r="Q393" s="43" t="n"/>
    </row>
    <row r="394">
      <c r="F394" s="2" t="n"/>
      <c r="H394" s="2" t="n"/>
      <c r="I394" s="2" t="n"/>
      <c r="J394" s="2" t="n"/>
      <c r="K394" s="2" t="n"/>
      <c r="L394" s="2" t="n"/>
      <c r="M394" s="1" t="n"/>
      <c r="N394" s="2" t="n"/>
      <c r="P394" s="40" t="n"/>
      <c r="Q394" s="43" t="n"/>
    </row>
    <row r="395">
      <c r="F395" s="2" t="n"/>
      <c r="H395" s="2" t="n"/>
      <c r="I395" s="2" t="n"/>
      <c r="J395" s="2" t="n"/>
      <c r="K395" s="2" t="n"/>
      <c r="L395" s="2" t="n"/>
      <c r="M395" s="1" t="n"/>
      <c r="N395" s="2" t="n"/>
      <c r="P395" s="44" t="n"/>
      <c r="Q395" s="43" t="n"/>
    </row>
    <row r="396">
      <c r="F396" s="2" t="n"/>
      <c r="H396" s="2" t="n"/>
      <c r="I396" s="2" t="n"/>
      <c r="J396" s="2" t="n"/>
      <c r="K396" s="2" t="n"/>
      <c r="L396" s="2" t="n"/>
      <c r="M396" s="1" t="n"/>
      <c r="N396" s="2" t="n"/>
      <c r="P396" s="44" t="n"/>
      <c r="Q396" s="43" t="n"/>
    </row>
    <row r="397">
      <c r="F397" s="2" t="n"/>
      <c r="H397" s="2" t="n"/>
      <c r="I397" s="2" t="n"/>
      <c r="J397" s="2" t="n"/>
      <c r="K397" s="2" t="n"/>
      <c r="L397" s="2" t="n"/>
      <c r="M397" s="1" t="n"/>
      <c r="N397" s="2" t="n"/>
      <c r="P397" s="40" t="n"/>
      <c r="Q397" s="43" t="n"/>
    </row>
    <row r="398">
      <c r="F398" s="2" t="n"/>
      <c r="H398" s="2" t="n"/>
      <c r="I398" s="2" t="n"/>
      <c r="J398" s="2" t="n"/>
      <c r="K398" s="2" t="n"/>
      <c r="L398" s="2" t="n"/>
      <c r="M398" s="1" t="n"/>
      <c r="N398" s="2" t="n"/>
      <c r="P398" s="44" t="n"/>
      <c r="Q398" s="43" t="n"/>
    </row>
    <row r="399">
      <c r="F399" s="2" t="n"/>
      <c r="H399" s="2" t="n"/>
      <c r="I399" s="2" t="n"/>
      <c r="J399" s="2" t="n"/>
      <c r="K399" s="2" t="n"/>
      <c r="L399" s="2" t="n"/>
      <c r="M399" s="1" t="n"/>
      <c r="N399" s="2" t="n"/>
      <c r="P399" s="44" t="n"/>
      <c r="Q399" s="43" t="n"/>
    </row>
    <row r="400">
      <c r="F400" s="2" t="n"/>
      <c r="H400" s="2" t="n"/>
      <c r="I400" s="2" t="n"/>
      <c r="J400" s="2" t="n"/>
      <c r="K400" s="2" t="n"/>
      <c r="L400" s="2" t="n"/>
      <c r="M400" s="1" t="n"/>
      <c r="N400" s="2" t="n"/>
      <c r="P400" s="44" t="n"/>
      <c r="Q400" s="43" t="n"/>
    </row>
    <row r="401">
      <c r="F401" s="2" t="n"/>
      <c r="H401" s="2" t="n"/>
      <c r="I401" s="2" t="n"/>
      <c r="J401" s="2" t="n"/>
      <c r="K401" s="2" t="n"/>
      <c r="L401" s="2" t="n"/>
      <c r="M401" s="1" t="n"/>
      <c r="N401" s="2" t="n"/>
      <c r="P401" s="40" t="n"/>
      <c r="Q401" s="43" t="n"/>
    </row>
    <row r="402">
      <c r="F402" s="2" t="n"/>
      <c r="H402" s="2" t="n"/>
      <c r="I402" s="2" t="n"/>
      <c r="J402" s="2" t="n"/>
      <c r="K402" s="2" t="n"/>
      <c r="L402" s="2" t="n"/>
      <c r="M402" s="1" t="n"/>
      <c r="N402" s="2" t="n"/>
      <c r="P402" s="44" t="n"/>
      <c r="Q402" s="43" t="n"/>
    </row>
    <row r="403">
      <c r="F403" s="2" t="n"/>
      <c r="H403" s="2" t="n"/>
      <c r="I403" s="2" t="n"/>
      <c r="J403" s="2" t="n"/>
      <c r="K403" s="2" t="n"/>
      <c r="L403" s="2" t="n"/>
      <c r="M403" s="1" t="n"/>
      <c r="N403" s="2" t="n"/>
      <c r="P403" s="40" t="n"/>
      <c r="Q403" s="43" t="n"/>
    </row>
    <row r="404">
      <c r="F404" s="2" t="n"/>
      <c r="H404" s="2" t="n"/>
      <c r="I404" s="2" t="n"/>
      <c r="J404" s="2" t="n"/>
      <c r="K404" s="2" t="n"/>
      <c r="L404" s="2" t="n"/>
      <c r="M404" s="1" t="n"/>
      <c r="N404" s="2" t="n"/>
      <c r="P404" s="44" t="n"/>
      <c r="Q404" s="43" t="n"/>
    </row>
    <row r="405">
      <c r="F405" s="2" t="n"/>
      <c r="H405" s="2" t="n"/>
      <c r="I405" s="2" t="n"/>
      <c r="J405" s="2" t="n"/>
      <c r="K405" s="2" t="n"/>
      <c r="L405" s="2" t="n"/>
      <c r="M405" s="1" t="n"/>
      <c r="N405" s="2" t="n"/>
      <c r="P405" s="44" t="n"/>
      <c r="Q405" s="43" t="n"/>
    </row>
    <row r="406">
      <c r="F406" s="2" t="n"/>
      <c r="H406" s="2" t="n"/>
      <c r="I406" s="2" t="n"/>
      <c r="J406" s="2" t="n"/>
      <c r="K406" s="2" t="n"/>
      <c r="L406" s="2" t="n"/>
      <c r="M406" s="1" t="n"/>
      <c r="N406" s="2" t="n"/>
      <c r="P406" s="40" t="n"/>
      <c r="Q406" s="43" t="n"/>
    </row>
    <row r="407">
      <c r="F407" s="2" t="n"/>
      <c r="H407" s="2" t="n"/>
      <c r="I407" s="2" t="n"/>
      <c r="J407" s="2" t="n"/>
      <c r="K407" s="2" t="n"/>
      <c r="L407" s="2" t="n"/>
      <c r="M407" s="1" t="n"/>
      <c r="N407" s="2" t="n"/>
      <c r="P407" s="44" t="n"/>
      <c r="Q407" s="43" t="n"/>
    </row>
    <row r="408">
      <c r="F408" s="2" t="n"/>
      <c r="H408" s="2" t="n"/>
      <c r="I408" s="2" t="n"/>
      <c r="J408" s="2" t="n"/>
      <c r="K408" s="2" t="n"/>
      <c r="L408" s="2" t="n"/>
      <c r="M408" s="1" t="n"/>
      <c r="N408" s="2" t="n"/>
      <c r="P408" s="44" t="n"/>
      <c r="Q408" s="43" t="n"/>
    </row>
    <row r="409">
      <c r="F409" s="2" t="n"/>
      <c r="H409" s="2" t="n"/>
      <c r="I409" s="2" t="n"/>
      <c r="J409" s="2" t="n"/>
      <c r="K409" s="2" t="n"/>
      <c r="L409" s="2" t="n"/>
      <c r="M409" s="1" t="n"/>
      <c r="N409" s="2" t="n"/>
      <c r="P409" s="40" t="n"/>
      <c r="Q409" s="43" t="n"/>
    </row>
    <row r="410">
      <c r="F410" s="2" t="n"/>
      <c r="H410" s="2" t="n"/>
      <c r="I410" s="2" t="n"/>
      <c r="J410" s="2" t="n"/>
      <c r="K410" s="2" t="n"/>
      <c r="L410" s="2" t="n"/>
      <c r="M410" s="1" t="n"/>
      <c r="N410" s="2" t="n"/>
      <c r="P410" s="44" t="n"/>
      <c r="Q410" s="43" t="n"/>
    </row>
    <row r="411">
      <c r="F411" s="2" t="n"/>
      <c r="H411" s="2" t="n"/>
      <c r="I411" s="2" t="n"/>
      <c r="J411" s="2" t="n"/>
      <c r="K411" s="2" t="n"/>
      <c r="L411" s="2" t="n"/>
      <c r="M411" s="1" t="n"/>
      <c r="N411" s="2" t="n"/>
      <c r="P411" s="44" t="n"/>
      <c r="Q411" s="43" t="n"/>
    </row>
    <row r="412">
      <c r="F412" s="2" t="n"/>
      <c r="H412" s="2" t="n"/>
      <c r="I412" s="2" t="n"/>
      <c r="J412" s="2" t="n"/>
      <c r="K412" s="2" t="n"/>
      <c r="L412" s="2" t="n"/>
      <c r="M412" s="1" t="n"/>
      <c r="N412" s="2" t="n"/>
      <c r="P412" s="40" t="n"/>
      <c r="Q412" s="43" t="n"/>
    </row>
    <row r="413">
      <c r="F413" s="2" t="n"/>
      <c r="H413" s="2" t="n"/>
      <c r="I413" s="2" t="n"/>
      <c r="J413" s="2" t="n"/>
      <c r="K413" s="2" t="n"/>
      <c r="L413" s="2" t="n"/>
      <c r="M413" s="1" t="n"/>
      <c r="N413" s="2" t="n"/>
      <c r="P413" s="44" t="n"/>
      <c r="Q413" s="43" t="n"/>
    </row>
    <row r="414">
      <c r="F414" s="2" t="n"/>
      <c r="H414" s="2" t="n"/>
      <c r="I414" s="2" t="n"/>
      <c r="J414" s="2" t="n"/>
      <c r="K414" s="2" t="n"/>
      <c r="L414" s="2" t="n"/>
      <c r="M414" s="1" t="n"/>
      <c r="N414" s="2" t="n"/>
      <c r="P414" s="40" t="n"/>
      <c r="Q414" s="43" t="n"/>
    </row>
    <row r="415">
      <c r="F415" s="2" t="n"/>
      <c r="H415" s="2" t="n"/>
      <c r="I415" s="2" t="n"/>
      <c r="J415" s="2" t="n"/>
      <c r="K415" s="2" t="n"/>
      <c r="L415" s="2" t="n"/>
      <c r="M415" s="1" t="n"/>
      <c r="N415" s="2" t="n"/>
      <c r="P415" s="44" t="n"/>
      <c r="Q415" s="43" t="n"/>
    </row>
    <row r="416">
      <c r="F416" s="2" t="n"/>
      <c r="H416" s="2" t="n"/>
      <c r="I416" s="2" t="n"/>
      <c r="J416" s="2" t="n"/>
      <c r="K416" s="2" t="n"/>
      <c r="L416" s="2" t="n"/>
      <c r="M416" s="1" t="n"/>
      <c r="N416" s="2" t="n"/>
      <c r="P416" s="44" t="n"/>
      <c r="Q416" s="43" t="n"/>
    </row>
    <row r="417">
      <c r="F417" s="2" t="n"/>
      <c r="H417" s="2" t="n"/>
      <c r="I417" s="2" t="n"/>
      <c r="J417" s="2" t="n"/>
      <c r="K417" s="2" t="n"/>
      <c r="L417" s="2" t="n"/>
      <c r="M417" s="1" t="n"/>
      <c r="N417" s="2" t="n"/>
      <c r="P417" s="40" t="n"/>
      <c r="Q417" s="43" t="n"/>
    </row>
    <row r="418">
      <c r="F418" s="2" t="n"/>
      <c r="H418" s="2" t="n"/>
      <c r="I418" s="2" t="n"/>
      <c r="J418" s="2" t="n"/>
      <c r="K418" s="2" t="n"/>
      <c r="L418" s="2" t="n"/>
      <c r="M418" s="1" t="n"/>
      <c r="N418" s="2" t="n"/>
      <c r="P418" s="44" t="n"/>
      <c r="Q418" s="43" t="n"/>
    </row>
    <row r="419">
      <c r="F419" s="2" t="n"/>
      <c r="H419" s="2" t="n"/>
      <c r="I419" s="2" t="n"/>
      <c r="J419" s="2" t="n"/>
      <c r="K419" s="2" t="n"/>
      <c r="L419" s="2" t="n"/>
      <c r="M419" s="1" t="n"/>
      <c r="N419" s="2" t="n"/>
      <c r="P419" s="44" t="n"/>
      <c r="Q419" s="43" t="n"/>
    </row>
    <row r="420">
      <c r="F420" s="2" t="n"/>
      <c r="H420" s="2" t="n"/>
      <c r="I420" s="2" t="n"/>
      <c r="J420" s="2" t="n"/>
      <c r="K420" s="2" t="n"/>
      <c r="L420" s="2" t="n"/>
      <c r="M420" s="1" t="n"/>
      <c r="N420" s="2" t="n"/>
      <c r="P420" s="40" t="n"/>
      <c r="Q420" s="43" t="n"/>
    </row>
    <row r="421">
      <c r="F421" s="2" t="n"/>
      <c r="H421" s="2" t="n"/>
      <c r="I421" s="2" t="n"/>
      <c r="J421" s="2" t="n"/>
      <c r="K421" s="2" t="n"/>
      <c r="L421" s="2" t="n"/>
      <c r="M421" s="1" t="n"/>
      <c r="N421" s="2" t="n"/>
      <c r="P421" s="44" t="n"/>
      <c r="Q421" s="43" t="n"/>
    </row>
    <row r="422">
      <c r="F422" s="2" t="n"/>
      <c r="H422" s="2" t="n"/>
      <c r="I422" s="2" t="n"/>
      <c r="J422" s="2" t="n"/>
      <c r="K422" s="2" t="n"/>
      <c r="L422" s="2" t="n"/>
      <c r="M422" s="1" t="n"/>
      <c r="N422" s="2" t="n"/>
      <c r="P422" s="40" t="n"/>
      <c r="Q422" s="43" t="n"/>
    </row>
    <row r="423">
      <c r="F423" s="2" t="n"/>
      <c r="H423" s="2" t="n"/>
      <c r="I423" s="2" t="n"/>
      <c r="J423" s="2" t="n"/>
      <c r="K423" s="2" t="n"/>
      <c r="L423" s="2" t="n"/>
      <c r="M423" s="1" t="n"/>
      <c r="N423" s="2" t="n"/>
      <c r="P423" s="44" t="n"/>
      <c r="Q423" s="43" t="n"/>
    </row>
    <row r="424">
      <c r="F424" s="2" t="n"/>
      <c r="H424" s="2" t="n"/>
      <c r="I424" s="2" t="n"/>
      <c r="J424" s="2" t="n"/>
      <c r="K424" s="2" t="n"/>
      <c r="L424" s="2" t="n"/>
      <c r="M424" s="1" t="n"/>
      <c r="N424" s="2" t="n"/>
      <c r="P424" s="44" t="n"/>
      <c r="Q424" s="43" t="n"/>
    </row>
    <row r="425">
      <c r="F425" s="2" t="n"/>
      <c r="H425" s="2" t="n"/>
      <c r="I425" s="2" t="n"/>
      <c r="J425" s="2" t="n"/>
      <c r="K425" s="2" t="n"/>
      <c r="L425" s="2" t="n"/>
      <c r="M425" s="1" t="n"/>
      <c r="N425" s="2" t="n"/>
      <c r="P425" s="40" t="n"/>
      <c r="Q425" s="43" t="n"/>
    </row>
    <row r="426">
      <c r="F426" s="2" t="n"/>
      <c r="H426" s="2" t="n"/>
      <c r="I426" s="2" t="n"/>
      <c r="J426" s="2" t="n"/>
      <c r="K426" s="2" t="n"/>
      <c r="L426" s="2" t="n"/>
      <c r="M426" s="1" t="n"/>
      <c r="N426" s="2" t="n"/>
      <c r="P426" s="44" t="n"/>
      <c r="Q426" s="43" t="n"/>
    </row>
    <row r="427">
      <c r="F427" s="2" t="n"/>
      <c r="H427" s="2" t="n"/>
      <c r="I427" s="2" t="n"/>
      <c r="J427" s="2" t="n"/>
      <c r="K427" s="2" t="n"/>
      <c r="L427" s="2" t="n"/>
      <c r="M427" s="1" t="n"/>
      <c r="N427" s="2" t="n"/>
      <c r="P427" s="44" t="n"/>
      <c r="Q427" s="43" t="n"/>
    </row>
    <row r="428">
      <c r="F428" s="2" t="n"/>
      <c r="H428" s="2" t="n"/>
      <c r="I428" s="2" t="n"/>
      <c r="J428" s="2" t="n"/>
      <c r="K428" s="2" t="n"/>
      <c r="L428" s="2" t="n"/>
      <c r="M428" s="1" t="n"/>
      <c r="N428" s="2" t="n"/>
      <c r="P428" s="40" t="n"/>
      <c r="Q428" s="43" t="n"/>
    </row>
    <row r="429">
      <c r="F429" s="2" t="n"/>
      <c r="H429" s="2" t="n"/>
      <c r="I429" s="2" t="n"/>
      <c r="J429" s="2" t="n"/>
      <c r="K429" s="2" t="n"/>
      <c r="L429" s="2" t="n"/>
      <c r="M429" s="1" t="n"/>
      <c r="N429" s="2" t="n"/>
      <c r="P429" s="44" t="n"/>
      <c r="Q429" s="43" t="n"/>
    </row>
    <row r="430">
      <c r="F430" s="2" t="n"/>
      <c r="H430" s="2" t="n"/>
      <c r="I430" s="2" t="n"/>
      <c r="J430" s="2" t="n"/>
      <c r="K430" s="2" t="n"/>
      <c r="L430" s="2" t="n"/>
      <c r="M430" s="1" t="n"/>
      <c r="N430" s="2" t="n"/>
      <c r="P430" s="40" t="n"/>
      <c r="Q430" s="43" t="n"/>
    </row>
    <row r="431">
      <c r="F431" s="2" t="n"/>
      <c r="H431" s="2" t="n"/>
      <c r="I431" s="2" t="n"/>
      <c r="J431" s="2" t="n"/>
      <c r="K431" s="2" t="n"/>
      <c r="L431" s="2" t="n"/>
      <c r="M431" s="1" t="n"/>
      <c r="N431" s="2" t="n"/>
      <c r="P431" s="44" t="n"/>
      <c r="Q431" s="43" t="n"/>
    </row>
    <row r="432">
      <c r="F432" s="2" t="n"/>
      <c r="H432" s="2" t="n"/>
      <c r="I432" s="2" t="n"/>
      <c r="J432" s="2" t="n"/>
      <c r="K432" s="2" t="n"/>
      <c r="L432" s="2" t="n"/>
      <c r="M432" s="1" t="n"/>
      <c r="N432" s="2" t="n"/>
      <c r="P432" s="40" t="n"/>
      <c r="Q432" s="43" t="n"/>
    </row>
    <row r="433">
      <c r="F433" s="2" t="n"/>
      <c r="H433" s="2" t="n"/>
      <c r="I433" s="2" t="n"/>
      <c r="J433" s="2" t="n"/>
      <c r="K433" s="2" t="n"/>
      <c r="L433" s="2" t="n"/>
      <c r="M433" s="1" t="n"/>
      <c r="N433" s="2" t="n"/>
      <c r="P433" s="44" t="n"/>
      <c r="Q433" s="43" t="n"/>
    </row>
    <row r="434">
      <c r="F434" s="2" t="n"/>
      <c r="H434" s="2" t="n"/>
      <c r="I434" s="2" t="n"/>
      <c r="J434" s="2" t="n"/>
      <c r="K434" s="2" t="n"/>
      <c r="L434" s="2" t="n"/>
      <c r="M434" s="1" t="n"/>
      <c r="N434" s="2" t="n"/>
      <c r="P434" s="44" t="n"/>
      <c r="Q434" s="43" t="n"/>
    </row>
    <row r="435">
      <c r="F435" s="2" t="n"/>
      <c r="H435" s="2" t="n"/>
      <c r="I435" s="2" t="n"/>
      <c r="J435" s="2" t="n"/>
      <c r="K435" s="2" t="n"/>
      <c r="L435" s="2" t="n"/>
      <c r="M435" s="1" t="n"/>
      <c r="N435" s="2" t="n"/>
      <c r="P435" s="40" t="n"/>
      <c r="Q435" s="43" t="n"/>
    </row>
    <row r="436">
      <c r="F436" s="2" t="n"/>
      <c r="H436" s="2" t="n"/>
      <c r="I436" s="2" t="n"/>
      <c r="J436" s="2" t="n"/>
      <c r="K436" s="2" t="n"/>
      <c r="L436" s="2" t="n"/>
      <c r="M436" s="1" t="n"/>
      <c r="N436" s="2" t="n"/>
      <c r="P436" s="44" t="n"/>
      <c r="Q436" s="43" t="n"/>
    </row>
    <row r="437">
      <c r="F437" s="2" t="n"/>
      <c r="H437" s="2" t="n"/>
      <c r="I437" s="2" t="n"/>
      <c r="J437" s="2" t="n"/>
      <c r="K437" s="2" t="n"/>
      <c r="L437" s="2" t="n"/>
      <c r="M437" s="1" t="n"/>
      <c r="N437" s="2" t="n"/>
      <c r="P437" s="44" t="n"/>
      <c r="Q437" s="43" t="n"/>
    </row>
    <row r="438">
      <c r="F438" s="2" t="n"/>
      <c r="H438" s="2" t="n"/>
      <c r="I438" s="2" t="n"/>
      <c r="J438" s="2" t="n"/>
      <c r="K438" s="2" t="n"/>
      <c r="L438" s="2" t="n"/>
      <c r="M438" s="1" t="n"/>
      <c r="N438" s="2" t="n"/>
      <c r="P438" s="40" t="n"/>
      <c r="Q438" s="43" t="n"/>
    </row>
    <row r="439">
      <c r="F439" s="2" t="n"/>
      <c r="H439" s="2" t="n"/>
      <c r="I439" s="2" t="n"/>
      <c r="J439" s="2" t="n"/>
      <c r="K439" s="2" t="n"/>
      <c r="L439" s="2" t="n"/>
      <c r="M439" s="1" t="n"/>
      <c r="N439" s="2" t="n"/>
      <c r="P439" s="44" t="n"/>
      <c r="Q439" s="43" t="n"/>
    </row>
    <row r="440">
      <c r="F440" s="2" t="n"/>
      <c r="H440" s="2" t="n"/>
      <c r="I440" s="2" t="n"/>
      <c r="J440" s="2" t="n"/>
      <c r="K440" s="2" t="n"/>
      <c r="L440" s="2" t="n"/>
      <c r="M440" s="1" t="n"/>
      <c r="N440" s="2" t="n"/>
      <c r="P440" s="40" t="n"/>
      <c r="Q440" s="43" t="n"/>
    </row>
    <row r="441">
      <c r="F441" s="2" t="n"/>
      <c r="H441" s="2" t="n"/>
      <c r="I441" s="2" t="n"/>
      <c r="J441" s="2" t="n"/>
      <c r="K441" s="2" t="n"/>
      <c r="L441" s="2" t="n"/>
      <c r="M441" s="1" t="n"/>
      <c r="N441" s="2" t="n"/>
      <c r="P441" s="44" t="n"/>
      <c r="Q441" s="43" t="n"/>
    </row>
    <row r="442">
      <c r="F442" s="2" t="n"/>
      <c r="H442" s="2" t="n"/>
      <c r="I442" s="2" t="n"/>
      <c r="J442" s="2" t="n"/>
      <c r="K442" s="2" t="n"/>
      <c r="L442" s="2" t="n"/>
      <c r="M442" s="1" t="n"/>
      <c r="N442" s="2" t="n"/>
      <c r="P442" s="40" t="n"/>
      <c r="Q442" s="43" t="n"/>
    </row>
    <row r="443">
      <c r="F443" s="2" t="n"/>
      <c r="H443" s="2" t="n"/>
      <c r="I443" s="2" t="n"/>
      <c r="J443" s="2" t="n"/>
      <c r="K443" s="2" t="n"/>
      <c r="L443" s="2" t="n"/>
      <c r="M443" s="1" t="n"/>
      <c r="N443" s="2" t="n"/>
      <c r="P443" s="44" t="n"/>
      <c r="Q443" s="43" t="n"/>
    </row>
    <row r="444">
      <c r="F444" s="2" t="n"/>
      <c r="H444" s="2" t="n"/>
      <c r="I444" s="2" t="n"/>
      <c r="J444" s="2" t="n"/>
      <c r="K444" s="2" t="n"/>
      <c r="L444" s="2" t="n"/>
      <c r="M444" s="1" t="n"/>
      <c r="N444" s="2" t="n"/>
      <c r="P444" s="44" t="n"/>
      <c r="Q444" s="43" t="n"/>
    </row>
    <row r="445">
      <c r="F445" s="2" t="n"/>
      <c r="H445" s="2" t="n"/>
      <c r="I445" s="2" t="n"/>
      <c r="J445" s="2" t="n"/>
      <c r="K445" s="2" t="n"/>
      <c r="L445" s="2" t="n"/>
      <c r="M445" s="1" t="n"/>
      <c r="N445" s="2" t="n"/>
      <c r="P445" s="40" t="n"/>
      <c r="Q445" s="43" t="n"/>
    </row>
    <row r="446">
      <c r="F446" s="2" t="n"/>
      <c r="H446" s="2" t="n"/>
      <c r="I446" s="2" t="n"/>
      <c r="J446" s="2" t="n"/>
      <c r="K446" s="2" t="n"/>
      <c r="L446" s="2" t="n"/>
      <c r="M446" s="1" t="n"/>
      <c r="N446" s="2" t="n"/>
      <c r="P446" s="44" t="n"/>
      <c r="Q446" s="43" t="n"/>
    </row>
    <row r="447">
      <c r="F447" s="2" t="n"/>
      <c r="H447" s="2" t="n"/>
      <c r="I447" s="2" t="n"/>
      <c r="J447" s="2" t="n"/>
      <c r="K447" s="2" t="n"/>
      <c r="L447" s="2" t="n"/>
      <c r="M447" s="1" t="n"/>
      <c r="N447" s="2" t="n"/>
      <c r="P447" s="44" t="n"/>
      <c r="Q447" s="43" t="n"/>
    </row>
    <row r="448">
      <c r="F448" s="2" t="n"/>
      <c r="H448" s="2" t="n"/>
      <c r="I448" s="2" t="n"/>
      <c r="J448" s="2" t="n"/>
      <c r="K448" s="2" t="n"/>
      <c r="L448" s="2" t="n"/>
      <c r="M448" s="1" t="n"/>
      <c r="N448" s="2" t="n"/>
      <c r="P448" s="40" t="n"/>
      <c r="Q448" s="43" t="n"/>
    </row>
    <row r="449">
      <c r="F449" s="2" t="n"/>
      <c r="H449" s="2" t="n"/>
      <c r="I449" s="2" t="n"/>
      <c r="J449" s="2" t="n"/>
      <c r="K449" s="2" t="n"/>
      <c r="L449" s="2" t="n"/>
      <c r="M449" s="1" t="n"/>
      <c r="N449" s="2" t="n"/>
      <c r="P449" s="44" t="n"/>
      <c r="Q449" s="43" t="n"/>
    </row>
    <row r="450">
      <c r="F450" s="2" t="n"/>
      <c r="H450" s="2" t="n"/>
      <c r="I450" s="2" t="n"/>
      <c r="J450" s="2" t="n"/>
      <c r="K450" s="2" t="n"/>
      <c r="L450" s="2" t="n"/>
      <c r="M450" s="1" t="n"/>
      <c r="N450" s="2" t="n"/>
      <c r="P450" s="40" t="n"/>
      <c r="Q450" s="43" t="n"/>
    </row>
    <row r="451">
      <c r="F451" s="2" t="n"/>
      <c r="H451" s="2" t="n"/>
      <c r="I451" s="2" t="n"/>
      <c r="J451" s="2" t="n"/>
      <c r="K451" s="2" t="n"/>
      <c r="L451" s="2" t="n"/>
      <c r="M451" s="1" t="n"/>
      <c r="N451" s="2" t="n"/>
      <c r="P451" s="44" t="n"/>
      <c r="Q451" s="43" t="n"/>
    </row>
    <row r="452">
      <c r="F452" s="2" t="n"/>
      <c r="H452" s="2" t="n"/>
      <c r="I452" s="2" t="n"/>
      <c r="J452" s="2" t="n"/>
      <c r="K452" s="2" t="n"/>
      <c r="L452" s="2" t="n"/>
      <c r="M452" s="1" t="n"/>
      <c r="N452" s="2" t="n"/>
      <c r="P452" s="41" t="n"/>
      <c r="Q452" s="43" t="n"/>
    </row>
    <row r="453">
      <c r="F453" s="2" t="n"/>
      <c r="H453" s="2" t="n"/>
      <c r="I453" s="2" t="n"/>
      <c r="J453" s="2" t="n"/>
      <c r="K453" s="2" t="n"/>
      <c r="L453" s="2" t="n"/>
      <c r="M453" s="1" t="n"/>
      <c r="N453" s="2" t="n"/>
      <c r="P453" s="44" t="n"/>
      <c r="Q453" s="43" t="n"/>
    </row>
    <row r="454">
      <c r="F454" s="2" t="n"/>
      <c r="H454" s="2" t="n"/>
      <c r="I454" s="2" t="n"/>
      <c r="J454" s="2" t="n"/>
      <c r="K454" s="2" t="n"/>
      <c r="L454" s="2" t="n"/>
      <c r="M454" s="1" t="n"/>
      <c r="N454" s="2" t="n"/>
      <c r="P454" s="44" t="n"/>
      <c r="Q454" s="43" t="n"/>
    </row>
    <row r="455">
      <c r="F455" s="2" t="n"/>
      <c r="H455" s="2" t="n"/>
      <c r="I455" s="2" t="n"/>
      <c r="J455" s="2" t="n"/>
      <c r="K455" s="2" t="n"/>
      <c r="L455" s="2" t="n"/>
      <c r="M455" s="1" t="n"/>
      <c r="N455" s="2" t="n"/>
      <c r="P455" s="40" t="n"/>
      <c r="Q455" s="43" t="n"/>
    </row>
    <row r="456">
      <c r="F456" s="2" t="n"/>
      <c r="H456" s="2" t="n"/>
      <c r="I456" s="2" t="n"/>
      <c r="J456" s="2" t="n"/>
      <c r="K456" s="2" t="n"/>
      <c r="L456" s="2" t="n"/>
      <c r="M456" s="1" t="n"/>
      <c r="N456" s="2" t="n"/>
      <c r="P456" s="44" t="n"/>
      <c r="Q456" s="43" t="n"/>
    </row>
    <row r="457">
      <c r="F457" s="2" t="n"/>
      <c r="H457" s="2" t="n"/>
      <c r="I457" s="2" t="n"/>
      <c r="J457" s="2" t="n"/>
      <c r="K457" s="2" t="n"/>
      <c r="L457" s="2" t="n"/>
      <c r="M457" s="1" t="n"/>
      <c r="N457" s="2" t="n"/>
      <c r="P457" s="44" t="n"/>
      <c r="Q457" s="43" t="n"/>
    </row>
    <row r="458">
      <c r="F458" s="2" t="n"/>
      <c r="H458" s="2" t="n"/>
      <c r="I458" s="2" t="n"/>
      <c r="J458" s="2" t="n"/>
      <c r="K458" s="2" t="n"/>
      <c r="L458" s="2" t="n"/>
      <c r="M458" s="1" t="n"/>
      <c r="N458" s="2" t="n"/>
      <c r="P458" s="40" t="n"/>
      <c r="Q458" s="43" t="n"/>
    </row>
    <row r="459">
      <c r="F459" s="2" t="n"/>
      <c r="H459" s="2" t="n"/>
      <c r="I459" s="2" t="n"/>
      <c r="J459" s="2" t="n"/>
      <c r="K459" s="2" t="n"/>
      <c r="L459" s="2" t="n"/>
      <c r="M459" s="1" t="n"/>
      <c r="N459" s="2" t="n"/>
      <c r="P459" s="44" t="n"/>
      <c r="Q459" s="43" t="n"/>
    </row>
    <row r="460">
      <c r="F460" s="2" t="n"/>
      <c r="H460" s="2" t="n"/>
      <c r="I460" s="2" t="n"/>
      <c r="J460" s="2" t="n"/>
      <c r="K460" s="2" t="n"/>
      <c r="L460" s="2" t="n"/>
      <c r="M460" s="1" t="n"/>
      <c r="N460" s="2" t="n"/>
      <c r="P460" s="40" t="n"/>
      <c r="Q460" s="43" t="n"/>
    </row>
    <row r="461">
      <c r="F461" s="2" t="n"/>
      <c r="H461" s="2" t="n"/>
      <c r="I461" s="2" t="n"/>
      <c r="J461" s="2" t="n"/>
      <c r="K461" s="2" t="n"/>
      <c r="L461" s="2" t="n"/>
      <c r="M461" s="1" t="n"/>
      <c r="N461" s="2" t="n"/>
      <c r="P461" s="44" t="n"/>
      <c r="Q461" s="43" t="n"/>
    </row>
    <row r="462">
      <c r="F462" s="2" t="n"/>
      <c r="H462" s="2" t="n"/>
      <c r="I462" s="2" t="n"/>
      <c r="J462" s="2" t="n"/>
      <c r="K462" s="2" t="n"/>
      <c r="L462" s="2" t="n"/>
      <c r="M462" s="1" t="n"/>
      <c r="N462" s="2" t="n"/>
      <c r="P462" s="44" t="n"/>
      <c r="Q462" s="43" t="n"/>
    </row>
    <row r="463">
      <c r="F463" s="2" t="n"/>
      <c r="H463" s="2" t="n"/>
      <c r="I463" s="2" t="n"/>
      <c r="J463" s="2" t="n"/>
      <c r="K463" s="2" t="n"/>
      <c r="L463" s="2" t="n"/>
      <c r="M463" s="1" t="n"/>
      <c r="N463" s="2" t="n"/>
      <c r="P463" s="40" t="n"/>
      <c r="Q463" s="43" t="n"/>
    </row>
    <row r="464">
      <c r="F464" s="2" t="n"/>
      <c r="H464" s="2" t="n"/>
      <c r="I464" s="2" t="n"/>
      <c r="J464" s="2" t="n"/>
      <c r="K464" s="2" t="n"/>
      <c r="L464" s="2" t="n"/>
      <c r="M464" s="1" t="n"/>
      <c r="N464" s="2" t="n"/>
      <c r="P464" s="44" t="n"/>
      <c r="Q464" s="43" t="n"/>
    </row>
    <row r="465">
      <c r="F465" s="2" t="n"/>
      <c r="H465" s="2" t="n"/>
      <c r="I465" s="2" t="n"/>
      <c r="J465" s="2" t="n"/>
      <c r="K465" s="2" t="n"/>
      <c r="L465" s="2" t="n"/>
      <c r="M465" s="1" t="n"/>
      <c r="N465" s="2" t="n"/>
      <c r="P465" s="44" t="n"/>
      <c r="Q465" s="43" t="n"/>
    </row>
    <row r="466">
      <c r="F466" s="2" t="n"/>
      <c r="H466" s="2" t="n"/>
      <c r="I466" s="2" t="n"/>
      <c r="J466" s="2" t="n"/>
      <c r="K466" s="2" t="n"/>
      <c r="L466" s="2" t="n"/>
      <c r="M466" s="1" t="n"/>
      <c r="N466" s="2" t="n"/>
      <c r="P466" s="40" t="n"/>
      <c r="Q466" s="43" t="n"/>
    </row>
    <row r="467">
      <c r="F467" s="2" t="n"/>
      <c r="H467" s="2" t="n"/>
      <c r="I467" s="2" t="n"/>
      <c r="J467" s="2" t="n"/>
      <c r="K467" s="2" t="n"/>
      <c r="L467" s="2" t="n"/>
      <c r="M467" s="1" t="n"/>
      <c r="N467" s="2" t="n"/>
      <c r="P467" s="44" t="n"/>
      <c r="Q467" s="43" t="n"/>
    </row>
    <row r="468">
      <c r="F468" s="2" t="n"/>
      <c r="H468" s="2" t="n"/>
      <c r="I468" s="2" t="n"/>
      <c r="J468" s="2" t="n"/>
      <c r="K468" s="2" t="n"/>
      <c r="L468" s="2" t="n"/>
      <c r="M468" s="1" t="n"/>
      <c r="N468" s="2" t="n"/>
      <c r="P468" s="40" t="n"/>
      <c r="Q468" s="43" t="n"/>
    </row>
    <row r="469">
      <c r="F469" s="2" t="n"/>
      <c r="H469" s="2" t="n"/>
      <c r="I469" s="2" t="n"/>
      <c r="J469" s="2" t="n"/>
      <c r="K469" s="2" t="n"/>
      <c r="L469" s="2" t="n"/>
      <c r="M469" s="1" t="n"/>
      <c r="N469" s="2" t="n"/>
      <c r="P469" s="44" t="n"/>
      <c r="Q469" s="43" t="n"/>
    </row>
    <row r="470">
      <c r="F470" s="2" t="n"/>
      <c r="H470" s="2" t="n"/>
      <c r="I470" s="2" t="n"/>
      <c r="J470" s="2" t="n"/>
      <c r="K470" s="2" t="n"/>
      <c r="L470" s="2" t="n"/>
      <c r="M470" s="1" t="n"/>
      <c r="N470" s="2" t="n"/>
      <c r="P470" s="44" t="n"/>
      <c r="Q470" s="43" t="n"/>
    </row>
    <row r="471">
      <c r="F471" s="2" t="n"/>
      <c r="H471" s="2" t="n"/>
      <c r="I471" s="2" t="n"/>
      <c r="J471" s="2" t="n"/>
      <c r="K471" s="2" t="n"/>
      <c r="L471" s="2" t="n"/>
      <c r="M471" s="1" t="n"/>
      <c r="N471" s="2" t="n"/>
      <c r="P471" s="40" t="n"/>
      <c r="Q471" s="43" t="n"/>
    </row>
    <row r="472">
      <c r="F472" s="2" t="n"/>
      <c r="H472" s="2" t="n"/>
      <c r="I472" s="2" t="n"/>
      <c r="J472" s="2" t="n"/>
      <c r="K472" s="2" t="n"/>
      <c r="L472" s="2" t="n"/>
      <c r="M472" s="1" t="n"/>
      <c r="N472" s="2" t="n"/>
      <c r="P472" s="44" t="n"/>
      <c r="Q472" s="43" t="n"/>
    </row>
    <row r="473">
      <c r="F473" s="2" t="n"/>
      <c r="H473" s="2" t="n"/>
      <c r="I473" s="2" t="n"/>
      <c r="J473" s="2" t="n"/>
      <c r="K473" s="2" t="n"/>
      <c r="L473" s="2" t="n"/>
      <c r="M473" s="1" t="n"/>
      <c r="N473" s="2" t="n"/>
      <c r="P473" s="40" t="n"/>
      <c r="Q473" s="43" t="n"/>
    </row>
    <row r="474">
      <c r="F474" s="2" t="n"/>
      <c r="H474" s="2" t="n"/>
      <c r="I474" s="2" t="n"/>
      <c r="J474" s="2" t="n"/>
      <c r="K474" s="2" t="n"/>
      <c r="L474" s="2" t="n"/>
      <c r="M474" s="1" t="n"/>
      <c r="N474" s="2" t="n"/>
      <c r="P474" s="44" t="n"/>
      <c r="Q474" s="43" t="n"/>
    </row>
    <row r="475">
      <c r="F475" s="2" t="n"/>
      <c r="H475" s="2" t="n"/>
      <c r="I475" s="2" t="n"/>
      <c r="J475" s="2" t="n"/>
      <c r="K475" s="2" t="n"/>
      <c r="L475" s="2" t="n"/>
      <c r="M475" s="1" t="n"/>
      <c r="N475" s="2" t="n"/>
      <c r="P475" s="40" t="n"/>
      <c r="Q475" s="43" t="n"/>
    </row>
    <row r="476">
      <c r="F476" s="2" t="n"/>
      <c r="H476" s="2" t="n"/>
      <c r="I476" s="2" t="n"/>
      <c r="J476" s="2" t="n"/>
      <c r="K476" s="2" t="n"/>
      <c r="L476" s="2" t="n"/>
      <c r="M476" s="1" t="n"/>
      <c r="N476" s="2" t="n"/>
      <c r="P476" s="44" t="n"/>
      <c r="Q476" s="43" t="n"/>
    </row>
    <row r="477">
      <c r="F477" s="2" t="n"/>
      <c r="H477" s="2" t="n"/>
      <c r="I477" s="2" t="n"/>
      <c r="J477" s="2" t="n"/>
      <c r="K477" s="2" t="n"/>
      <c r="L477" s="2" t="n"/>
      <c r="M477" s="1" t="n"/>
      <c r="N477" s="2" t="n"/>
      <c r="P477" s="40" t="n"/>
      <c r="Q477" s="43" t="n"/>
    </row>
    <row r="478">
      <c r="F478" s="2" t="n"/>
      <c r="H478" s="2" t="n"/>
      <c r="I478" s="2" t="n"/>
      <c r="J478" s="2" t="n"/>
      <c r="K478" s="2" t="n"/>
      <c r="L478" s="2" t="n"/>
      <c r="M478" s="1" t="n"/>
      <c r="N478" s="2" t="n"/>
      <c r="O478" s="2" t="n"/>
    </row>
    <row r="479">
      <c r="F479" s="2" t="n"/>
      <c r="H479" s="2" t="n"/>
      <c r="I479" s="2" t="n"/>
      <c r="J479" s="2" t="n"/>
      <c r="K479" s="2" t="n"/>
      <c r="L479" s="2" t="n"/>
      <c r="M479" s="1" t="n"/>
      <c r="N479" s="2" t="n"/>
      <c r="O479" s="2" t="n"/>
    </row>
    <row r="480">
      <c r="F480" s="2" t="n"/>
      <c r="H480" s="2" t="n"/>
      <c r="I480" s="2" t="n"/>
      <c r="J480" s="2" t="n"/>
      <c r="K480" s="2" t="n"/>
      <c r="L480" s="2" t="n"/>
      <c r="M480" s="1" t="n"/>
      <c r="N480" s="2" t="n"/>
      <c r="O480" s="2" t="n"/>
    </row>
    <row r="481">
      <c r="F481" s="2" t="n"/>
      <c r="H481" s="2" t="n"/>
      <c r="I481" s="2" t="n"/>
      <c r="J481" s="2" t="n"/>
      <c r="K481" s="2" t="n"/>
      <c r="L481" s="2" t="n"/>
      <c r="M481" s="1" t="n"/>
      <c r="N481" s="2" t="n"/>
      <c r="P481" s="44" t="n"/>
      <c r="Q481" s="43" t="n"/>
    </row>
    <row r="482">
      <c r="F482" s="2" t="n"/>
      <c r="H482" s="2" t="n"/>
      <c r="I482" s="2" t="n"/>
      <c r="J482" s="2" t="n"/>
      <c r="K482" s="2" t="n"/>
      <c r="L482" s="2" t="n"/>
      <c r="M482" s="1" t="n"/>
      <c r="N482" s="2" t="n"/>
      <c r="P482" s="44" t="n"/>
      <c r="Q482" s="43" t="n"/>
    </row>
    <row r="483">
      <c r="F483" s="2" t="n"/>
      <c r="H483" s="2" t="n"/>
      <c r="I483" s="2" t="n"/>
      <c r="J483" s="2" t="n"/>
      <c r="K483" s="2" t="n"/>
      <c r="L483" s="2" t="n"/>
      <c r="M483" s="1" t="n"/>
      <c r="N483" s="2" t="n"/>
    </row>
    <row r="484">
      <c r="F484" s="2" t="n"/>
      <c r="H484" s="2" t="n"/>
      <c r="I484" s="2" t="n"/>
      <c r="J484" s="2" t="n"/>
      <c r="K484" s="2" t="n"/>
      <c r="L484" s="2" t="n"/>
      <c r="M484" s="1" t="n"/>
      <c r="N484" s="2" t="n"/>
    </row>
    <row r="485">
      <c r="F485" s="2" t="n"/>
      <c r="H485" s="2" t="n"/>
      <c r="I485" s="2" t="n"/>
      <c r="J485" s="2" t="n"/>
      <c r="K485" s="2" t="n"/>
      <c r="L485" s="2" t="n"/>
      <c r="M485" s="1" t="n"/>
      <c r="N485" s="2" t="n"/>
      <c r="P485" s="44" t="n"/>
      <c r="Q485" s="43" t="n"/>
    </row>
    <row r="486">
      <c r="F486" s="2" t="n"/>
      <c r="H486" s="2" t="n"/>
      <c r="I486" s="2" t="n"/>
      <c r="J486" s="2" t="n"/>
      <c r="K486" s="2" t="n"/>
      <c r="L486" s="2" t="n"/>
      <c r="M486" s="1" t="n"/>
      <c r="N486" s="2" t="n"/>
      <c r="P486" s="44" t="n"/>
      <c r="Q486" s="43" t="n"/>
    </row>
    <row r="487">
      <c r="F487" s="2" t="n"/>
      <c r="H487" s="2" t="n"/>
      <c r="I487" s="2" t="n"/>
      <c r="J487" s="2" t="n"/>
      <c r="K487" s="2" t="n"/>
      <c r="L487" s="2" t="n"/>
      <c r="M487" s="1" t="n"/>
      <c r="N487" s="2" t="n"/>
      <c r="P487" s="40" t="n"/>
      <c r="Q487" s="43" t="n"/>
    </row>
    <row r="488">
      <c r="F488" s="2" t="n"/>
      <c r="H488" s="2" t="n"/>
      <c r="I488" s="2" t="n"/>
      <c r="J488" s="2" t="n"/>
      <c r="K488" s="2" t="n"/>
      <c r="L488" s="2" t="n"/>
      <c r="M488" s="1" t="n"/>
      <c r="N488" s="2" t="n"/>
      <c r="P488" s="44" t="n"/>
      <c r="Q488" s="43" t="n"/>
    </row>
    <row r="489">
      <c r="F489" s="2" t="n"/>
      <c r="H489" s="2" t="n"/>
      <c r="I489" s="2" t="n"/>
      <c r="J489" s="2" t="n"/>
      <c r="K489" s="2" t="n"/>
      <c r="L489" s="2" t="n"/>
      <c r="M489" s="1" t="n"/>
      <c r="N489" s="2" t="n"/>
      <c r="P489" s="44" t="n"/>
      <c r="Q489" s="43" t="n"/>
    </row>
    <row r="490">
      <c r="F490" s="2" t="n"/>
      <c r="H490" s="2" t="n"/>
      <c r="I490" s="2" t="n"/>
      <c r="J490" s="2" t="n"/>
      <c r="K490" s="2" t="n"/>
      <c r="L490" s="2" t="n"/>
      <c r="M490" s="1" t="n"/>
      <c r="N490" s="2" t="n"/>
      <c r="P490" s="40" t="n"/>
      <c r="Q490" s="43" t="n"/>
    </row>
    <row r="491">
      <c r="F491" s="2" t="n"/>
      <c r="H491" s="2" t="n"/>
      <c r="I491" s="2" t="n"/>
      <c r="J491" s="2" t="n"/>
      <c r="K491" s="2" t="n"/>
      <c r="L491" s="2" t="n"/>
      <c r="M491" s="1" t="n"/>
      <c r="N491" s="2" t="n"/>
      <c r="P491" s="44" t="n"/>
      <c r="Q491" s="43" t="n"/>
    </row>
    <row r="492">
      <c r="F492" s="2" t="n"/>
      <c r="H492" s="2" t="n"/>
      <c r="I492" s="2" t="n"/>
      <c r="J492" s="2" t="n"/>
      <c r="K492" s="2" t="n"/>
      <c r="L492" s="2" t="n"/>
      <c r="M492" s="1" t="n"/>
      <c r="N492" s="2" t="n"/>
      <c r="P492" s="44" t="n"/>
      <c r="Q492" s="43" t="n"/>
    </row>
    <row r="493">
      <c r="F493" s="2" t="n"/>
      <c r="H493" s="2" t="n"/>
      <c r="I493" s="2" t="n"/>
      <c r="J493" s="2" t="n"/>
      <c r="K493" s="2" t="n"/>
      <c r="L493" s="2" t="n"/>
      <c r="M493" s="1" t="n"/>
      <c r="N493" s="2" t="n"/>
      <c r="P493" s="44" t="n"/>
      <c r="Q493" s="43" t="n"/>
    </row>
    <row r="494">
      <c r="F494" s="2" t="n"/>
      <c r="H494" s="2" t="n"/>
      <c r="I494" s="2" t="n"/>
      <c r="J494" s="2" t="n"/>
      <c r="K494" s="2" t="n"/>
      <c r="L494" s="2" t="n"/>
      <c r="M494" s="1" t="n"/>
      <c r="N494" s="2" t="n"/>
      <c r="P494" s="40" t="n"/>
      <c r="Q494" s="43" t="n"/>
    </row>
    <row r="495">
      <c r="F495" s="2" t="n"/>
      <c r="H495" s="2" t="n"/>
      <c r="I495" s="2" t="n"/>
      <c r="J495" s="2" t="n"/>
      <c r="K495" s="2" t="n"/>
      <c r="L495" s="2" t="n"/>
      <c r="M495" s="1" t="n"/>
      <c r="N495" s="2" t="n"/>
      <c r="P495" s="44" t="n"/>
      <c r="Q495" s="43" t="n"/>
    </row>
    <row r="496">
      <c r="F496" s="2" t="n"/>
      <c r="H496" s="2" t="n"/>
      <c r="I496" s="2" t="n"/>
      <c r="J496" s="2" t="n"/>
      <c r="K496" s="2" t="n"/>
      <c r="L496" s="2" t="n"/>
      <c r="M496" s="1" t="n"/>
      <c r="N496" s="2" t="n"/>
      <c r="P496" s="40" t="n"/>
      <c r="Q496" s="43" t="n"/>
    </row>
    <row r="497">
      <c r="F497" s="2" t="n"/>
      <c r="H497" s="2" t="n"/>
      <c r="I497" s="2" t="n"/>
      <c r="J497" s="2" t="n"/>
      <c r="K497" s="2" t="n"/>
      <c r="L497" s="2" t="n"/>
      <c r="M497" s="1" t="n"/>
      <c r="N497" s="2" t="n"/>
      <c r="P497" s="44" t="n"/>
      <c r="Q497" s="43" t="n"/>
    </row>
    <row r="498">
      <c r="F498" s="2" t="n"/>
      <c r="H498" s="2" t="n"/>
      <c r="I498" s="2" t="n"/>
      <c r="J498" s="2" t="n"/>
      <c r="K498" s="2" t="n"/>
      <c r="L498" s="2" t="n"/>
      <c r="M498" s="1" t="n"/>
      <c r="N498" s="2" t="n"/>
      <c r="P498" s="44" t="n"/>
      <c r="Q498" s="43" t="n"/>
    </row>
    <row r="499">
      <c r="F499" s="2" t="n"/>
      <c r="H499" s="2" t="n"/>
      <c r="I499" s="2" t="n"/>
      <c r="J499" s="2" t="n"/>
      <c r="K499" s="2" t="n"/>
      <c r="L499" s="2" t="n"/>
      <c r="M499" s="1" t="n"/>
      <c r="N499" s="2" t="n"/>
      <c r="P499" s="40" t="n"/>
      <c r="Q499" s="43" t="n"/>
    </row>
    <row r="500">
      <c r="F500" s="2" t="n"/>
      <c r="H500" s="2" t="n"/>
      <c r="I500" s="2" t="n"/>
      <c r="J500" s="2" t="n"/>
      <c r="K500" s="2" t="n"/>
      <c r="L500" s="2" t="n"/>
      <c r="M500" s="1" t="n"/>
      <c r="N500" s="2" t="n"/>
      <c r="P500" s="44" t="n"/>
      <c r="Q500" s="43" t="n"/>
    </row>
    <row r="501">
      <c r="F501" s="2" t="n"/>
      <c r="H501" s="2" t="n"/>
      <c r="I501" s="2" t="n"/>
      <c r="J501" s="2" t="n"/>
      <c r="K501" s="2" t="n"/>
      <c r="L501" s="2" t="n"/>
      <c r="M501" s="1" t="n"/>
      <c r="N501" s="2" t="n"/>
      <c r="P501" s="44" t="n"/>
      <c r="Q501" s="43" t="n"/>
    </row>
    <row r="502">
      <c r="F502" s="2" t="n"/>
      <c r="H502" s="2" t="n"/>
      <c r="I502" s="2" t="n"/>
      <c r="J502" s="2" t="n"/>
      <c r="K502" s="2" t="n"/>
      <c r="L502" s="2" t="n"/>
      <c r="M502" s="1" t="n"/>
      <c r="N502" s="2" t="n"/>
      <c r="P502" s="40" t="n"/>
      <c r="Q502" s="43" t="n"/>
    </row>
    <row r="503">
      <c r="F503" s="2" t="n"/>
      <c r="H503" s="2" t="n"/>
      <c r="I503" s="2" t="n"/>
      <c r="J503" s="2" t="n"/>
      <c r="K503" s="2" t="n"/>
      <c r="L503" s="2" t="n"/>
      <c r="M503" s="1" t="n"/>
      <c r="N503" s="2" t="n"/>
      <c r="P503" s="44" t="n"/>
      <c r="Q503" s="43" t="n"/>
    </row>
    <row r="504">
      <c r="F504" s="2" t="n"/>
      <c r="H504" s="2" t="n"/>
      <c r="I504" s="2" t="n"/>
      <c r="J504" s="2" t="n"/>
      <c r="K504" s="2" t="n"/>
      <c r="L504" s="2" t="n"/>
      <c r="M504" s="1" t="n"/>
      <c r="N504" s="2" t="n"/>
      <c r="P504" s="44" t="n"/>
      <c r="Q504" s="43" t="n"/>
    </row>
    <row r="505">
      <c r="F505" s="2" t="n"/>
      <c r="H505" s="2" t="n"/>
      <c r="I505" s="2" t="n"/>
      <c r="J505" s="2" t="n"/>
      <c r="K505" s="2" t="n"/>
      <c r="L505" s="2" t="n"/>
      <c r="M505" s="1" t="n"/>
      <c r="N505" s="2" t="n"/>
      <c r="P505" s="40" t="n"/>
      <c r="Q505" s="43" t="n"/>
    </row>
    <row r="506">
      <c r="F506" s="2" t="n"/>
      <c r="H506" s="2" t="n"/>
      <c r="I506" s="2" t="n"/>
      <c r="J506" s="2" t="n"/>
      <c r="K506" s="2" t="n"/>
      <c r="L506" s="2" t="n"/>
      <c r="M506" s="1" t="n"/>
      <c r="N506" s="2" t="n"/>
      <c r="P506" s="44" t="n"/>
      <c r="Q506" s="43" t="n"/>
    </row>
    <row r="507">
      <c r="F507" s="2" t="n"/>
      <c r="H507" s="2" t="n"/>
      <c r="I507" s="2" t="n"/>
      <c r="J507" s="2" t="n"/>
      <c r="K507" s="2" t="n"/>
      <c r="L507" s="2" t="n"/>
      <c r="M507" s="1" t="n"/>
      <c r="N507" s="2" t="n"/>
      <c r="P507" s="40" t="n"/>
      <c r="Q507" s="43" t="n"/>
    </row>
    <row r="508">
      <c r="F508" s="2" t="n"/>
      <c r="H508" s="2" t="n"/>
      <c r="I508" s="2" t="n"/>
      <c r="J508" s="2" t="n"/>
      <c r="K508" s="2" t="n"/>
      <c r="L508" s="2" t="n"/>
      <c r="M508" s="1" t="n"/>
      <c r="N508" s="2" t="n"/>
      <c r="P508" s="44" t="n"/>
      <c r="Q508" s="43" t="n"/>
    </row>
    <row r="509">
      <c r="F509" s="2" t="n"/>
      <c r="H509" s="2" t="n"/>
      <c r="I509" s="2" t="n"/>
      <c r="J509" s="2" t="n"/>
      <c r="K509" s="2" t="n"/>
      <c r="L509" s="2" t="n"/>
      <c r="M509" s="1" t="n"/>
      <c r="N509" s="2" t="n"/>
      <c r="P509" s="44" t="n"/>
      <c r="Q509" s="43" t="n"/>
    </row>
    <row r="510">
      <c r="F510" s="2" t="n"/>
      <c r="H510" s="2" t="n"/>
      <c r="I510" s="2" t="n"/>
      <c r="J510" s="2" t="n"/>
      <c r="K510" s="2" t="n"/>
      <c r="L510" s="2" t="n"/>
      <c r="M510" s="1" t="n"/>
      <c r="N510" s="2" t="n"/>
      <c r="P510" s="40" t="n"/>
      <c r="Q510" s="43" t="n"/>
    </row>
    <row r="511">
      <c r="F511" s="2" t="n"/>
      <c r="H511" s="2" t="n"/>
      <c r="I511" s="2" t="n"/>
      <c r="J511" s="2" t="n"/>
      <c r="K511" s="2" t="n"/>
      <c r="L511" s="2" t="n"/>
      <c r="M511" s="1" t="n"/>
      <c r="N511" s="2" t="n"/>
      <c r="P511" s="44" t="n"/>
      <c r="Q511" s="43" t="n"/>
    </row>
    <row r="512">
      <c r="F512" s="2" t="n"/>
      <c r="H512" s="2" t="n"/>
      <c r="I512" s="2" t="n"/>
      <c r="J512" s="2" t="n"/>
      <c r="K512" s="2" t="n"/>
      <c r="L512" s="2" t="n"/>
      <c r="M512" s="1" t="n"/>
      <c r="N512" s="2" t="n"/>
      <c r="P512" s="44" t="n"/>
      <c r="Q512" s="43" t="n"/>
    </row>
    <row r="513">
      <c r="F513" s="2" t="n"/>
      <c r="H513" s="2" t="n"/>
      <c r="I513" s="2" t="n"/>
      <c r="J513" s="2" t="n"/>
      <c r="K513" s="2" t="n"/>
      <c r="L513" s="2" t="n"/>
      <c r="M513" s="1" t="n"/>
      <c r="N513" s="2" t="n"/>
      <c r="P513" s="40" t="n"/>
      <c r="Q513" s="43" t="n"/>
    </row>
    <row r="514">
      <c r="F514" s="2" t="n"/>
      <c r="H514" s="2" t="n"/>
      <c r="I514" s="2" t="n"/>
      <c r="J514" s="2" t="n"/>
      <c r="K514" s="2" t="n"/>
      <c r="L514" s="2" t="n"/>
      <c r="M514" s="1" t="n"/>
      <c r="N514" s="2" t="n"/>
      <c r="P514" s="44" t="n"/>
      <c r="Q514" s="43" t="n"/>
    </row>
    <row r="515">
      <c r="F515" s="2" t="n"/>
      <c r="H515" s="2" t="n"/>
      <c r="I515" s="2" t="n"/>
      <c r="J515" s="2" t="n"/>
      <c r="K515" s="2" t="n"/>
      <c r="L515" s="2" t="n"/>
      <c r="M515" s="1" t="n"/>
      <c r="N515" s="2" t="n"/>
      <c r="P515" s="40" t="n"/>
      <c r="Q515" s="43" t="n"/>
    </row>
    <row r="516">
      <c r="F516" s="2" t="n"/>
      <c r="H516" s="2" t="n"/>
      <c r="I516" s="2" t="n"/>
      <c r="J516" s="2" t="n"/>
      <c r="K516" s="2" t="n"/>
      <c r="L516" s="2" t="n"/>
      <c r="M516" s="1" t="n"/>
      <c r="N516" s="2" t="n"/>
      <c r="P516" s="44" t="n"/>
      <c r="Q516" s="43" t="n"/>
    </row>
    <row r="517">
      <c r="F517" s="2" t="n"/>
      <c r="H517" s="2" t="n"/>
      <c r="I517" s="2" t="n"/>
      <c r="J517" s="2" t="n"/>
      <c r="K517" s="2" t="n"/>
      <c r="L517" s="2" t="n"/>
      <c r="M517" s="1" t="n"/>
      <c r="N517" s="2" t="n"/>
      <c r="P517" s="44" t="n"/>
      <c r="Q517" s="43" t="n"/>
    </row>
    <row r="518">
      <c r="F518" s="2" t="n"/>
      <c r="H518" s="2" t="n"/>
      <c r="I518" s="2" t="n"/>
      <c r="J518" s="2" t="n"/>
      <c r="K518" s="2" t="n"/>
      <c r="L518" s="2" t="n"/>
      <c r="M518" s="1" t="n"/>
      <c r="N518" s="2" t="n"/>
      <c r="P518" s="40" t="n"/>
      <c r="Q518" s="43" t="n"/>
    </row>
    <row r="519">
      <c r="F519" s="2" t="n"/>
      <c r="H519" s="2" t="n"/>
      <c r="I519" s="2" t="n"/>
      <c r="J519" s="2" t="n"/>
      <c r="K519" s="2" t="n"/>
      <c r="L519" s="2" t="n"/>
      <c r="M519" s="1" t="n"/>
      <c r="N519" s="2" t="n"/>
      <c r="P519" s="44" t="n"/>
      <c r="Q519" s="43" t="n"/>
    </row>
    <row r="520">
      <c r="F520" s="2" t="n"/>
      <c r="H520" s="2" t="n"/>
      <c r="I520" s="2" t="n"/>
      <c r="J520" s="2" t="n"/>
      <c r="K520" s="2" t="n"/>
      <c r="L520" s="2" t="n"/>
      <c r="M520" s="1" t="n"/>
      <c r="N520" s="2" t="n"/>
      <c r="P520" s="44" t="n"/>
      <c r="Q520" s="43" t="n"/>
    </row>
    <row r="521">
      <c r="F521" s="2" t="n"/>
      <c r="H521" s="2" t="n"/>
      <c r="I521" s="2" t="n"/>
      <c r="J521" s="2" t="n"/>
      <c r="K521" s="2" t="n"/>
      <c r="L521" s="2" t="n"/>
      <c r="M521" s="1" t="n"/>
      <c r="N521" s="2" t="n"/>
      <c r="P521" s="40" t="n"/>
      <c r="Q521" s="43" t="n"/>
    </row>
    <row r="522">
      <c r="F522" s="2" t="n"/>
      <c r="H522" s="2" t="n"/>
      <c r="I522" s="2" t="n"/>
      <c r="J522" s="2" t="n"/>
      <c r="K522" s="2" t="n"/>
      <c r="L522" s="2" t="n"/>
      <c r="M522" s="1" t="n"/>
      <c r="N522" s="2" t="n"/>
      <c r="P522" s="44" t="n"/>
      <c r="Q522" s="43" t="n"/>
    </row>
    <row r="523">
      <c r="F523" s="2" t="n"/>
      <c r="H523" s="2" t="n"/>
      <c r="I523" s="2" t="n"/>
      <c r="J523" s="2" t="n"/>
      <c r="K523" s="2" t="n"/>
      <c r="L523" s="2" t="n"/>
      <c r="M523" s="1" t="n"/>
      <c r="N523" s="2" t="n"/>
      <c r="P523" s="40" t="n"/>
      <c r="Q523" s="43" t="n"/>
    </row>
    <row r="524">
      <c r="F524" s="2" t="n"/>
      <c r="H524" s="2" t="n"/>
      <c r="I524" s="2" t="n"/>
      <c r="J524" s="2" t="n"/>
      <c r="K524" s="2" t="n"/>
      <c r="L524" s="2" t="n"/>
      <c r="M524" s="1" t="n"/>
      <c r="N524" s="2" t="n"/>
      <c r="P524" s="44" t="n"/>
      <c r="Q524" s="43" t="n"/>
    </row>
    <row r="525">
      <c r="F525" s="2" t="n"/>
      <c r="H525" s="2" t="n"/>
      <c r="I525" s="2" t="n"/>
      <c r="J525" s="2" t="n"/>
      <c r="K525" s="2" t="n"/>
      <c r="L525" s="2" t="n"/>
      <c r="M525" s="1" t="n"/>
      <c r="N525" s="2" t="n"/>
      <c r="P525" s="40" t="n"/>
      <c r="Q525" s="43" t="n"/>
    </row>
    <row r="526">
      <c r="F526" s="2" t="n"/>
      <c r="H526" s="2" t="n"/>
      <c r="I526" s="2" t="n"/>
      <c r="J526" s="2" t="n"/>
      <c r="K526" s="2" t="n"/>
      <c r="L526" s="2" t="n"/>
      <c r="M526" s="1" t="n"/>
      <c r="N526" s="2" t="n"/>
      <c r="P526" s="44" t="n"/>
      <c r="Q526" s="43" t="n"/>
    </row>
    <row r="527">
      <c r="F527" s="2" t="n"/>
      <c r="H527" s="2" t="n"/>
      <c r="I527" s="2" t="n"/>
      <c r="J527" s="2" t="n"/>
      <c r="K527" s="2" t="n"/>
      <c r="L527" s="2" t="n"/>
      <c r="M527" s="1" t="n"/>
      <c r="N527" s="2" t="n"/>
      <c r="P527" s="44" t="n"/>
      <c r="Q527" s="43" t="n"/>
    </row>
    <row r="528">
      <c r="F528" s="2" t="n"/>
      <c r="H528" s="2" t="n"/>
      <c r="I528" s="2" t="n"/>
      <c r="J528" s="2" t="n"/>
      <c r="K528" s="2" t="n"/>
      <c r="L528" s="2" t="n"/>
      <c r="M528" s="1" t="n"/>
      <c r="N528" s="2" t="n"/>
      <c r="P528" s="40" t="n"/>
      <c r="Q528" s="43" t="n"/>
    </row>
    <row r="529">
      <c r="F529" s="2" t="n"/>
      <c r="H529" s="2" t="n"/>
      <c r="I529" s="2" t="n"/>
      <c r="J529" s="2" t="n"/>
      <c r="K529" s="2" t="n"/>
      <c r="L529" s="2" t="n"/>
      <c r="M529" s="1" t="n"/>
      <c r="N529" s="2" t="n"/>
      <c r="P529" s="44" t="n"/>
      <c r="Q529" s="43" t="n"/>
    </row>
    <row r="530">
      <c r="F530" s="2" t="n"/>
      <c r="H530" s="2" t="n"/>
      <c r="I530" s="2" t="n"/>
      <c r="J530" s="2" t="n"/>
      <c r="K530" s="2" t="n"/>
      <c r="L530" s="2" t="n"/>
      <c r="M530" s="1" t="n"/>
      <c r="N530" s="2" t="n"/>
      <c r="P530" s="44" t="n"/>
      <c r="Q530" s="43" t="n"/>
    </row>
    <row r="531">
      <c r="F531" s="2" t="n"/>
      <c r="H531" s="2" t="n"/>
      <c r="I531" s="2" t="n"/>
      <c r="J531" s="2" t="n"/>
      <c r="K531" s="2" t="n"/>
      <c r="L531" s="2" t="n"/>
      <c r="M531" s="1" t="n"/>
      <c r="N531" s="2" t="n"/>
      <c r="P531" s="40" t="n"/>
      <c r="Q531" s="43" t="n"/>
    </row>
    <row r="532">
      <c r="F532" s="2" t="n"/>
      <c r="H532" s="2" t="n"/>
      <c r="I532" s="2" t="n"/>
      <c r="J532" s="2" t="n"/>
      <c r="K532" s="2" t="n"/>
      <c r="L532" s="2" t="n"/>
      <c r="M532" s="1" t="n"/>
      <c r="N532" s="2" t="n"/>
      <c r="P532" s="44" t="n"/>
      <c r="Q532" s="43" t="n"/>
    </row>
    <row r="533">
      <c r="F533" s="2" t="n"/>
      <c r="H533" s="2" t="n"/>
      <c r="I533" s="2" t="n"/>
      <c r="J533" s="2" t="n"/>
      <c r="K533" s="2" t="n"/>
      <c r="L533" s="2" t="n"/>
      <c r="M533" s="1" t="n"/>
      <c r="N533" s="2" t="n"/>
      <c r="P533" s="40" t="n"/>
      <c r="Q533" s="43" t="n"/>
    </row>
    <row r="534">
      <c r="F534" s="2" t="n"/>
      <c r="H534" s="2" t="n"/>
      <c r="I534" s="2" t="n"/>
      <c r="J534" s="2" t="n"/>
      <c r="K534" s="2" t="n"/>
      <c r="L534" s="2" t="n"/>
      <c r="M534" s="1" t="n"/>
      <c r="N534" s="2" t="n"/>
      <c r="P534" s="44" t="n"/>
      <c r="Q534" s="43" t="n"/>
    </row>
    <row r="535">
      <c r="F535" s="2" t="n"/>
      <c r="H535" s="2" t="n"/>
      <c r="I535" s="2" t="n"/>
      <c r="J535" s="2" t="n"/>
      <c r="K535" s="2" t="n"/>
      <c r="L535" s="2" t="n"/>
      <c r="M535" s="1" t="n"/>
      <c r="N535" s="2" t="n"/>
      <c r="P535" s="40" t="n"/>
      <c r="Q535" s="43" t="n"/>
    </row>
    <row r="536">
      <c r="F536" s="2" t="n"/>
      <c r="H536" s="2" t="n"/>
      <c r="I536" s="2" t="n"/>
      <c r="J536" s="2" t="n"/>
      <c r="K536" s="2" t="n"/>
      <c r="L536" s="2" t="n"/>
      <c r="M536" s="1" t="n"/>
      <c r="N536" s="2" t="n"/>
      <c r="P536" s="44" t="n"/>
      <c r="Q536" s="43" t="n"/>
    </row>
    <row r="537">
      <c r="F537" s="2" t="n"/>
      <c r="H537" s="2" t="n"/>
      <c r="I537" s="2" t="n"/>
      <c r="J537" s="2" t="n"/>
      <c r="K537" s="2" t="n"/>
      <c r="L537" s="2" t="n"/>
      <c r="M537" s="1" t="n"/>
      <c r="N537" s="2" t="n"/>
      <c r="P537" s="44" t="n"/>
      <c r="Q537" s="43" t="n"/>
    </row>
    <row r="538">
      <c r="F538" s="2" t="n"/>
      <c r="H538" s="2" t="n"/>
      <c r="I538" s="2" t="n"/>
      <c r="J538" s="2" t="n"/>
      <c r="K538" s="2" t="n"/>
      <c r="L538" s="2" t="n"/>
      <c r="M538" s="1" t="n"/>
      <c r="N538" s="2" t="n"/>
      <c r="P538" s="40" t="n"/>
      <c r="Q538" s="43" t="n"/>
    </row>
    <row r="539">
      <c r="F539" s="2" t="n"/>
      <c r="H539" s="2" t="n"/>
      <c r="I539" s="2" t="n"/>
      <c r="J539" s="2" t="n"/>
      <c r="K539" s="2" t="n"/>
      <c r="L539" s="2" t="n"/>
      <c r="M539" s="1" t="n"/>
      <c r="N539" s="2" t="n"/>
      <c r="P539" s="44" t="n"/>
      <c r="Q539" s="43" t="n"/>
    </row>
    <row r="540">
      <c r="F540" s="2" t="n"/>
      <c r="H540" s="2" t="n"/>
      <c r="I540" s="2" t="n"/>
      <c r="J540" s="2" t="n"/>
      <c r="K540" s="2" t="n"/>
      <c r="L540" s="2" t="n"/>
      <c r="M540" s="1" t="n"/>
      <c r="N540" s="2" t="n"/>
      <c r="P540" s="44" t="n"/>
      <c r="Q540" s="43" t="n"/>
    </row>
    <row r="541">
      <c r="F541" s="2" t="n"/>
      <c r="H541" s="2" t="n"/>
      <c r="I541" s="2" t="n"/>
      <c r="J541" s="2" t="n"/>
      <c r="K541" s="2" t="n"/>
      <c r="L541" s="2" t="n"/>
      <c r="M541" s="1" t="n"/>
      <c r="N541" s="2" t="n"/>
      <c r="P541" s="40" t="n"/>
      <c r="Q541" s="43" t="n"/>
    </row>
    <row r="542">
      <c r="F542" s="2" t="n"/>
      <c r="H542" s="2" t="n"/>
      <c r="I542" s="2" t="n"/>
      <c r="J542" s="2" t="n"/>
      <c r="K542" s="2" t="n"/>
      <c r="L542" s="2" t="n"/>
      <c r="M542" s="1" t="n"/>
      <c r="N542" s="2" t="n"/>
      <c r="P542" s="44" t="n"/>
      <c r="Q542" s="43" t="n"/>
    </row>
    <row r="543">
      <c r="F543" s="2" t="n"/>
      <c r="H543" s="2" t="n"/>
      <c r="I543" s="2" t="n"/>
      <c r="J543" s="2" t="n"/>
      <c r="K543" s="2" t="n"/>
      <c r="L543" s="2" t="n"/>
      <c r="M543" s="1" t="n"/>
      <c r="N543" s="2" t="n"/>
      <c r="P543" s="40" t="n"/>
      <c r="Q543" s="43" t="n"/>
    </row>
    <row r="544">
      <c r="F544" s="2" t="n"/>
      <c r="H544" s="2" t="n"/>
      <c r="I544" s="2" t="n"/>
      <c r="J544" s="2" t="n"/>
      <c r="K544" s="2" t="n"/>
      <c r="L544" s="2" t="n"/>
      <c r="M544" s="1" t="n"/>
      <c r="N544" s="2" t="n"/>
      <c r="P544" s="44" t="n"/>
      <c r="Q544" s="43" t="n"/>
    </row>
    <row r="545">
      <c r="F545" s="2" t="n"/>
      <c r="H545" s="2" t="n"/>
      <c r="I545" s="2" t="n"/>
      <c r="J545" s="2" t="n"/>
      <c r="K545" s="2" t="n"/>
      <c r="L545" s="2" t="n"/>
      <c r="M545" s="1" t="n"/>
      <c r="N545" s="2" t="n"/>
      <c r="P545" s="41" t="n"/>
      <c r="Q545" s="43" t="n"/>
    </row>
    <row r="546">
      <c r="F546" s="2" t="n"/>
      <c r="H546" s="2" t="n"/>
      <c r="I546" s="2" t="n"/>
      <c r="J546" s="2" t="n"/>
      <c r="K546" s="2" t="n"/>
      <c r="L546" s="2" t="n"/>
      <c r="M546" s="1" t="n"/>
      <c r="N546" s="2" t="n"/>
      <c r="P546" s="44" t="n"/>
      <c r="Q546" s="43" t="n"/>
    </row>
    <row r="547">
      <c r="F547" s="2" t="n"/>
      <c r="H547" s="2" t="n"/>
      <c r="I547" s="2" t="n"/>
      <c r="J547" s="2" t="n"/>
      <c r="K547" s="2" t="n"/>
      <c r="L547" s="2" t="n"/>
      <c r="M547" s="1" t="n"/>
      <c r="N547" s="2" t="n"/>
      <c r="P547" s="44" t="n"/>
      <c r="Q547" s="43" t="n"/>
    </row>
    <row r="548">
      <c r="F548" s="2" t="n"/>
      <c r="H548" s="2" t="n"/>
      <c r="I548" s="2" t="n"/>
      <c r="J548" s="2" t="n"/>
      <c r="K548" s="2" t="n"/>
      <c r="L548" s="2" t="n"/>
      <c r="M548" s="1" t="n"/>
      <c r="N548" s="2" t="n"/>
      <c r="P548" s="40" t="n"/>
      <c r="Q548" s="43" t="n"/>
    </row>
    <row r="549">
      <c r="F549" s="2" t="n"/>
      <c r="H549" s="2" t="n"/>
      <c r="I549" s="2" t="n"/>
      <c r="J549" s="2" t="n"/>
      <c r="K549" s="2" t="n"/>
      <c r="L549" s="2" t="n"/>
      <c r="M549" s="1" t="n"/>
      <c r="N549" s="2" t="n"/>
      <c r="P549" s="44" t="n"/>
      <c r="Q549" s="43" t="n"/>
    </row>
    <row r="550">
      <c r="F550" s="2" t="n"/>
      <c r="H550" s="2" t="n"/>
      <c r="I550" s="2" t="n"/>
      <c r="J550" s="2" t="n"/>
      <c r="K550" s="2" t="n"/>
      <c r="L550" s="2" t="n"/>
      <c r="M550" s="1" t="n"/>
      <c r="N550" s="2" t="n"/>
      <c r="P550" s="44" t="n"/>
      <c r="Q550" s="43" t="n"/>
    </row>
    <row r="551">
      <c r="F551" s="2" t="n"/>
      <c r="H551" s="2" t="n"/>
      <c r="I551" s="2" t="n"/>
      <c r="J551" s="2" t="n"/>
      <c r="K551" s="2" t="n"/>
      <c r="L551" s="2" t="n"/>
      <c r="M551" s="1" t="n"/>
      <c r="N551" s="2" t="n"/>
      <c r="P551" s="40" t="n"/>
      <c r="Q551" s="43" t="n"/>
    </row>
    <row r="552">
      <c r="F552" s="2" t="n"/>
      <c r="H552" s="2" t="n"/>
      <c r="I552" s="2" t="n"/>
      <c r="J552" s="2" t="n"/>
      <c r="K552" s="2" t="n"/>
      <c r="L552" s="2" t="n"/>
      <c r="M552" s="1" t="n"/>
      <c r="N552" s="2" t="n"/>
      <c r="P552" s="44" t="n"/>
      <c r="Q552" s="43" t="n"/>
    </row>
    <row r="553">
      <c r="F553" s="2" t="n"/>
      <c r="H553" s="2" t="n"/>
      <c r="I553" s="2" t="n"/>
      <c r="J553" s="2" t="n"/>
      <c r="K553" s="2" t="n"/>
      <c r="L553" s="2" t="n"/>
      <c r="M553" s="1" t="n"/>
      <c r="N553" s="2" t="n"/>
      <c r="P553" s="40" t="n"/>
      <c r="Q553" s="43" t="n"/>
    </row>
    <row r="554">
      <c r="F554" s="2" t="n"/>
      <c r="H554" s="2" t="n"/>
      <c r="I554" s="2" t="n"/>
      <c r="J554" s="2" t="n"/>
      <c r="K554" s="2" t="n"/>
      <c r="L554" s="2" t="n"/>
      <c r="M554" s="1" t="n"/>
      <c r="N554" s="2" t="n"/>
      <c r="P554" s="44" t="n"/>
      <c r="Q554" s="43" t="n"/>
    </row>
    <row r="555">
      <c r="F555" s="2" t="n"/>
      <c r="H555" s="2" t="n"/>
      <c r="I555" s="2" t="n"/>
      <c r="J555" s="2" t="n"/>
      <c r="K555" s="2" t="n"/>
      <c r="L555" s="2" t="n"/>
      <c r="M555" s="1" t="n"/>
      <c r="N555" s="2" t="n"/>
      <c r="P555" s="44" t="n"/>
      <c r="Q555" s="43" t="n"/>
    </row>
    <row r="556">
      <c r="F556" s="2" t="n"/>
      <c r="H556" s="2" t="n"/>
      <c r="I556" s="2" t="n"/>
      <c r="J556" s="2" t="n"/>
      <c r="K556" s="2" t="n"/>
      <c r="L556" s="2" t="n"/>
      <c r="M556" s="1" t="n"/>
      <c r="N556" s="2" t="n"/>
      <c r="P556" s="40" t="n"/>
      <c r="Q556" s="43" t="n"/>
    </row>
    <row r="557">
      <c r="F557" s="2" t="n"/>
      <c r="H557" s="2" t="n"/>
      <c r="I557" s="2" t="n"/>
      <c r="J557" s="2" t="n"/>
      <c r="K557" s="2" t="n"/>
      <c r="L557" s="2" t="n"/>
      <c r="M557" s="1" t="n"/>
      <c r="N557" s="2" t="n"/>
      <c r="P557" s="44" t="n"/>
      <c r="Q557" s="43" t="n"/>
    </row>
    <row r="558">
      <c r="F558" s="2" t="n"/>
      <c r="H558" s="2" t="n"/>
      <c r="I558" s="2" t="n"/>
      <c r="J558" s="2" t="n"/>
      <c r="K558" s="2" t="n"/>
      <c r="L558" s="2" t="n"/>
      <c r="M558" s="1" t="n"/>
      <c r="N558" s="2" t="n"/>
      <c r="P558" s="44" t="n"/>
      <c r="Q558" s="43" t="n"/>
    </row>
    <row r="559">
      <c r="F559" s="2" t="n"/>
      <c r="H559" s="2" t="n"/>
      <c r="I559" s="2" t="n"/>
      <c r="J559" s="2" t="n"/>
      <c r="K559" s="2" t="n"/>
      <c r="L559" s="2" t="n"/>
      <c r="M559" s="1" t="n"/>
      <c r="N559" s="2" t="n"/>
      <c r="P559" s="40" t="n"/>
      <c r="Q559" s="43" t="n"/>
    </row>
    <row r="560">
      <c r="F560" s="2" t="n"/>
      <c r="H560" s="2" t="n"/>
      <c r="I560" s="2" t="n"/>
      <c r="J560" s="2" t="n"/>
      <c r="K560" s="2" t="n"/>
      <c r="L560" s="2" t="n"/>
      <c r="M560" s="1" t="n"/>
      <c r="N560" s="2" t="n"/>
      <c r="P560" s="44" t="n"/>
      <c r="Q560" s="43" t="n"/>
    </row>
    <row r="561">
      <c r="F561" s="2" t="n"/>
      <c r="H561" s="2" t="n"/>
      <c r="I561" s="2" t="n"/>
      <c r="J561" s="2" t="n"/>
      <c r="K561" s="2" t="n"/>
      <c r="L561" s="2" t="n"/>
      <c r="M561" s="1" t="n"/>
      <c r="N561" s="2" t="n"/>
      <c r="P561" s="40" t="n"/>
      <c r="Q561" s="43" t="n"/>
    </row>
    <row r="562">
      <c r="F562" s="2" t="n"/>
      <c r="H562" s="2" t="n"/>
      <c r="I562" s="2" t="n"/>
      <c r="J562" s="2" t="n"/>
      <c r="K562" s="2" t="n"/>
      <c r="L562" s="2" t="n"/>
      <c r="M562" s="1" t="n"/>
      <c r="N562" s="2" t="n"/>
      <c r="P562" s="44" t="n"/>
      <c r="Q562" s="43" t="n"/>
    </row>
    <row r="563">
      <c r="F563" s="2" t="n"/>
      <c r="H563" s="2" t="n"/>
      <c r="I563" s="2" t="n"/>
      <c r="J563" s="2" t="n"/>
      <c r="K563" s="2" t="n"/>
      <c r="L563" s="2" t="n"/>
      <c r="M563" s="1" t="n"/>
      <c r="N563" s="2" t="n"/>
      <c r="P563" s="44" t="n"/>
      <c r="Q563" s="43" t="n"/>
    </row>
    <row r="564">
      <c r="F564" s="2" t="n"/>
      <c r="H564" s="2" t="n"/>
      <c r="I564" s="2" t="n"/>
      <c r="J564" s="2" t="n"/>
      <c r="K564" s="2" t="n"/>
      <c r="L564" s="2" t="n"/>
      <c r="M564" s="1" t="n"/>
      <c r="N564" s="2" t="n"/>
      <c r="P564" s="40" t="n"/>
      <c r="Q564" s="43" t="n"/>
    </row>
    <row r="565">
      <c r="F565" s="2" t="n"/>
      <c r="H565" s="2" t="n"/>
      <c r="I565" s="2" t="n"/>
      <c r="J565" s="2" t="n"/>
      <c r="K565" s="2" t="n"/>
      <c r="L565" s="2" t="n"/>
      <c r="M565" s="1" t="n"/>
      <c r="N565" s="2" t="n"/>
      <c r="P565" s="44" t="n"/>
      <c r="Q565" s="43" t="n"/>
    </row>
    <row r="566">
      <c r="F566" s="2" t="n"/>
      <c r="H566" s="2" t="n"/>
      <c r="I566" s="2" t="n"/>
      <c r="J566" s="2" t="n"/>
      <c r="K566" s="2" t="n"/>
      <c r="L566" s="2" t="n"/>
      <c r="M566" s="1" t="n"/>
      <c r="N566" s="2" t="n"/>
      <c r="P566" s="40" t="n"/>
      <c r="Q566" s="43" t="n"/>
    </row>
    <row r="567">
      <c r="F567" s="2" t="n"/>
      <c r="H567" s="2" t="n"/>
      <c r="I567" s="2" t="n"/>
      <c r="J567" s="2" t="n"/>
      <c r="K567" s="2" t="n"/>
      <c r="L567" s="2" t="n"/>
      <c r="M567" s="1" t="n"/>
      <c r="N567" s="2" t="n"/>
      <c r="P567" s="44" t="n"/>
      <c r="Q567" s="43" t="n"/>
    </row>
    <row r="568">
      <c r="F568" s="2" t="n"/>
      <c r="H568" s="2" t="n"/>
      <c r="I568" s="2" t="n"/>
      <c r="J568" s="2" t="n"/>
      <c r="K568" s="2" t="n"/>
      <c r="L568" s="2" t="n"/>
      <c r="M568" s="1" t="n"/>
      <c r="N568" s="2" t="n"/>
      <c r="P568" s="40" t="n"/>
      <c r="Q568" s="43" t="n"/>
    </row>
    <row r="569">
      <c r="F569" s="2" t="n"/>
      <c r="H569" s="2" t="n"/>
      <c r="I569" s="2" t="n"/>
      <c r="J569" s="2" t="n"/>
      <c r="K569" s="2" t="n"/>
      <c r="L569" s="2" t="n"/>
      <c r="M569" s="1" t="n"/>
      <c r="N569" s="2" t="n"/>
      <c r="P569" s="44" t="n"/>
      <c r="Q569" s="43" t="n"/>
    </row>
    <row r="570">
      <c r="F570" s="2" t="n"/>
      <c r="H570" s="2" t="n"/>
      <c r="I570" s="2" t="n"/>
      <c r="J570" s="2" t="n"/>
      <c r="K570" s="2" t="n"/>
      <c r="L570" s="2" t="n"/>
      <c r="M570" s="1" t="n"/>
      <c r="N570" s="2" t="n"/>
      <c r="P570" s="40" t="n"/>
      <c r="Q570" s="43" t="n"/>
    </row>
    <row r="571">
      <c r="F571" s="2" t="n"/>
      <c r="H571" s="2" t="n"/>
      <c r="I571" s="2" t="n"/>
      <c r="J571" s="2" t="n"/>
      <c r="K571" s="2" t="n"/>
      <c r="L571" s="2" t="n"/>
      <c r="M571" s="1" t="n"/>
      <c r="N571" s="2" t="n"/>
      <c r="O571" s="2" t="n"/>
    </row>
    <row r="572">
      <c r="F572" s="2" t="n"/>
      <c r="H572" s="2" t="n"/>
      <c r="I572" s="2" t="n"/>
      <c r="J572" s="2" t="n"/>
      <c r="K572" s="2" t="n"/>
      <c r="L572" s="2" t="n"/>
      <c r="M572" s="1" t="n"/>
      <c r="N572" s="2" t="n"/>
      <c r="O572" s="2" t="n"/>
    </row>
    <row r="573">
      <c r="F573" s="2" t="n"/>
      <c r="H573" s="2" t="n"/>
      <c r="I573" s="2" t="n"/>
      <c r="J573" s="2" t="n"/>
      <c r="K573" s="2" t="n"/>
      <c r="L573" s="2" t="n"/>
      <c r="M573" s="1" t="n"/>
      <c r="N573" s="2" t="n"/>
      <c r="O573" s="2" t="n"/>
    </row>
    <row r="574">
      <c r="F574" s="2" t="n"/>
      <c r="H574" s="2" t="n"/>
      <c r="I574" s="2" t="n"/>
      <c r="J574" s="2" t="n"/>
      <c r="K574" s="2" t="n"/>
      <c r="L574" s="2" t="n"/>
      <c r="M574" s="1" t="n"/>
      <c r="N574" s="2" t="n"/>
      <c r="P574" s="44" t="n"/>
      <c r="Q574" s="43" t="n"/>
    </row>
    <row r="575">
      <c r="F575" s="2" t="n"/>
      <c r="H575" s="2" t="n"/>
      <c r="I575" s="2" t="n"/>
      <c r="J575" s="2" t="n"/>
      <c r="K575" s="2" t="n"/>
      <c r="L575" s="2" t="n"/>
      <c r="M575" s="1" t="n"/>
      <c r="N575" s="2" t="n"/>
      <c r="P575" s="44" t="n"/>
      <c r="Q575" s="43" t="n"/>
    </row>
    <row r="576">
      <c r="F576" s="2" t="n"/>
      <c r="H576" s="2" t="n"/>
      <c r="I576" s="2" t="n"/>
      <c r="J576" s="2" t="n"/>
      <c r="K576" s="2" t="n"/>
      <c r="L576" s="2" t="n"/>
      <c r="M576" s="1" t="n"/>
      <c r="N576" s="2" t="n"/>
    </row>
    <row r="577">
      <c r="F577" s="2" t="n"/>
      <c r="H577" s="2" t="n"/>
      <c r="I577" s="2" t="n"/>
      <c r="J577" s="2" t="n"/>
      <c r="K577" s="2" t="n"/>
      <c r="L577" s="2" t="n"/>
      <c r="M577" s="1" t="n"/>
      <c r="N577" s="2" t="n"/>
    </row>
    <row r="578">
      <c r="F578" s="2" t="n"/>
      <c r="H578" s="2" t="n"/>
      <c r="I578" s="2" t="n"/>
      <c r="J578" s="2" t="n"/>
      <c r="K578" s="2" t="n"/>
      <c r="L578" s="2" t="n"/>
      <c r="M578" s="1" t="n"/>
      <c r="N578" s="2" t="n"/>
      <c r="P578" s="44" t="n"/>
      <c r="Q578" s="43" t="n"/>
    </row>
    <row r="579">
      <c r="F579" s="2" t="n"/>
      <c r="H579" s="2" t="n"/>
      <c r="I579" s="2" t="n"/>
      <c r="J579" s="2" t="n"/>
      <c r="K579" s="2" t="n"/>
      <c r="L579" s="2" t="n"/>
      <c r="M579" s="1" t="n"/>
      <c r="N579" s="2" t="n"/>
      <c r="P579" s="44" t="n"/>
      <c r="Q579" s="43" t="n"/>
    </row>
    <row r="580">
      <c r="F580" s="2" t="n"/>
      <c r="H580" s="2" t="n"/>
      <c r="I580" s="2" t="n"/>
      <c r="J580" s="2" t="n"/>
      <c r="K580" s="2" t="n"/>
      <c r="L580" s="2" t="n"/>
      <c r="M580" s="1" t="n"/>
      <c r="N580" s="2" t="n"/>
      <c r="P580" s="40" t="n"/>
      <c r="Q580" s="43" t="n"/>
    </row>
    <row r="581">
      <c r="F581" s="2" t="n"/>
      <c r="H581" s="2" t="n"/>
      <c r="I581" s="2" t="n"/>
      <c r="J581" s="2" t="n"/>
      <c r="K581" s="2" t="n"/>
      <c r="L581" s="2" t="n"/>
      <c r="M581" s="1" t="n"/>
      <c r="N581" s="2" t="n"/>
      <c r="P581" s="44" t="n"/>
      <c r="Q581" s="43" t="n"/>
    </row>
    <row r="582">
      <c r="F582" s="2" t="n"/>
      <c r="H582" s="2" t="n"/>
      <c r="I582" s="2" t="n"/>
      <c r="J582" s="2" t="n"/>
      <c r="K582" s="2" t="n"/>
      <c r="L582" s="2" t="n"/>
      <c r="M582" s="1" t="n"/>
      <c r="N582" s="2" t="n"/>
      <c r="P582" s="44" t="n"/>
      <c r="Q582" s="43" t="n"/>
    </row>
    <row r="583">
      <c r="F583" s="2" t="n"/>
      <c r="H583" s="2" t="n"/>
      <c r="I583" s="2" t="n"/>
      <c r="J583" s="2" t="n"/>
      <c r="K583" s="2" t="n"/>
      <c r="L583" s="2" t="n"/>
      <c r="M583" s="1" t="n"/>
      <c r="N583" s="2" t="n"/>
      <c r="P583" s="40" t="n"/>
      <c r="Q583" s="43" t="n"/>
    </row>
    <row r="584">
      <c r="F584" s="2" t="n"/>
      <c r="H584" s="2" t="n"/>
      <c r="I584" s="2" t="n"/>
      <c r="J584" s="2" t="n"/>
      <c r="K584" s="2" t="n"/>
      <c r="L584" s="2" t="n"/>
      <c r="M584" s="1" t="n"/>
      <c r="N584" s="2" t="n"/>
      <c r="P584" s="44" t="n"/>
      <c r="Q584" s="43" t="n"/>
    </row>
    <row r="585">
      <c r="F585" s="2" t="n"/>
      <c r="H585" s="2" t="n"/>
      <c r="I585" s="2" t="n"/>
      <c r="J585" s="2" t="n"/>
      <c r="K585" s="2" t="n"/>
      <c r="L585" s="2" t="n"/>
      <c r="M585" s="1" t="n"/>
      <c r="N585" s="2" t="n"/>
      <c r="P585" s="44" t="n"/>
      <c r="Q585" s="43" t="n"/>
    </row>
    <row r="586">
      <c r="F586" s="2" t="n"/>
      <c r="H586" s="2" t="n"/>
      <c r="I586" s="2" t="n"/>
      <c r="J586" s="2" t="n"/>
      <c r="K586" s="2" t="n"/>
      <c r="L586" s="2" t="n"/>
      <c r="M586" s="1" t="n"/>
      <c r="N586" s="2" t="n"/>
      <c r="P586" s="44" t="n"/>
      <c r="Q586" s="43" t="n"/>
    </row>
    <row r="587">
      <c r="F587" s="2" t="n"/>
      <c r="H587" s="2" t="n"/>
      <c r="I587" s="2" t="n"/>
      <c r="J587" s="2" t="n"/>
      <c r="K587" s="2" t="n"/>
      <c r="L587" s="2" t="n"/>
      <c r="M587" s="1" t="n"/>
      <c r="N587" s="2" t="n"/>
      <c r="P587" s="40" t="n"/>
      <c r="Q587" s="43" t="n"/>
    </row>
    <row r="588">
      <c r="F588" s="2" t="n"/>
      <c r="H588" s="2" t="n"/>
      <c r="I588" s="2" t="n"/>
      <c r="J588" s="2" t="n"/>
      <c r="K588" s="2" t="n"/>
      <c r="L588" s="2" t="n"/>
      <c r="M588" s="1" t="n"/>
      <c r="N588" s="2" t="n"/>
      <c r="P588" s="44" t="n"/>
      <c r="Q588" s="43" t="n"/>
    </row>
    <row r="589">
      <c r="F589" s="2" t="n"/>
      <c r="H589" s="2" t="n"/>
      <c r="I589" s="2" t="n"/>
      <c r="J589" s="2" t="n"/>
      <c r="K589" s="2" t="n"/>
      <c r="L589" s="2" t="n"/>
      <c r="M589" s="1" t="n"/>
      <c r="N589" s="2" t="n"/>
      <c r="P589" s="40" t="n"/>
      <c r="Q589" s="43" t="n"/>
    </row>
    <row r="590">
      <c r="F590" s="2" t="n"/>
      <c r="H590" s="2" t="n"/>
      <c r="I590" s="2" t="n"/>
      <c r="J590" s="2" t="n"/>
      <c r="K590" s="2" t="n"/>
      <c r="L590" s="2" t="n"/>
      <c r="M590" s="1" t="n"/>
      <c r="N590" s="2" t="n"/>
      <c r="P590" s="44" t="n"/>
      <c r="Q590" s="43" t="n"/>
    </row>
    <row r="591">
      <c r="F591" s="2" t="n"/>
      <c r="H591" s="2" t="n"/>
      <c r="I591" s="2" t="n"/>
      <c r="J591" s="2" t="n"/>
      <c r="K591" s="2" t="n"/>
      <c r="L591" s="2" t="n"/>
      <c r="M591" s="1" t="n"/>
      <c r="N591" s="2" t="n"/>
      <c r="P591" s="44" t="n"/>
      <c r="Q591" s="43" t="n"/>
    </row>
    <row r="592">
      <c r="F592" s="2" t="n"/>
      <c r="H592" s="2" t="n"/>
      <c r="I592" s="2" t="n"/>
      <c r="J592" s="2" t="n"/>
      <c r="K592" s="2" t="n"/>
      <c r="L592" s="2" t="n"/>
      <c r="M592" s="1" t="n"/>
      <c r="N592" s="2" t="n"/>
      <c r="P592" s="40" t="n"/>
      <c r="Q592" s="43" t="n"/>
    </row>
    <row r="593">
      <c r="F593" s="2" t="n"/>
      <c r="H593" s="2" t="n"/>
      <c r="I593" s="2" t="n"/>
      <c r="J593" s="2" t="n"/>
      <c r="K593" s="2" t="n"/>
      <c r="L593" s="2" t="n"/>
      <c r="M593" s="1" t="n"/>
      <c r="N593" s="2" t="n"/>
      <c r="P593" s="44" t="n"/>
      <c r="Q593" s="43" t="n"/>
    </row>
    <row r="594">
      <c r="F594" s="2" t="n"/>
      <c r="H594" s="2" t="n"/>
      <c r="I594" s="2" t="n"/>
      <c r="J594" s="2" t="n"/>
      <c r="K594" s="2" t="n"/>
      <c r="L594" s="2" t="n"/>
      <c r="M594" s="1" t="n"/>
      <c r="N594" s="2" t="n"/>
      <c r="P594" s="44" t="n"/>
      <c r="Q594" s="43" t="n"/>
    </row>
    <row r="595">
      <c r="F595" s="2" t="n"/>
      <c r="H595" s="2" t="n"/>
      <c r="I595" s="2" t="n"/>
      <c r="J595" s="2" t="n"/>
      <c r="K595" s="2" t="n"/>
      <c r="L595" s="2" t="n"/>
      <c r="M595" s="1" t="n"/>
      <c r="N595" s="2" t="n"/>
      <c r="P595" s="40" t="n"/>
      <c r="Q595" s="43" t="n"/>
    </row>
    <row r="596">
      <c r="F596" s="2" t="n"/>
      <c r="H596" s="2" t="n"/>
      <c r="I596" s="2" t="n"/>
      <c r="J596" s="2" t="n"/>
      <c r="K596" s="2" t="n"/>
      <c r="L596" s="2" t="n"/>
      <c r="M596" s="1" t="n"/>
      <c r="N596" s="2" t="n"/>
      <c r="P596" s="44" t="n"/>
      <c r="Q596" s="43" t="n"/>
    </row>
    <row r="597">
      <c r="F597" s="2" t="n"/>
      <c r="H597" s="2" t="n"/>
      <c r="I597" s="2" t="n"/>
      <c r="J597" s="2" t="n"/>
      <c r="K597" s="2" t="n"/>
      <c r="L597" s="2" t="n"/>
      <c r="M597" s="1" t="n"/>
      <c r="N597" s="2" t="n"/>
      <c r="P597" s="44" t="n"/>
      <c r="Q597" s="43" t="n"/>
    </row>
    <row r="598">
      <c r="F598" s="2" t="n"/>
      <c r="H598" s="2" t="n"/>
      <c r="I598" s="2" t="n"/>
      <c r="J598" s="2" t="n"/>
      <c r="K598" s="2" t="n"/>
      <c r="L598" s="2" t="n"/>
      <c r="M598" s="1" t="n"/>
      <c r="N598" s="2" t="n"/>
      <c r="P598" s="40" t="n"/>
      <c r="Q598" s="43" t="n"/>
    </row>
    <row r="599">
      <c r="F599" s="2" t="n"/>
      <c r="H599" s="2" t="n"/>
      <c r="I599" s="2" t="n"/>
      <c r="J599" s="2" t="n"/>
      <c r="K599" s="2" t="n"/>
      <c r="L599" s="2" t="n"/>
      <c r="M599" s="1" t="n"/>
      <c r="N599" s="2" t="n"/>
      <c r="P599" s="44" t="n"/>
      <c r="Q599" s="43" t="n"/>
    </row>
    <row r="600">
      <c r="F600" s="2" t="n"/>
      <c r="H600" s="2" t="n"/>
      <c r="I600" s="2" t="n"/>
      <c r="J600" s="2" t="n"/>
      <c r="K600" s="2" t="n"/>
      <c r="L600" s="2" t="n"/>
      <c r="M600" s="1" t="n"/>
      <c r="N600" s="2" t="n"/>
      <c r="P600" s="40" t="n"/>
      <c r="Q600" s="43" t="n"/>
    </row>
    <row r="601">
      <c r="F601" s="2" t="n"/>
      <c r="H601" s="2" t="n"/>
      <c r="I601" s="2" t="n"/>
      <c r="J601" s="2" t="n"/>
      <c r="K601" s="2" t="n"/>
      <c r="L601" s="2" t="n"/>
      <c r="M601" s="1" t="n"/>
      <c r="N601" s="2" t="n"/>
      <c r="P601" s="44" t="n"/>
      <c r="Q601" s="43" t="n"/>
    </row>
    <row r="602">
      <c r="F602" s="2" t="n"/>
      <c r="H602" s="2" t="n"/>
      <c r="I602" s="2" t="n"/>
      <c r="J602" s="2" t="n"/>
      <c r="K602" s="2" t="n"/>
      <c r="L602" s="2" t="n"/>
      <c r="M602" s="1" t="n"/>
      <c r="N602" s="2" t="n"/>
      <c r="P602" s="44" t="n"/>
      <c r="Q602" s="43" t="n"/>
    </row>
    <row r="603">
      <c r="F603" s="2" t="n"/>
      <c r="H603" s="2" t="n"/>
      <c r="I603" s="2" t="n"/>
      <c r="J603" s="2" t="n"/>
      <c r="K603" s="2" t="n"/>
      <c r="L603" s="2" t="n"/>
      <c r="M603" s="1" t="n"/>
      <c r="N603" s="2" t="n"/>
      <c r="P603" s="40" t="n"/>
      <c r="Q603" s="43" t="n"/>
    </row>
    <row r="604">
      <c r="F604" s="2" t="n"/>
      <c r="H604" s="2" t="n"/>
      <c r="I604" s="2" t="n"/>
      <c r="J604" s="2" t="n"/>
      <c r="K604" s="2" t="n"/>
      <c r="L604" s="2" t="n"/>
      <c r="M604" s="1" t="n"/>
      <c r="N604" s="2" t="n"/>
      <c r="P604" s="44" t="n"/>
      <c r="Q604" s="43" t="n"/>
    </row>
    <row r="605">
      <c r="F605" s="2" t="n"/>
      <c r="H605" s="2" t="n"/>
      <c r="I605" s="2" t="n"/>
      <c r="J605" s="2" t="n"/>
      <c r="K605" s="2" t="n"/>
      <c r="L605" s="2" t="n"/>
      <c r="M605" s="1" t="n"/>
      <c r="N605" s="2" t="n"/>
      <c r="P605" s="44" t="n"/>
      <c r="Q605" s="43" t="n"/>
    </row>
    <row r="606">
      <c r="F606" s="2" t="n"/>
      <c r="H606" s="2" t="n"/>
      <c r="I606" s="2" t="n"/>
      <c r="J606" s="2" t="n"/>
      <c r="K606" s="2" t="n"/>
      <c r="L606" s="2" t="n"/>
      <c r="M606" s="1" t="n"/>
      <c r="N606" s="2" t="n"/>
      <c r="P606" s="40" t="n"/>
      <c r="Q606" s="43" t="n"/>
    </row>
    <row r="607">
      <c r="F607" s="2" t="n"/>
      <c r="H607" s="2" t="n"/>
      <c r="I607" s="2" t="n"/>
      <c r="J607" s="2" t="n"/>
      <c r="K607" s="2" t="n"/>
      <c r="L607" s="2" t="n"/>
      <c r="M607" s="1" t="n"/>
      <c r="N607" s="2" t="n"/>
      <c r="P607" s="44" t="n"/>
      <c r="Q607" s="43" t="n"/>
    </row>
    <row r="608">
      <c r="F608" s="2" t="n"/>
      <c r="H608" s="2" t="n"/>
      <c r="I608" s="2" t="n"/>
      <c r="J608" s="2" t="n"/>
      <c r="K608" s="2" t="n"/>
      <c r="L608" s="2" t="n"/>
      <c r="M608" s="1" t="n"/>
      <c r="N608" s="2" t="n"/>
      <c r="P608" s="40" t="n"/>
      <c r="Q608" s="43" t="n"/>
    </row>
    <row r="609">
      <c r="F609" s="2" t="n"/>
      <c r="H609" s="2" t="n"/>
      <c r="I609" s="2" t="n"/>
      <c r="J609" s="2" t="n"/>
      <c r="K609" s="2" t="n"/>
      <c r="L609" s="2" t="n"/>
      <c r="M609" s="1" t="n"/>
      <c r="N609" s="2" t="n"/>
      <c r="P609" s="44" t="n"/>
      <c r="Q609" s="43" t="n"/>
    </row>
    <row r="610">
      <c r="F610" s="2" t="n"/>
      <c r="H610" s="2" t="n"/>
      <c r="I610" s="2" t="n"/>
      <c r="J610" s="2" t="n"/>
      <c r="K610" s="2" t="n"/>
      <c r="L610" s="2" t="n"/>
      <c r="M610" s="1" t="n"/>
      <c r="N610" s="2" t="n"/>
      <c r="P610" s="44" t="n"/>
      <c r="Q610" s="43" t="n"/>
    </row>
    <row r="611">
      <c r="F611" s="2" t="n"/>
      <c r="H611" s="2" t="n"/>
      <c r="I611" s="2" t="n"/>
      <c r="J611" s="2" t="n"/>
      <c r="K611" s="2" t="n"/>
      <c r="L611" s="2" t="n"/>
      <c r="M611" s="1" t="n"/>
      <c r="N611" s="2" t="n"/>
      <c r="P611" s="40" t="n"/>
      <c r="Q611" s="43" t="n"/>
    </row>
    <row r="612">
      <c r="F612" s="2" t="n"/>
      <c r="H612" s="2" t="n"/>
      <c r="I612" s="2" t="n"/>
      <c r="J612" s="2" t="n"/>
      <c r="K612" s="2" t="n"/>
      <c r="L612" s="2" t="n"/>
      <c r="M612" s="1" t="n"/>
      <c r="N612" s="2" t="n"/>
      <c r="P612" s="44" t="n"/>
      <c r="Q612" s="43" t="n"/>
    </row>
    <row r="613">
      <c r="F613" s="2" t="n"/>
      <c r="H613" s="2" t="n"/>
      <c r="I613" s="2" t="n"/>
      <c r="J613" s="2" t="n"/>
      <c r="K613" s="2" t="n"/>
      <c r="L613" s="2" t="n"/>
      <c r="M613" s="1" t="n"/>
      <c r="N613" s="2" t="n"/>
      <c r="P613" s="44" t="n"/>
      <c r="Q613" s="43" t="n"/>
    </row>
    <row r="614">
      <c r="F614" s="2" t="n"/>
      <c r="H614" s="2" t="n"/>
      <c r="I614" s="2" t="n"/>
      <c r="J614" s="2" t="n"/>
      <c r="K614" s="2" t="n"/>
      <c r="L614" s="2" t="n"/>
      <c r="M614" s="1" t="n"/>
      <c r="N614" s="2" t="n"/>
      <c r="P614" s="40" t="n"/>
      <c r="Q614" s="43" t="n"/>
    </row>
    <row r="615">
      <c r="F615" s="2" t="n"/>
      <c r="H615" s="2" t="n"/>
      <c r="I615" s="2" t="n"/>
      <c r="J615" s="2" t="n"/>
      <c r="K615" s="2" t="n"/>
      <c r="L615" s="2" t="n"/>
      <c r="M615" s="1" t="n"/>
      <c r="N615" s="2" t="n"/>
      <c r="P615" s="44" t="n"/>
      <c r="Q615" s="43" t="n"/>
    </row>
    <row r="616">
      <c r="F616" s="2" t="n"/>
      <c r="H616" s="2" t="n"/>
      <c r="I616" s="2" t="n"/>
      <c r="J616" s="2" t="n"/>
      <c r="K616" s="2" t="n"/>
      <c r="L616" s="2" t="n"/>
      <c r="M616" s="1" t="n"/>
      <c r="N616" s="2" t="n"/>
      <c r="P616" s="40" t="n"/>
      <c r="Q616" s="43" t="n"/>
    </row>
    <row r="617">
      <c r="F617" s="2" t="n"/>
      <c r="H617" s="2" t="n"/>
      <c r="I617" s="2" t="n"/>
      <c r="J617" s="2" t="n"/>
      <c r="K617" s="2" t="n"/>
      <c r="L617" s="2" t="n"/>
      <c r="M617" s="1" t="n"/>
      <c r="N617" s="2" t="n"/>
      <c r="P617" s="44" t="n"/>
      <c r="Q617" s="43" t="n"/>
    </row>
    <row r="618">
      <c r="F618" s="2" t="n"/>
      <c r="H618" s="2" t="n"/>
      <c r="I618" s="2" t="n"/>
      <c r="J618" s="2" t="n"/>
      <c r="K618" s="2" t="n"/>
      <c r="L618" s="2" t="n"/>
      <c r="M618" s="1" t="n"/>
      <c r="N618" s="2" t="n"/>
      <c r="P618" s="40" t="n"/>
      <c r="Q618" s="43" t="n"/>
    </row>
    <row r="619">
      <c r="F619" s="2" t="n"/>
      <c r="H619" s="2" t="n"/>
      <c r="I619" s="2" t="n"/>
      <c r="J619" s="2" t="n"/>
      <c r="K619" s="2" t="n"/>
      <c r="L619" s="2" t="n"/>
      <c r="M619" s="1" t="n"/>
      <c r="N619" s="2" t="n"/>
      <c r="P619" s="44" t="n"/>
      <c r="Q619" s="43" t="n"/>
    </row>
    <row r="620">
      <c r="F620" s="2" t="n"/>
      <c r="H620" s="2" t="n"/>
      <c r="I620" s="2" t="n"/>
      <c r="J620" s="2" t="n"/>
      <c r="K620" s="2" t="n"/>
      <c r="L620" s="2" t="n"/>
      <c r="M620" s="1" t="n"/>
      <c r="N620" s="2" t="n"/>
      <c r="P620" s="44" t="n"/>
      <c r="Q620" s="43" t="n"/>
    </row>
    <row r="621">
      <c r="F621" s="2" t="n"/>
      <c r="H621" s="2" t="n"/>
      <c r="I621" s="2" t="n"/>
      <c r="J621" s="2" t="n"/>
      <c r="K621" s="2" t="n"/>
      <c r="L621" s="2" t="n"/>
      <c r="M621" s="1" t="n"/>
      <c r="N621" s="2" t="n"/>
      <c r="P621" s="40" t="n"/>
      <c r="Q621" s="43" t="n"/>
    </row>
    <row r="622">
      <c r="F622" s="2" t="n"/>
      <c r="H622" s="2" t="n"/>
      <c r="I622" s="2" t="n"/>
      <c r="J622" s="2" t="n"/>
      <c r="K622" s="2" t="n"/>
      <c r="L622" s="2" t="n"/>
      <c r="M622" s="1" t="n"/>
      <c r="N622" s="2" t="n"/>
      <c r="P622" s="44" t="n"/>
      <c r="Q622" s="43" t="n"/>
    </row>
    <row r="623">
      <c r="F623" s="2" t="n"/>
      <c r="H623" s="2" t="n"/>
      <c r="I623" s="2" t="n"/>
      <c r="J623" s="2" t="n"/>
      <c r="K623" s="2" t="n"/>
      <c r="L623" s="2" t="n"/>
      <c r="M623" s="1" t="n"/>
      <c r="N623" s="2" t="n"/>
      <c r="P623" s="44" t="n"/>
      <c r="Q623" s="43" t="n"/>
    </row>
    <row r="624">
      <c r="F624" s="2" t="n"/>
      <c r="H624" s="2" t="n"/>
      <c r="I624" s="2" t="n"/>
      <c r="J624" s="2" t="n"/>
      <c r="K624" s="2" t="n"/>
      <c r="L624" s="2" t="n"/>
      <c r="M624" s="1" t="n"/>
      <c r="N624" s="2" t="n"/>
      <c r="P624" s="40" t="n"/>
      <c r="Q624" s="43" t="n"/>
    </row>
    <row r="625">
      <c r="F625" s="2" t="n"/>
      <c r="H625" s="2" t="n"/>
      <c r="I625" s="2" t="n"/>
      <c r="J625" s="2" t="n"/>
      <c r="K625" s="2" t="n"/>
      <c r="L625" s="2" t="n"/>
      <c r="M625" s="1" t="n"/>
      <c r="N625" s="2" t="n"/>
      <c r="P625" s="44" t="n"/>
      <c r="Q625" s="43" t="n"/>
    </row>
    <row r="626">
      <c r="F626" s="2" t="n"/>
      <c r="H626" s="2" t="n"/>
      <c r="I626" s="2" t="n"/>
      <c r="J626" s="2" t="n"/>
      <c r="K626" s="2" t="n"/>
      <c r="L626" s="2" t="n"/>
      <c r="M626" s="1" t="n"/>
      <c r="N626" s="2" t="n"/>
      <c r="P626" s="40" t="n"/>
      <c r="Q626" s="43" t="n"/>
    </row>
    <row r="627">
      <c r="F627" s="2" t="n"/>
      <c r="H627" s="2" t="n"/>
      <c r="I627" s="2" t="n"/>
      <c r="J627" s="2" t="n"/>
      <c r="K627" s="2" t="n"/>
      <c r="L627" s="2" t="n"/>
      <c r="M627" s="1" t="n"/>
      <c r="N627" s="2" t="n"/>
      <c r="P627" s="44" t="n"/>
      <c r="Q627" s="43" t="n"/>
    </row>
    <row r="628">
      <c r="F628" s="2" t="n"/>
      <c r="H628" s="2" t="n"/>
      <c r="I628" s="2" t="n"/>
      <c r="J628" s="2" t="n"/>
      <c r="K628" s="2" t="n"/>
      <c r="L628" s="2" t="n"/>
      <c r="M628" s="1" t="n"/>
      <c r="N628" s="2" t="n"/>
      <c r="P628" s="40" t="n"/>
      <c r="Q628" s="43" t="n"/>
    </row>
    <row r="629">
      <c r="F629" s="2" t="n"/>
      <c r="H629" s="2" t="n"/>
      <c r="I629" s="2" t="n"/>
      <c r="J629" s="2" t="n"/>
      <c r="K629" s="2" t="n"/>
      <c r="L629" s="2" t="n"/>
      <c r="M629" s="1" t="n"/>
      <c r="N629" s="2" t="n"/>
      <c r="P629" s="44" t="n"/>
      <c r="Q629" s="43" t="n"/>
    </row>
    <row r="630">
      <c r="F630" s="2" t="n"/>
      <c r="H630" s="2" t="n"/>
      <c r="I630" s="2" t="n"/>
      <c r="J630" s="2" t="n"/>
      <c r="K630" s="2" t="n"/>
      <c r="L630" s="2" t="n"/>
      <c r="M630" s="1" t="n"/>
      <c r="N630" s="2" t="n"/>
      <c r="P630" s="44" t="n"/>
      <c r="Q630" s="43" t="n"/>
    </row>
    <row r="631">
      <c r="F631" s="2" t="n"/>
      <c r="H631" s="2" t="n"/>
      <c r="I631" s="2" t="n"/>
      <c r="J631" s="2" t="n"/>
      <c r="K631" s="2" t="n"/>
      <c r="L631" s="2" t="n"/>
      <c r="M631" s="1" t="n"/>
      <c r="N631" s="2" t="n"/>
      <c r="P631" s="40" t="n"/>
      <c r="Q631" s="43" t="n"/>
    </row>
    <row r="632">
      <c r="F632" s="2" t="n"/>
      <c r="H632" s="2" t="n"/>
      <c r="I632" s="2" t="n"/>
      <c r="J632" s="2" t="n"/>
      <c r="K632" s="2" t="n"/>
      <c r="L632" s="2" t="n"/>
      <c r="M632" s="1" t="n"/>
      <c r="N632" s="2" t="n"/>
      <c r="P632" s="44" t="n"/>
      <c r="Q632" s="43" t="n"/>
    </row>
    <row r="633">
      <c r="F633" s="2" t="n"/>
      <c r="H633" s="2" t="n"/>
      <c r="I633" s="2" t="n"/>
      <c r="J633" s="2" t="n"/>
      <c r="K633" s="2" t="n"/>
      <c r="L633" s="2" t="n"/>
      <c r="M633" s="1" t="n"/>
      <c r="N633" s="2" t="n"/>
      <c r="P633" s="44" t="n"/>
      <c r="Q633" s="43" t="n"/>
    </row>
    <row r="634">
      <c r="F634" s="2" t="n"/>
      <c r="H634" s="2" t="n"/>
      <c r="I634" s="2" t="n"/>
      <c r="J634" s="2" t="n"/>
      <c r="K634" s="2" t="n"/>
      <c r="L634" s="2" t="n"/>
      <c r="M634" s="1" t="n"/>
      <c r="N634" s="2" t="n"/>
      <c r="P634" s="40" t="n"/>
      <c r="Q634" s="43" t="n"/>
    </row>
    <row r="635">
      <c r="F635" s="2" t="n"/>
      <c r="H635" s="2" t="n"/>
      <c r="I635" s="2" t="n"/>
      <c r="J635" s="2" t="n"/>
      <c r="K635" s="2" t="n"/>
      <c r="L635" s="2" t="n"/>
      <c r="M635" s="1" t="n"/>
      <c r="N635" s="2" t="n"/>
      <c r="P635" s="44" t="n"/>
      <c r="Q635" s="43" t="n"/>
    </row>
    <row r="636">
      <c r="F636" s="2" t="n"/>
      <c r="H636" s="2" t="n"/>
      <c r="I636" s="2" t="n"/>
      <c r="J636" s="2" t="n"/>
      <c r="K636" s="2" t="n"/>
      <c r="L636" s="2" t="n"/>
      <c r="M636" s="1" t="n"/>
      <c r="N636" s="2" t="n"/>
      <c r="P636" s="40" t="n"/>
      <c r="Q636" s="43" t="n"/>
    </row>
    <row r="637">
      <c r="F637" s="2" t="n"/>
      <c r="H637" s="2" t="n"/>
      <c r="I637" s="2" t="n"/>
      <c r="J637" s="2" t="n"/>
      <c r="K637" s="2" t="n"/>
      <c r="L637" s="2" t="n"/>
      <c r="M637" s="1" t="n"/>
      <c r="N637" s="2" t="n"/>
      <c r="P637" s="44" t="n"/>
      <c r="Q637" s="43" t="n"/>
    </row>
    <row r="638">
      <c r="F638" s="2" t="n"/>
      <c r="H638" s="2" t="n"/>
      <c r="I638" s="2" t="n"/>
      <c r="J638" s="2" t="n"/>
      <c r="K638" s="2" t="n"/>
      <c r="L638" s="2" t="n"/>
      <c r="M638" s="1" t="n"/>
      <c r="N638" s="2" t="n"/>
      <c r="P638" s="41" t="n"/>
      <c r="Q638" s="43" t="n"/>
    </row>
    <row r="639">
      <c r="F639" s="2" t="n"/>
      <c r="H639" s="2" t="n"/>
      <c r="I639" s="2" t="n"/>
      <c r="J639" s="2" t="n"/>
      <c r="K639" s="2" t="n"/>
      <c r="L639" s="2" t="n"/>
      <c r="M639" s="1" t="n"/>
      <c r="N639" s="2" t="n"/>
      <c r="P639" s="44" t="n"/>
      <c r="Q639" s="43" t="n"/>
    </row>
    <row r="640">
      <c r="F640" s="2" t="n"/>
      <c r="H640" s="2" t="n"/>
      <c r="I640" s="2" t="n"/>
      <c r="J640" s="2" t="n"/>
      <c r="K640" s="2" t="n"/>
      <c r="L640" s="2" t="n"/>
      <c r="M640" s="1" t="n"/>
      <c r="N640" s="2" t="n"/>
      <c r="P640" s="44" t="n"/>
      <c r="Q640" s="43" t="n"/>
    </row>
    <row r="641">
      <c r="F641" s="2" t="n"/>
      <c r="H641" s="2" t="n"/>
      <c r="I641" s="2" t="n"/>
      <c r="J641" s="2" t="n"/>
      <c r="K641" s="2" t="n"/>
      <c r="L641" s="2" t="n"/>
      <c r="M641" s="1" t="n"/>
      <c r="N641" s="2" t="n"/>
      <c r="P641" s="40" t="n"/>
      <c r="Q641" s="43" t="n"/>
    </row>
    <row r="642">
      <c r="F642" s="2" t="n"/>
      <c r="H642" s="2" t="n"/>
      <c r="I642" s="2" t="n"/>
      <c r="J642" s="2" t="n"/>
      <c r="K642" s="2" t="n"/>
      <c r="L642" s="2" t="n"/>
      <c r="M642" s="1" t="n"/>
      <c r="N642" s="2" t="n"/>
      <c r="P642" s="44" t="n"/>
      <c r="Q642" s="43" t="n"/>
    </row>
    <row r="643">
      <c r="F643" s="2" t="n"/>
      <c r="H643" s="2" t="n"/>
      <c r="I643" s="2" t="n"/>
      <c r="J643" s="2" t="n"/>
      <c r="K643" s="2" t="n"/>
      <c r="L643" s="2" t="n"/>
      <c r="M643" s="1" t="n"/>
      <c r="N643" s="2" t="n"/>
      <c r="P643" s="44" t="n"/>
      <c r="Q643" s="43" t="n"/>
    </row>
    <row r="644">
      <c r="F644" s="2" t="n"/>
      <c r="H644" s="2" t="n"/>
      <c r="I644" s="2" t="n"/>
      <c r="J644" s="2" t="n"/>
      <c r="K644" s="2" t="n"/>
      <c r="L644" s="2" t="n"/>
      <c r="M644" s="1" t="n"/>
      <c r="N644" s="2" t="n"/>
      <c r="P644" s="40" t="n"/>
      <c r="Q644" s="43" t="n"/>
    </row>
    <row r="645">
      <c r="F645" s="2" t="n"/>
      <c r="H645" s="2" t="n"/>
      <c r="I645" s="2" t="n"/>
      <c r="J645" s="2" t="n"/>
      <c r="K645" s="2" t="n"/>
      <c r="L645" s="2" t="n"/>
      <c r="M645" s="1" t="n"/>
      <c r="N645" s="2" t="n"/>
      <c r="P645" s="44" t="n"/>
      <c r="Q645" s="43" t="n"/>
    </row>
    <row r="646">
      <c r="F646" s="2" t="n"/>
      <c r="H646" s="2" t="n"/>
      <c r="I646" s="2" t="n"/>
      <c r="J646" s="2" t="n"/>
      <c r="K646" s="2" t="n"/>
      <c r="L646" s="2" t="n"/>
      <c r="M646" s="1" t="n"/>
      <c r="N646" s="2" t="n"/>
      <c r="P646" s="40" t="n"/>
      <c r="Q646" s="43" t="n"/>
    </row>
    <row r="647">
      <c r="F647" s="2" t="n"/>
      <c r="H647" s="2" t="n"/>
      <c r="I647" s="2" t="n"/>
      <c r="J647" s="2" t="n"/>
      <c r="K647" s="2" t="n"/>
      <c r="L647" s="2" t="n"/>
      <c r="M647" s="1" t="n"/>
      <c r="N647" s="2" t="n"/>
      <c r="P647" s="44" t="n"/>
      <c r="Q647" s="43" t="n"/>
    </row>
    <row r="648">
      <c r="F648" s="2" t="n"/>
      <c r="H648" s="2" t="n"/>
      <c r="I648" s="2" t="n"/>
      <c r="J648" s="2" t="n"/>
      <c r="K648" s="2" t="n"/>
      <c r="L648" s="2" t="n"/>
      <c r="M648" s="1" t="n"/>
      <c r="N648" s="2" t="n"/>
      <c r="P648" s="44" t="n"/>
      <c r="Q648" s="43" t="n"/>
    </row>
    <row r="649">
      <c r="F649" s="2" t="n"/>
      <c r="H649" s="2" t="n"/>
      <c r="I649" s="2" t="n"/>
      <c r="J649" s="2" t="n"/>
      <c r="K649" s="2" t="n"/>
      <c r="L649" s="2" t="n"/>
      <c r="M649" s="1" t="n"/>
      <c r="N649" s="2" t="n"/>
      <c r="P649" s="40" t="n"/>
      <c r="Q649" s="43" t="n"/>
    </row>
    <row r="650">
      <c r="F650" s="2" t="n"/>
      <c r="H650" s="2" t="n"/>
      <c r="I650" s="2" t="n"/>
      <c r="J650" s="2" t="n"/>
      <c r="K650" s="2" t="n"/>
      <c r="L650" s="2" t="n"/>
      <c r="M650" s="1" t="n"/>
      <c r="N650" s="2" t="n"/>
      <c r="P650" s="44" t="n"/>
      <c r="Q650" s="43" t="n"/>
    </row>
    <row r="651">
      <c r="F651" s="2" t="n"/>
      <c r="H651" s="2" t="n"/>
      <c r="I651" s="2" t="n"/>
      <c r="J651" s="2" t="n"/>
      <c r="K651" s="2" t="n"/>
      <c r="L651" s="2" t="n"/>
      <c r="M651" s="1" t="n"/>
      <c r="N651" s="2" t="n"/>
      <c r="P651" s="44" t="n"/>
      <c r="Q651" s="43" t="n"/>
    </row>
    <row r="652">
      <c r="F652" s="2" t="n"/>
      <c r="H652" s="2" t="n"/>
      <c r="I652" s="2" t="n"/>
      <c r="J652" s="2" t="n"/>
      <c r="K652" s="2" t="n"/>
      <c r="L652" s="2" t="n"/>
      <c r="M652" s="1" t="n"/>
      <c r="N652" s="2" t="n"/>
      <c r="P652" s="40" t="n"/>
      <c r="Q652" s="43" t="n"/>
    </row>
    <row r="653">
      <c r="F653" s="2" t="n"/>
      <c r="H653" s="2" t="n"/>
      <c r="I653" s="2" t="n"/>
      <c r="J653" s="2" t="n"/>
      <c r="K653" s="2" t="n"/>
      <c r="L653" s="2" t="n"/>
      <c r="M653" s="1" t="n"/>
      <c r="N653" s="2" t="n"/>
      <c r="P653" s="44" t="n"/>
      <c r="Q653" s="43" t="n"/>
    </row>
    <row r="654">
      <c r="F654" s="2" t="n"/>
      <c r="H654" s="2" t="n"/>
      <c r="I654" s="2" t="n"/>
      <c r="J654" s="2" t="n"/>
      <c r="K654" s="2" t="n"/>
      <c r="L654" s="2" t="n"/>
      <c r="M654" s="1" t="n"/>
      <c r="N654" s="2" t="n"/>
      <c r="P654" s="40" t="n"/>
      <c r="Q654" s="43" t="n"/>
    </row>
    <row r="655">
      <c r="F655" s="2" t="n"/>
      <c r="H655" s="2" t="n"/>
      <c r="I655" s="2" t="n"/>
      <c r="J655" s="2" t="n"/>
      <c r="K655" s="2" t="n"/>
      <c r="L655" s="2" t="n"/>
      <c r="M655" s="1" t="n"/>
      <c r="N655" s="2" t="n"/>
      <c r="P655" s="44" t="n"/>
      <c r="Q655" s="43" t="n"/>
    </row>
    <row r="656">
      <c r="F656" s="2" t="n"/>
      <c r="H656" s="2" t="n"/>
      <c r="I656" s="2" t="n"/>
      <c r="J656" s="2" t="n"/>
      <c r="K656" s="2" t="n"/>
      <c r="L656" s="2" t="n"/>
      <c r="M656" s="1" t="n"/>
      <c r="N656" s="2" t="n"/>
      <c r="P656" s="44" t="n"/>
      <c r="Q656" s="43" t="n"/>
    </row>
    <row r="657">
      <c r="F657" s="2" t="n"/>
      <c r="H657" s="2" t="n"/>
      <c r="I657" s="2" t="n"/>
      <c r="J657" s="2" t="n"/>
      <c r="K657" s="2" t="n"/>
      <c r="L657" s="2" t="n"/>
      <c r="M657" s="1" t="n"/>
      <c r="N657" s="2" t="n"/>
      <c r="P657" s="40" t="n"/>
      <c r="Q657" s="43" t="n"/>
    </row>
    <row r="658">
      <c r="F658" s="2" t="n"/>
      <c r="H658" s="2" t="n"/>
      <c r="I658" s="2" t="n"/>
      <c r="J658" s="2" t="n"/>
      <c r="K658" s="2" t="n"/>
      <c r="L658" s="2" t="n"/>
      <c r="M658" s="1" t="n"/>
      <c r="N658" s="2" t="n"/>
      <c r="P658" s="44" t="n"/>
      <c r="Q658" s="43" t="n"/>
    </row>
    <row r="659">
      <c r="F659" s="2" t="n"/>
      <c r="H659" s="2" t="n"/>
      <c r="I659" s="2" t="n"/>
      <c r="J659" s="2" t="n"/>
      <c r="K659" s="2" t="n"/>
      <c r="L659" s="2" t="n"/>
      <c r="M659" s="1" t="n"/>
      <c r="N659" s="2" t="n"/>
      <c r="P659" s="40" t="n"/>
      <c r="Q659" s="43" t="n"/>
    </row>
    <row r="660">
      <c r="F660" s="2" t="n"/>
      <c r="H660" s="2" t="n"/>
      <c r="I660" s="2" t="n"/>
      <c r="J660" s="2" t="n"/>
      <c r="K660" s="2" t="n"/>
      <c r="L660" s="2" t="n"/>
      <c r="M660" s="1" t="n"/>
      <c r="N660" s="2" t="n"/>
      <c r="P660" s="44" t="n"/>
      <c r="Q660" s="43" t="n"/>
    </row>
    <row r="661">
      <c r="F661" s="2" t="n"/>
      <c r="H661" s="2" t="n"/>
      <c r="I661" s="2" t="n"/>
      <c r="J661" s="2" t="n"/>
      <c r="K661" s="2" t="n"/>
      <c r="L661" s="2" t="n"/>
      <c r="M661" s="1" t="n"/>
      <c r="N661" s="2" t="n"/>
      <c r="P661" s="40" t="n"/>
      <c r="Q661" s="43" t="n"/>
    </row>
    <row r="662">
      <c r="F662" s="2" t="n"/>
      <c r="H662" s="2" t="n"/>
      <c r="I662" s="2" t="n"/>
      <c r="J662" s="2" t="n"/>
      <c r="K662" s="2" t="n"/>
      <c r="L662" s="2" t="n"/>
      <c r="M662" s="1" t="n"/>
      <c r="N662" s="2" t="n"/>
      <c r="P662" s="44" t="n"/>
      <c r="Q662" s="43" t="n"/>
    </row>
    <row r="663">
      <c r="F663" s="2" t="n"/>
      <c r="H663" s="2" t="n"/>
      <c r="I663" s="2" t="n"/>
      <c r="J663" s="2" t="n"/>
      <c r="K663" s="2" t="n"/>
      <c r="L663" s="2" t="n"/>
      <c r="M663" s="1" t="n"/>
      <c r="N663" s="2" t="n"/>
      <c r="P663" s="40" t="n"/>
      <c r="Q663" s="43" t="n"/>
    </row>
    <row r="664">
      <c r="F664" s="2" t="n"/>
      <c r="H664" s="2" t="n"/>
      <c r="I664" s="2" t="n"/>
      <c r="J664" s="2" t="n"/>
      <c r="K664" s="2" t="n"/>
      <c r="L664" s="2" t="n"/>
      <c r="M664" s="1" t="n"/>
      <c r="N664" s="2" t="n"/>
      <c r="O664" s="2" t="n"/>
    </row>
    <row r="665">
      <c r="F665" s="2" t="n"/>
      <c r="H665" s="2" t="n"/>
      <c r="I665" s="2" t="n"/>
      <c r="J665" s="2" t="n"/>
      <c r="K665" s="2" t="n"/>
      <c r="L665" s="2" t="n"/>
      <c r="M665" s="1" t="n"/>
      <c r="N665" s="2" t="n"/>
      <c r="O665" s="2" t="n"/>
    </row>
    <row r="666">
      <c r="F666" s="2" t="n"/>
      <c r="H666" s="2" t="n"/>
      <c r="I666" s="2" t="n"/>
      <c r="J666" s="2" t="n"/>
      <c r="K666" s="2" t="n"/>
      <c r="L666" s="2" t="n"/>
      <c r="M666" s="1" t="n"/>
      <c r="N666" s="2" t="n"/>
      <c r="O666" s="2" t="n"/>
    </row>
    <row r="667">
      <c r="F667" s="2" t="n"/>
      <c r="H667" s="2" t="n"/>
      <c r="I667" s="2" t="n"/>
      <c r="J667" s="2" t="n"/>
      <c r="K667" s="2" t="n"/>
      <c r="L667" s="2" t="n"/>
      <c r="M667" s="1" t="n"/>
      <c r="N667" s="2" t="n"/>
      <c r="P667" s="44" t="n"/>
      <c r="Q667" s="43" t="n"/>
    </row>
    <row r="668">
      <c r="F668" s="2" t="n"/>
      <c r="H668" s="2" t="n"/>
      <c r="I668" s="2" t="n"/>
      <c r="J668" s="2" t="n"/>
      <c r="K668" s="2" t="n"/>
      <c r="L668" s="2" t="n"/>
      <c r="M668" s="1" t="n"/>
      <c r="N668" s="2" t="n"/>
      <c r="P668" s="44" t="n"/>
      <c r="Q668" s="43" t="n"/>
    </row>
    <row r="669">
      <c r="F669" s="2" t="n"/>
      <c r="H669" s="2" t="n"/>
      <c r="I669" s="2" t="n"/>
      <c r="J669" s="2" t="n"/>
      <c r="K669" s="2" t="n"/>
      <c r="L669" s="2" t="n"/>
      <c r="M669" s="1" t="n"/>
      <c r="N669" s="2" t="n"/>
    </row>
    <row r="670">
      <c r="F670" s="2" t="n"/>
      <c r="H670" s="2" t="n"/>
      <c r="I670" s="2" t="n"/>
      <c r="J670" s="2" t="n"/>
      <c r="K670" s="2" t="n"/>
      <c r="L670" s="2" t="n"/>
      <c r="M670" s="1" t="n"/>
      <c r="N670" s="2" t="n"/>
    </row>
    <row r="671">
      <c r="F671" s="2" t="n"/>
      <c r="H671" s="2" t="n"/>
      <c r="I671" s="2" t="n"/>
      <c r="J671" s="2" t="n"/>
      <c r="K671" s="2" t="n"/>
      <c r="L671" s="2" t="n"/>
      <c r="M671" s="1" t="n"/>
      <c r="N671" s="2" t="n"/>
      <c r="P671" s="44" t="n"/>
      <c r="Q671" s="43" t="n"/>
    </row>
    <row r="672">
      <c r="F672" s="2" t="n"/>
      <c r="H672" s="2" t="n"/>
      <c r="I672" s="2" t="n"/>
      <c r="J672" s="2" t="n"/>
      <c r="K672" s="2" t="n"/>
      <c r="L672" s="2" t="n"/>
      <c r="M672" s="1" t="n"/>
      <c r="N672" s="2" t="n"/>
      <c r="P672" s="44" t="n"/>
      <c r="Q672" s="43" t="n"/>
    </row>
    <row r="673">
      <c r="F673" s="2" t="n"/>
      <c r="H673" s="2" t="n"/>
      <c r="I673" s="2" t="n"/>
      <c r="J673" s="2" t="n"/>
      <c r="K673" s="2" t="n"/>
      <c r="L673" s="2" t="n"/>
      <c r="M673" s="1" t="n"/>
      <c r="N673" s="2" t="n"/>
      <c r="P673" s="40" t="n"/>
      <c r="Q673" s="43" t="n"/>
    </row>
    <row r="674">
      <c r="F674" s="2" t="n"/>
      <c r="H674" s="2" t="n"/>
      <c r="I674" s="2" t="n"/>
      <c r="J674" s="2" t="n"/>
      <c r="K674" s="2" t="n"/>
      <c r="L674" s="2" t="n"/>
      <c r="M674" s="1" t="n"/>
      <c r="N674" s="2" t="n"/>
      <c r="P674" s="44" t="n"/>
      <c r="Q674" s="43" t="n"/>
    </row>
    <row r="675">
      <c r="F675" s="2" t="n"/>
      <c r="H675" s="2" t="n"/>
      <c r="I675" s="2" t="n"/>
      <c r="J675" s="2" t="n"/>
      <c r="K675" s="2" t="n"/>
      <c r="L675" s="2" t="n"/>
      <c r="M675" s="1" t="n"/>
      <c r="N675" s="2" t="n"/>
      <c r="P675" s="44" t="n"/>
      <c r="Q675" s="43" t="n"/>
    </row>
    <row r="676">
      <c r="F676" s="2" t="n"/>
      <c r="H676" s="2" t="n"/>
      <c r="I676" s="2" t="n"/>
      <c r="J676" s="2" t="n"/>
      <c r="K676" s="2" t="n"/>
      <c r="L676" s="2" t="n"/>
      <c r="M676" s="1" t="n"/>
      <c r="N676" s="2" t="n"/>
      <c r="P676" s="40" t="n"/>
      <c r="Q676" s="43" t="n"/>
    </row>
    <row r="677">
      <c r="F677" s="2" t="n"/>
      <c r="H677" s="2" t="n"/>
      <c r="I677" s="2" t="n"/>
      <c r="J677" s="2" t="n"/>
      <c r="K677" s="2" t="n"/>
      <c r="L677" s="2" t="n"/>
      <c r="M677" s="1" t="n"/>
      <c r="N677" s="2" t="n"/>
      <c r="P677" s="44" t="n"/>
      <c r="Q677" s="43" t="n"/>
    </row>
    <row r="678">
      <c r="F678" s="2" t="n"/>
      <c r="H678" s="2" t="n"/>
      <c r="I678" s="2" t="n"/>
      <c r="J678" s="2" t="n"/>
      <c r="K678" s="2" t="n"/>
      <c r="L678" s="2" t="n"/>
      <c r="M678" s="1" t="n"/>
      <c r="N678" s="2" t="n"/>
      <c r="P678" s="44" t="n"/>
      <c r="Q678" s="43" t="n"/>
    </row>
    <row r="679">
      <c r="F679" s="2" t="n"/>
      <c r="H679" s="2" t="n"/>
      <c r="I679" s="2" t="n"/>
      <c r="J679" s="2" t="n"/>
      <c r="K679" s="2" t="n"/>
      <c r="L679" s="2" t="n"/>
      <c r="M679" s="1" t="n"/>
      <c r="N679" s="2" t="n"/>
      <c r="P679" s="44" t="n"/>
      <c r="Q679" s="43" t="n"/>
    </row>
    <row r="680">
      <c r="F680" s="2" t="n"/>
      <c r="H680" s="2" t="n"/>
      <c r="I680" s="2" t="n"/>
      <c r="J680" s="2" t="n"/>
      <c r="K680" s="2" t="n"/>
      <c r="L680" s="2" t="n"/>
      <c r="M680" s="1" t="n"/>
      <c r="N680" s="2" t="n"/>
      <c r="P680" s="40" t="n"/>
      <c r="Q680" s="43" t="n"/>
    </row>
    <row r="681">
      <c r="F681" s="2" t="n"/>
      <c r="H681" s="2" t="n"/>
      <c r="I681" s="2" t="n"/>
      <c r="J681" s="2" t="n"/>
      <c r="K681" s="2" t="n"/>
      <c r="L681" s="2" t="n"/>
      <c r="M681" s="1" t="n"/>
      <c r="N681" s="2" t="n"/>
      <c r="P681" s="44" t="n"/>
      <c r="Q681" s="43" t="n"/>
    </row>
    <row r="682">
      <c r="F682" s="2" t="n"/>
      <c r="H682" s="2" t="n"/>
      <c r="I682" s="2" t="n"/>
      <c r="J682" s="2" t="n"/>
      <c r="K682" s="2" t="n"/>
      <c r="L682" s="2" t="n"/>
      <c r="M682" s="1" t="n"/>
      <c r="N682" s="2" t="n"/>
      <c r="P682" s="40" t="n"/>
      <c r="Q682" s="43" t="n"/>
    </row>
    <row r="683">
      <c r="F683" s="2" t="n"/>
      <c r="H683" s="2" t="n"/>
      <c r="I683" s="2" t="n"/>
      <c r="J683" s="2" t="n"/>
      <c r="K683" s="2" t="n"/>
      <c r="L683" s="2" t="n"/>
      <c r="M683" s="1" t="n"/>
      <c r="N683" s="2" t="n"/>
      <c r="P683" s="44" t="n"/>
      <c r="Q683" s="43" t="n"/>
    </row>
    <row r="684">
      <c r="F684" s="2" t="n"/>
      <c r="H684" s="2" t="n"/>
      <c r="I684" s="2" t="n"/>
      <c r="J684" s="2" t="n"/>
      <c r="K684" s="2" t="n"/>
      <c r="L684" s="2" t="n"/>
      <c r="M684" s="1" t="n"/>
      <c r="N684" s="2" t="n"/>
      <c r="P684" s="44" t="n"/>
      <c r="Q684" s="43" t="n"/>
    </row>
    <row r="685">
      <c r="F685" s="2" t="n"/>
      <c r="H685" s="2" t="n"/>
      <c r="I685" s="2" t="n"/>
      <c r="J685" s="2" t="n"/>
      <c r="K685" s="2" t="n"/>
      <c r="L685" s="2" t="n"/>
      <c r="M685" s="1" t="n"/>
      <c r="N685" s="2" t="n"/>
      <c r="P685" s="40" t="n"/>
      <c r="Q685" s="43" t="n"/>
    </row>
    <row r="686">
      <c r="F686" s="2" t="n"/>
      <c r="H686" s="2" t="n"/>
      <c r="I686" s="2" t="n"/>
      <c r="J686" s="2" t="n"/>
      <c r="K686" s="2" t="n"/>
      <c r="L686" s="2" t="n"/>
      <c r="M686" s="1" t="n"/>
      <c r="N686" s="2" t="n"/>
      <c r="P686" s="44" t="n"/>
      <c r="Q686" s="43" t="n"/>
    </row>
    <row r="687">
      <c r="F687" s="2" t="n"/>
      <c r="H687" s="2" t="n"/>
      <c r="I687" s="2" t="n"/>
      <c r="J687" s="2" t="n"/>
      <c r="K687" s="2" t="n"/>
      <c r="L687" s="2" t="n"/>
      <c r="M687" s="1" t="n"/>
      <c r="N687" s="2" t="n"/>
      <c r="P687" s="44" t="n"/>
      <c r="Q687" s="43" t="n"/>
    </row>
    <row r="688">
      <c r="F688" s="2" t="n"/>
      <c r="H688" s="2" t="n"/>
      <c r="I688" s="2" t="n"/>
      <c r="J688" s="2" t="n"/>
      <c r="K688" s="2" t="n"/>
      <c r="L688" s="2" t="n"/>
      <c r="M688" s="1" t="n"/>
      <c r="N688" s="2" t="n"/>
      <c r="P688" s="40" t="n"/>
      <c r="Q688" s="43" t="n"/>
    </row>
    <row r="689">
      <c r="F689" s="2" t="n"/>
      <c r="H689" s="2" t="n"/>
      <c r="I689" s="2" t="n"/>
      <c r="J689" s="2" t="n"/>
      <c r="K689" s="2" t="n"/>
      <c r="L689" s="2" t="n"/>
      <c r="M689" s="1" t="n"/>
      <c r="N689" s="2" t="n"/>
      <c r="P689" s="44" t="n"/>
      <c r="Q689" s="43" t="n"/>
    </row>
    <row r="690">
      <c r="F690" s="2" t="n"/>
      <c r="H690" s="2" t="n"/>
      <c r="I690" s="2" t="n"/>
      <c r="J690" s="2" t="n"/>
      <c r="K690" s="2" t="n"/>
      <c r="L690" s="2" t="n"/>
      <c r="M690" s="1" t="n"/>
      <c r="N690" s="2" t="n"/>
      <c r="P690" s="44" t="n"/>
      <c r="Q690" s="43" t="n"/>
    </row>
    <row r="691">
      <c r="F691" s="2" t="n"/>
      <c r="H691" s="2" t="n"/>
      <c r="I691" s="2" t="n"/>
      <c r="J691" s="2" t="n"/>
      <c r="K691" s="2" t="n"/>
      <c r="L691" s="2" t="n"/>
      <c r="M691" s="1" t="n"/>
      <c r="N691" s="2" t="n"/>
      <c r="P691" s="40" t="n"/>
      <c r="Q691" s="43" t="n"/>
    </row>
    <row r="692">
      <c r="F692" s="2" t="n"/>
      <c r="H692" s="2" t="n"/>
      <c r="I692" s="2" t="n"/>
      <c r="J692" s="2" t="n"/>
      <c r="K692" s="2" t="n"/>
      <c r="L692" s="2" t="n"/>
      <c r="M692" s="1" t="n"/>
      <c r="N692" s="2" t="n"/>
      <c r="P692" s="44" t="n"/>
      <c r="Q692" s="43" t="n"/>
    </row>
    <row r="693">
      <c r="F693" s="2" t="n"/>
      <c r="H693" s="2" t="n"/>
      <c r="I693" s="2" t="n"/>
      <c r="J693" s="2" t="n"/>
      <c r="K693" s="2" t="n"/>
      <c r="L693" s="2" t="n"/>
      <c r="M693" s="1" t="n"/>
      <c r="N693" s="2" t="n"/>
      <c r="P693" s="40" t="n"/>
      <c r="Q693" s="43" t="n"/>
    </row>
    <row r="694">
      <c r="F694" s="2" t="n"/>
      <c r="H694" s="2" t="n"/>
      <c r="I694" s="2" t="n"/>
      <c r="J694" s="2" t="n"/>
      <c r="K694" s="2" t="n"/>
      <c r="L694" s="2" t="n"/>
      <c r="M694" s="1" t="n"/>
      <c r="N694" s="2" t="n"/>
      <c r="P694" s="44" t="n"/>
      <c r="Q694" s="43" t="n"/>
    </row>
    <row r="695">
      <c r="F695" s="2" t="n"/>
      <c r="H695" s="2" t="n"/>
      <c r="I695" s="2" t="n"/>
      <c r="J695" s="2" t="n"/>
      <c r="K695" s="2" t="n"/>
      <c r="L695" s="2" t="n"/>
      <c r="M695" s="1" t="n"/>
      <c r="N695" s="2" t="n"/>
      <c r="P695" s="44" t="n"/>
      <c r="Q695" s="43" t="n"/>
    </row>
    <row r="696">
      <c r="F696" s="2" t="n"/>
      <c r="H696" s="2" t="n"/>
      <c r="I696" s="2" t="n"/>
      <c r="J696" s="2" t="n"/>
      <c r="K696" s="2" t="n"/>
      <c r="L696" s="2" t="n"/>
      <c r="M696" s="1" t="n"/>
      <c r="N696" s="2" t="n"/>
      <c r="P696" s="40" t="n"/>
      <c r="Q696" s="43" t="n"/>
    </row>
    <row r="697">
      <c r="F697" s="2" t="n"/>
      <c r="H697" s="2" t="n"/>
      <c r="I697" s="2" t="n"/>
      <c r="J697" s="2" t="n"/>
      <c r="K697" s="2" t="n"/>
      <c r="L697" s="2" t="n"/>
      <c r="M697" s="1" t="n"/>
      <c r="N697" s="2" t="n"/>
      <c r="P697" s="44" t="n"/>
      <c r="Q697" s="43" t="n"/>
    </row>
    <row r="698">
      <c r="F698" s="2" t="n"/>
      <c r="H698" s="2" t="n"/>
      <c r="I698" s="2" t="n"/>
      <c r="J698" s="2" t="n"/>
      <c r="K698" s="2" t="n"/>
      <c r="L698" s="2" t="n"/>
      <c r="M698" s="1" t="n"/>
      <c r="N698" s="2" t="n"/>
      <c r="P698" s="44" t="n"/>
      <c r="Q698" s="43" t="n"/>
    </row>
    <row r="699">
      <c r="F699" s="2" t="n"/>
      <c r="H699" s="2" t="n"/>
      <c r="I699" s="2" t="n"/>
      <c r="J699" s="2" t="n"/>
      <c r="K699" s="2" t="n"/>
      <c r="L699" s="2" t="n"/>
      <c r="M699" s="1" t="n"/>
      <c r="N699" s="2" t="n"/>
      <c r="P699" s="40" t="n"/>
      <c r="Q699" s="43" t="n"/>
    </row>
    <row r="700">
      <c r="F700" s="2" t="n"/>
      <c r="H700" s="2" t="n"/>
      <c r="I700" s="2" t="n"/>
      <c r="J700" s="2" t="n"/>
      <c r="K700" s="2" t="n"/>
      <c r="L700" s="2" t="n"/>
      <c r="M700" s="1" t="n"/>
      <c r="N700" s="2" t="n"/>
      <c r="P700" s="44" t="n"/>
      <c r="Q700" s="43" t="n"/>
    </row>
    <row r="701">
      <c r="F701" s="2" t="n"/>
      <c r="H701" s="2" t="n"/>
      <c r="I701" s="2" t="n"/>
      <c r="J701" s="2" t="n"/>
      <c r="K701" s="2" t="n"/>
      <c r="L701" s="2" t="n"/>
      <c r="M701" s="1" t="n"/>
      <c r="N701" s="2" t="n"/>
      <c r="P701" s="40" t="n"/>
      <c r="Q701" s="43" t="n"/>
    </row>
    <row r="702">
      <c r="F702" s="2" t="n"/>
      <c r="H702" s="2" t="n"/>
      <c r="I702" s="2" t="n"/>
      <c r="J702" s="2" t="n"/>
      <c r="K702" s="2" t="n"/>
      <c r="L702" s="2" t="n"/>
      <c r="M702" s="1" t="n"/>
      <c r="N702" s="2" t="n"/>
      <c r="P702" s="44" t="n"/>
      <c r="Q702" s="43" t="n"/>
    </row>
    <row r="703">
      <c r="F703" s="2" t="n"/>
      <c r="H703" s="2" t="n"/>
      <c r="I703" s="2" t="n"/>
      <c r="J703" s="2" t="n"/>
      <c r="K703" s="2" t="n"/>
      <c r="L703" s="2" t="n"/>
      <c r="M703" s="1" t="n"/>
      <c r="N703" s="2" t="n"/>
      <c r="P703" s="44" t="n"/>
      <c r="Q703" s="43" t="n"/>
    </row>
    <row r="704">
      <c r="F704" s="2" t="n"/>
      <c r="H704" s="2" t="n"/>
      <c r="I704" s="2" t="n"/>
      <c r="J704" s="2" t="n"/>
      <c r="K704" s="2" t="n"/>
      <c r="L704" s="2" t="n"/>
      <c r="M704" s="1" t="n"/>
      <c r="N704" s="2" t="n"/>
      <c r="P704" s="40" t="n"/>
      <c r="Q704" s="43" t="n"/>
    </row>
    <row r="705">
      <c r="F705" s="2" t="n"/>
      <c r="H705" s="2" t="n"/>
      <c r="I705" s="2" t="n"/>
      <c r="J705" s="2" t="n"/>
      <c r="K705" s="2" t="n"/>
      <c r="L705" s="2" t="n"/>
      <c r="M705" s="1" t="n"/>
      <c r="N705" s="2" t="n"/>
      <c r="P705" s="44" t="n"/>
      <c r="Q705" s="43" t="n"/>
    </row>
    <row r="706">
      <c r="F706" s="2" t="n"/>
      <c r="H706" s="2" t="n"/>
      <c r="I706" s="2" t="n"/>
      <c r="J706" s="2" t="n"/>
      <c r="K706" s="2" t="n"/>
      <c r="L706" s="2" t="n"/>
      <c r="M706" s="1" t="n"/>
      <c r="N706" s="2" t="n"/>
      <c r="P706" s="44" t="n"/>
      <c r="Q706" s="43" t="n"/>
    </row>
    <row r="707">
      <c r="F707" s="2" t="n"/>
      <c r="H707" s="2" t="n"/>
      <c r="I707" s="2" t="n"/>
      <c r="J707" s="2" t="n"/>
      <c r="K707" s="2" t="n"/>
      <c r="L707" s="2" t="n"/>
      <c r="M707" s="1" t="n"/>
      <c r="N707" s="2" t="n"/>
      <c r="P707" s="40" t="n"/>
      <c r="Q707" s="43" t="n"/>
    </row>
    <row r="708">
      <c r="F708" s="2" t="n"/>
      <c r="H708" s="2" t="n"/>
      <c r="I708" s="2" t="n"/>
      <c r="J708" s="2" t="n"/>
      <c r="K708" s="2" t="n"/>
      <c r="L708" s="2" t="n"/>
      <c r="M708" s="1" t="n"/>
      <c r="N708" s="2" t="n"/>
      <c r="P708" s="44" t="n"/>
      <c r="Q708" s="43" t="n"/>
    </row>
    <row r="709">
      <c r="F709" s="2" t="n"/>
      <c r="H709" s="2" t="n"/>
      <c r="I709" s="2" t="n"/>
      <c r="J709" s="2" t="n"/>
      <c r="K709" s="2" t="n"/>
      <c r="L709" s="2" t="n"/>
      <c r="M709" s="1" t="n"/>
      <c r="N709" s="2" t="n"/>
      <c r="P709" s="40" t="n"/>
      <c r="Q709" s="43" t="n"/>
    </row>
    <row r="710">
      <c r="F710" s="2" t="n"/>
      <c r="H710" s="2" t="n"/>
      <c r="I710" s="2" t="n"/>
      <c r="J710" s="2" t="n"/>
      <c r="K710" s="2" t="n"/>
      <c r="L710" s="2" t="n"/>
      <c r="M710" s="1" t="n"/>
      <c r="N710" s="2" t="n"/>
      <c r="P710" s="44" t="n"/>
      <c r="Q710" s="43" t="n"/>
    </row>
    <row r="711">
      <c r="F711" s="2" t="n"/>
      <c r="H711" s="2" t="n"/>
      <c r="I711" s="2" t="n"/>
      <c r="J711" s="2" t="n"/>
      <c r="K711" s="2" t="n"/>
      <c r="L711" s="2" t="n"/>
      <c r="M711" s="1" t="n"/>
      <c r="N711" s="2" t="n"/>
      <c r="P711" s="40" t="n"/>
      <c r="Q711" s="43" t="n"/>
    </row>
    <row r="712">
      <c r="F712" s="2" t="n"/>
      <c r="H712" s="2" t="n"/>
      <c r="I712" s="2" t="n"/>
      <c r="J712" s="2" t="n"/>
      <c r="K712" s="2" t="n"/>
      <c r="L712" s="2" t="n"/>
      <c r="M712" s="1" t="n"/>
      <c r="N712" s="2" t="n"/>
      <c r="P712" s="44" t="n"/>
      <c r="Q712" s="43" t="n"/>
    </row>
    <row r="713">
      <c r="F713" s="2" t="n"/>
      <c r="H713" s="2" t="n"/>
      <c r="I713" s="2" t="n"/>
      <c r="J713" s="2" t="n"/>
      <c r="K713" s="2" t="n"/>
      <c r="L713" s="2" t="n"/>
      <c r="M713" s="1" t="n"/>
      <c r="N713" s="2" t="n"/>
      <c r="P713" s="44" t="n"/>
      <c r="Q713" s="43" t="n"/>
    </row>
    <row r="714">
      <c r="F714" s="2" t="n"/>
      <c r="H714" s="2" t="n"/>
      <c r="I714" s="2" t="n"/>
      <c r="J714" s="2" t="n"/>
      <c r="K714" s="2" t="n"/>
      <c r="L714" s="2" t="n"/>
      <c r="M714" s="1" t="n"/>
      <c r="N714" s="2" t="n"/>
      <c r="P714" s="40" t="n"/>
      <c r="Q714" s="43" t="n"/>
    </row>
    <row r="715">
      <c r="F715" s="2" t="n"/>
      <c r="H715" s="2" t="n"/>
      <c r="I715" s="2" t="n"/>
      <c r="J715" s="2" t="n"/>
      <c r="K715" s="2" t="n"/>
      <c r="L715" s="2" t="n"/>
      <c r="M715" s="1" t="n"/>
      <c r="N715" s="2" t="n"/>
      <c r="P715" s="44" t="n"/>
      <c r="Q715" s="43" t="n"/>
    </row>
    <row r="716">
      <c r="F716" s="2" t="n"/>
      <c r="H716" s="2" t="n"/>
      <c r="I716" s="2" t="n"/>
      <c r="J716" s="2" t="n"/>
      <c r="K716" s="2" t="n"/>
      <c r="L716" s="2" t="n"/>
      <c r="M716" s="1" t="n"/>
      <c r="N716" s="2" t="n"/>
      <c r="P716" s="44" t="n"/>
      <c r="Q716" s="43" t="n"/>
    </row>
    <row r="717">
      <c r="F717" s="2" t="n"/>
      <c r="H717" s="2" t="n"/>
      <c r="I717" s="2" t="n"/>
      <c r="J717" s="2" t="n"/>
      <c r="K717" s="2" t="n"/>
      <c r="L717" s="2" t="n"/>
      <c r="M717" s="1" t="n"/>
      <c r="N717" s="2" t="n"/>
      <c r="P717" s="40" t="n"/>
      <c r="Q717" s="43" t="n"/>
    </row>
    <row r="718">
      <c r="F718" s="2" t="n"/>
      <c r="H718" s="2" t="n"/>
      <c r="I718" s="2" t="n"/>
      <c r="J718" s="2" t="n"/>
      <c r="K718" s="2" t="n"/>
      <c r="L718" s="2" t="n"/>
      <c r="M718" s="1" t="n"/>
      <c r="N718" s="2" t="n"/>
      <c r="P718" s="44" t="n"/>
      <c r="Q718" s="43" t="n"/>
    </row>
    <row r="719">
      <c r="F719" s="2" t="n"/>
      <c r="H719" s="2" t="n"/>
      <c r="I719" s="2" t="n"/>
      <c r="J719" s="2" t="n"/>
      <c r="K719" s="2" t="n"/>
      <c r="L719" s="2" t="n"/>
      <c r="M719" s="1" t="n"/>
      <c r="N719" s="2" t="n"/>
      <c r="P719" s="40" t="n"/>
      <c r="Q719" s="43" t="n"/>
    </row>
    <row r="720">
      <c r="F720" s="2" t="n"/>
      <c r="H720" s="2" t="n"/>
      <c r="I720" s="2" t="n"/>
      <c r="J720" s="2" t="n"/>
      <c r="K720" s="2" t="n"/>
      <c r="L720" s="2" t="n"/>
      <c r="M720" s="1" t="n"/>
      <c r="N720" s="2" t="n"/>
      <c r="P720" s="44" t="n"/>
      <c r="Q720" s="43" t="n"/>
    </row>
    <row r="721">
      <c r="F721" s="2" t="n"/>
      <c r="H721" s="2" t="n"/>
      <c r="I721" s="2" t="n"/>
      <c r="J721" s="2" t="n"/>
      <c r="K721" s="2" t="n"/>
      <c r="L721" s="2" t="n"/>
      <c r="M721" s="1" t="n"/>
      <c r="N721" s="2" t="n"/>
      <c r="P721" s="40" t="n"/>
      <c r="Q721" s="43" t="n"/>
    </row>
    <row r="722">
      <c r="F722" s="2" t="n"/>
      <c r="H722" s="2" t="n"/>
      <c r="I722" s="2" t="n"/>
      <c r="J722" s="2" t="n"/>
      <c r="K722" s="2" t="n"/>
      <c r="L722" s="2" t="n"/>
      <c r="M722" s="1" t="n"/>
      <c r="N722" s="2" t="n"/>
      <c r="P722" s="44" t="n"/>
      <c r="Q722" s="43" t="n"/>
    </row>
    <row r="723">
      <c r="F723" s="2" t="n"/>
      <c r="H723" s="2" t="n"/>
      <c r="I723" s="2" t="n"/>
      <c r="J723" s="2" t="n"/>
      <c r="K723" s="2" t="n"/>
      <c r="L723" s="2" t="n"/>
      <c r="M723" s="1" t="n"/>
      <c r="N723" s="2" t="n"/>
      <c r="P723" s="44" t="n"/>
      <c r="Q723" s="43" t="n"/>
    </row>
    <row r="724">
      <c r="F724" s="2" t="n"/>
      <c r="H724" s="2" t="n"/>
      <c r="I724" s="2" t="n"/>
      <c r="J724" s="2" t="n"/>
      <c r="K724" s="2" t="n"/>
      <c r="L724" s="2" t="n"/>
      <c r="M724" s="1" t="n"/>
      <c r="N724" s="2" t="n"/>
      <c r="P724" s="40" t="n"/>
      <c r="Q724" s="43" t="n"/>
    </row>
    <row r="725">
      <c r="F725" s="2" t="n"/>
      <c r="H725" s="2" t="n"/>
      <c r="I725" s="2" t="n"/>
      <c r="J725" s="2" t="n"/>
      <c r="K725" s="2" t="n"/>
      <c r="L725" s="2" t="n"/>
      <c r="M725" s="1" t="n"/>
      <c r="N725" s="2" t="n"/>
      <c r="P725" s="44" t="n"/>
      <c r="Q725" s="43" t="n"/>
    </row>
    <row r="726">
      <c r="F726" s="2" t="n"/>
      <c r="H726" s="2" t="n"/>
      <c r="I726" s="2" t="n"/>
      <c r="J726" s="2" t="n"/>
      <c r="K726" s="2" t="n"/>
      <c r="L726" s="2" t="n"/>
      <c r="M726" s="1" t="n"/>
      <c r="N726" s="2" t="n"/>
      <c r="P726" s="44" t="n"/>
      <c r="Q726" s="43" t="n"/>
    </row>
    <row r="727">
      <c r="F727" s="2" t="n"/>
      <c r="H727" s="2" t="n"/>
      <c r="I727" s="2" t="n"/>
      <c r="J727" s="2" t="n"/>
      <c r="K727" s="2" t="n"/>
      <c r="L727" s="2" t="n"/>
      <c r="M727" s="1" t="n"/>
      <c r="N727" s="2" t="n"/>
      <c r="P727" s="40" t="n"/>
      <c r="Q727" s="43" t="n"/>
    </row>
    <row r="728">
      <c r="F728" s="2" t="n"/>
      <c r="H728" s="2" t="n"/>
      <c r="I728" s="2" t="n"/>
      <c r="J728" s="2" t="n"/>
      <c r="K728" s="2" t="n"/>
      <c r="L728" s="2" t="n"/>
      <c r="M728" s="1" t="n"/>
      <c r="N728" s="2" t="n"/>
      <c r="P728" s="44" t="n"/>
      <c r="Q728" s="43" t="n"/>
    </row>
    <row r="729">
      <c r="F729" s="2" t="n"/>
      <c r="H729" s="2" t="n"/>
      <c r="I729" s="2" t="n"/>
      <c r="J729" s="2" t="n"/>
      <c r="K729" s="2" t="n"/>
      <c r="L729" s="2" t="n"/>
      <c r="M729" s="1" t="n"/>
      <c r="N729" s="2" t="n"/>
      <c r="P729" s="40" t="n"/>
      <c r="Q729" s="43" t="n"/>
    </row>
    <row r="730">
      <c r="F730" s="2" t="n"/>
      <c r="H730" s="2" t="n"/>
      <c r="I730" s="2" t="n"/>
      <c r="J730" s="2" t="n"/>
      <c r="K730" s="2" t="n"/>
      <c r="L730" s="2" t="n"/>
      <c r="M730" s="1" t="n"/>
      <c r="N730" s="2" t="n"/>
      <c r="P730" s="44" t="n"/>
      <c r="Q730" s="43" t="n"/>
    </row>
    <row r="731">
      <c r="F731" s="2" t="n"/>
      <c r="H731" s="2" t="n"/>
      <c r="I731" s="2" t="n"/>
      <c r="J731" s="2" t="n"/>
      <c r="K731" s="2" t="n"/>
      <c r="L731" s="2" t="n"/>
      <c r="M731" s="1" t="n"/>
      <c r="N731" s="2" t="n"/>
      <c r="P731" s="41" t="n"/>
      <c r="Q731" s="43" t="n"/>
    </row>
    <row r="732">
      <c r="F732" s="2" t="n"/>
      <c r="H732" s="2" t="n"/>
      <c r="I732" s="2" t="n"/>
      <c r="J732" s="2" t="n"/>
      <c r="K732" s="2" t="n"/>
      <c r="L732" s="2" t="n"/>
      <c r="M732" s="1" t="n"/>
      <c r="N732" s="2" t="n"/>
      <c r="P732" s="44" t="n"/>
      <c r="Q732" s="43" t="n"/>
    </row>
    <row r="733">
      <c r="F733" s="2" t="n"/>
      <c r="H733" s="2" t="n"/>
      <c r="I733" s="2" t="n"/>
      <c r="J733" s="2" t="n"/>
      <c r="K733" s="2" t="n"/>
      <c r="L733" s="2" t="n"/>
      <c r="M733" s="1" t="n"/>
      <c r="N733" s="2" t="n"/>
      <c r="P733" s="44" t="n"/>
      <c r="Q733" s="43" t="n"/>
    </row>
    <row r="734">
      <c r="F734" s="2" t="n"/>
      <c r="H734" s="2" t="n"/>
      <c r="I734" s="2" t="n"/>
      <c r="J734" s="2" t="n"/>
      <c r="K734" s="2" t="n"/>
      <c r="L734" s="2" t="n"/>
      <c r="M734" s="1" t="n"/>
      <c r="N734" s="2" t="n"/>
      <c r="P734" s="40" t="n"/>
      <c r="Q734" s="43" t="n"/>
    </row>
    <row r="735">
      <c r="F735" s="2" t="n"/>
      <c r="H735" s="2" t="n"/>
      <c r="I735" s="2" t="n"/>
      <c r="J735" s="2" t="n"/>
      <c r="K735" s="2" t="n"/>
      <c r="L735" s="2" t="n"/>
      <c r="M735" s="1" t="n"/>
      <c r="N735" s="2" t="n"/>
      <c r="P735" s="44" t="n"/>
      <c r="Q735" s="43" t="n"/>
    </row>
    <row r="736">
      <c r="F736" s="2" t="n"/>
      <c r="H736" s="2" t="n"/>
      <c r="I736" s="2" t="n"/>
      <c r="J736" s="2" t="n"/>
      <c r="K736" s="2" t="n"/>
      <c r="L736" s="2" t="n"/>
      <c r="M736" s="1" t="n"/>
      <c r="N736" s="2" t="n"/>
      <c r="P736" s="44" t="n"/>
      <c r="Q736" s="43" t="n"/>
    </row>
    <row r="737">
      <c r="F737" s="2" t="n"/>
      <c r="H737" s="2" t="n"/>
      <c r="I737" s="2" t="n"/>
      <c r="J737" s="2" t="n"/>
      <c r="K737" s="2" t="n"/>
      <c r="L737" s="2" t="n"/>
      <c r="M737" s="1" t="n"/>
      <c r="N737" s="2" t="n"/>
      <c r="P737" s="40" t="n"/>
      <c r="Q737" s="43" t="n"/>
    </row>
    <row r="738">
      <c r="F738" s="2" t="n"/>
      <c r="H738" s="2" t="n"/>
      <c r="I738" s="2" t="n"/>
      <c r="J738" s="2" t="n"/>
      <c r="K738" s="2" t="n"/>
      <c r="L738" s="2" t="n"/>
      <c r="M738" s="1" t="n"/>
      <c r="N738" s="2" t="n"/>
      <c r="P738" s="44" t="n"/>
      <c r="Q738" s="43" t="n"/>
    </row>
    <row r="739">
      <c r="F739" s="2" t="n"/>
      <c r="H739" s="2" t="n"/>
      <c r="I739" s="2" t="n"/>
      <c r="J739" s="2" t="n"/>
      <c r="K739" s="2" t="n"/>
      <c r="L739" s="2" t="n"/>
      <c r="M739" s="1" t="n"/>
      <c r="N739" s="2" t="n"/>
      <c r="P739" s="40" t="n"/>
      <c r="Q739" s="43" t="n"/>
    </row>
    <row r="740">
      <c r="F740" s="2" t="n"/>
      <c r="H740" s="2" t="n"/>
      <c r="I740" s="2" t="n"/>
      <c r="J740" s="2" t="n"/>
      <c r="K740" s="2" t="n"/>
      <c r="L740" s="2" t="n"/>
      <c r="M740" s="1" t="n"/>
      <c r="N740" s="2" t="n"/>
      <c r="P740" s="44" t="n"/>
      <c r="Q740" s="43" t="n"/>
    </row>
    <row r="741">
      <c r="F741" s="2" t="n"/>
      <c r="H741" s="2" t="n"/>
      <c r="I741" s="2" t="n"/>
      <c r="J741" s="2" t="n"/>
      <c r="K741" s="2" t="n"/>
      <c r="L741" s="2" t="n"/>
      <c r="M741" s="1" t="n"/>
      <c r="N741" s="2" t="n"/>
      <c r="P741" s="44" t="n"/>
      <c r="Q741" s="43" t="n"/>
    </row>
    <row r="742">
      <c r="F742" s="2" t="n"/>
      <c r="H742" s="2" t="n"/>
      <c r="I742" s="2" t="n"/>
      <c r="J742" s="2" t="n"/>
      <c r="K742" s="2" t="n"/>
      <c r="L742" s="2" t="n"/>
      <c r="M742" s="1" t="n"/>
      <c r="N742" s="2" t="n"/>
      <c r="P742" s="40" t="n"/>
      <c r="Q742" s="43" t="n"/>
    </row>
    <row r="743">
      <c r="F743" s="2" t="n"/>
      <c r="H743" s="2" t="n"/>
      <c r="I743" s="2" t="n"/>
      <c r="J743" s="2" t="n"/>
      <c r="K743" s="2" t="n"/>
      <c r="L743" s="2" t="n"/>
      <c r="M743" s="1" t="n"/>
      <c r="N743" s="2" t="n"/>
      <c r="P743" s="44" t="n"/>
      <c r="Q743" s="43" t="n"/>
    </row>
    <row r="744">
      <c r="F744" s="2" t="n"/>
      <c r="H744" s="2" t="n"/>
      <c r="I744" s="2" t="n"/>
      <c r="J744" s="2" t="n"/>
      <c r="K744" s="2" t="n"/>
      <c r="L744" s="2" t="n"/>
      <c r="M744" s="1" t="n"/>
      <c r="N744" s="2" t="n"/>
      <c r="P744" s="44" t="n"/>
      <c r="Q744" s="43" t="n"/>
    </row>
    <row r="745">
      <c r="F745" s="2" t="n"/>
      <c r="H745" s="2" t="n"/>
      <c r="I745" s="2" t="n"/>
      <c r="J745" s="2" t="n"/>
      <c r="K745" s="2" t="n"/>
      <c r="L745" s="2" t="n"/>
      <c r="M745" s="1" t="n"/>
      <c r="N745" s="2" t="n"/>
      <c r="P745" s="40" t="n"/>
      <c r="Q745" s="43" t="n"/>
    </row>
    <row r="746">
      <c r="F746" s="2" t="n"/>
      <c r="H746" s="2" t="n"/>
      <c r="I746" s="2" t="n"/>
      <c r="J746" s="2" t="n"/>
      <c r="K746" s="2" t="n"/>
      <c r="L746" s="2" t="n"/>
      <c r="M746" s="1" t="n"/>
      <c r="N746" s="2" t="n"/>
      <c r="P746" s="44" t="n"/>
      <c r="Q746" s="43" t="n"/>
    </row>
    <row r="747">
      <c r="F747" s="2" t="n"/>
      <c r="H747" s="2" t="n"/>
      <c r="I747" s="2" t="n"/>
      <c r="J747" s="2" t="n"/>
      <c r="K747" s="2" t="n"/>
      <c r="L747" s="2" t="n"/>
      <c r="M747" s="1" t="n"/>
      <c r="N747" s="2" t="n"/>
      <c r="P747" s="40" t="n"/>
      <c r="Q747" s="43" t="n"/>
    </row>
    <row r="748">
      <c r="F748" s="2" t="n"/>
      <c r="H748" s="2" t="n"/>
      <c r="I748" s="2" t="n"/>
      <c r="J748" s="2" t="n"/>
      <c r="K748" s="2" t="n"/>
      <c r="L748" s="2" t="n"/>
      <c r="M748" s="1" t="n"/>
      <c r="N748" s="2" t="n"/>
      <c r="P748" s="44" t="n"/>
      <c r="Q748" s="43" t="n"/>
    </row>
    <row r="749">
      <c r="F749" s="2" t="n"/>
      <c r="H749" s="2" t="n"/>
      <c r="I749" s="2" t="n"/>
      <c r="J749" s="2" t="n"/>
      <c r="K749" s="2" t="n"/>
      <c r="L749" s="2" t="n"/>
      <c r="M749" s="1" t="n"/>
      <c r="N749" s="2" t="n"/>
      <c r="P749" s="44" t="n"/>
      <c r="Q749" s="43" t="n"/>
    </row>
    <row r="750">
      <c r="F750" s="2" t="n"/>
      <c r="H750" s="2" t="n"/>
      <c r="I750" s="2" t="n"/>
      <c r="J750" s="2" t="n"/>
      <c r="K750" s="2" t="n"/>
      <c r="L750" s="2" t="n"/>
      <c r="M750" s="1" t="n"/>
      <c r="N750" s="2" t="n"/>
      <c r="P750" s="40" t="n"/>
      <c r="Q750" s="43" t="n"/>
    </row>
    <row r="751">
      <c r="F751" s="2" t="n"/>
      <c r="H751" s="2" t="n"/>
      <c r="I751" s="2" t="n"/>
      <c r="J751" s="2" t="n"/>
      <c r="K751" s="2" t="n"/>
      <c r="L751" s="2" t="n"/>
      <c r="M751" s="1" t="n"/>
      <c r="N751" s="2" t="n"/>
      <c r="P751" s="44" t="n"/>
      <c r="Q751" s="43" t="n"/>
    </row>
    <row r="752">
      <c r="F752" s="2" t="n"/>
      <c r="H752" s="2" t="n"/>
      <c r="I752" s="2" t="n"/>
      <c r="J752" s="2" t="n"/>
      <c r="K752" s="2" t="n"/>
      <c r="L752" s="2" t="n"/>
      <c r="M752" s="1" t="n"/>
      <c r="N752" s="2" t="n"/>
      <c r="P752" s="40" t="n"/>
      <c r="Q752" s="43" t="n"/>
    </row>
    <row r="753">
      <c r="F753" s="2" t="n"/>
      <c r="H753" s="2" t="n"/>
      <c r="I753" s="2" t="n"/>
      <c r="J753" s="2" t="n"/>
      <c r="K753" s="2" t="n"/>
      <c r="L753" s="2" t="n"/>
      <c r="M753" s="1" t="n"/>
      <c r="N753" s="2" t="n"/>
      <c r="P753" s="44" t="n"/>
      <c r="Q753" s="43" t="n"/>
    </row>
    <row r="754">
      <c r="F754" s="2" t="n"/>
      <c r="H754" s="2" t="n"/>
      <c r="I754" s="2" t="n"/>
      <c r="J754" s="2" t="n"/>
      <c r="K754" s="2" t="n"/>
      <c r="L754" s="2" t="n"/>
      <c r="M754" s="1" t="n"/>
      <c r="N754" s="2" t="n"/>
      <c r="P754" s="40" t="n"/>
      <c r="Q754" s="43" t="n"/>
    </row>
    <row r="755">
      <c r="F755" s="2" t="n"/>
      <c r="H755" s="2" t="n"/>
      <c r="I755" s="2" t="n"/>
      <c r="J755" s="2" t="n"/>
      <c r="K755" s="2" t="n"/>
      <c r="L755" s="2" t="n"/>
      <c r="M755" s="1" t="n"/>
      <c r="N755" s="2" t="n"/>
      <c r="P755" s="44" t="n"/>
      <c r="Q755" s="43" t="n"/>
    </row>
    <row r="756">
      <c r="F756" s="2" t="n"/>
      <c r="H756" s="2" t="n"/>
      <c r="I756" s="2" t="n"/>
      <c r="J756" s="2" t="n"/>
      <c r="K756" s="2" t="n"/>
      <c r="L756" s="2" t="n"/>
      <c r="M756" s="1" t="n"/>
      <c r="N756" s="2" t="n"/>
      <c r="P756" s="40" t="n"/>
      <c r="Q756" s="43" t="n"/>
    </row>
    <row r="757">
      <c r="F757" s="2" t="n"/>
      <c r="H757" s="2" t="n"/>
      <c r="I757" s="2" t="n"/>
      <c r="J757" s="2" t="n"/>
      <c r="K757" s="2" t="n"/>
      <c r="L757" s="2" t="n"/>
      <c r="M757" s="1" t="n"/>
      <c r="N757" s="2" t="n"/>
      <c r="O757" s="2" t="n"/>
    </row>
    <row r="758">
      <c r="F758" s="2" t="n"/>
      <c r="H758" s="2" t="n"/>
      <c r="I758" s="2" t="n"/>
      <c r="J758" s="2" t="n"/>
      <c r="K758" s="2" t="n"/>
      <c r="L758" s="2" t="n"/>
      <c r="M758" s="1" t="n"/>
      <c r="N758" s="2" t="n"/>
      <c r="O758" s="2" t="n"/>
    </row>
    <row r="759">
      <c r="F759" s="2" t="n"/>
      <c r="H759" s="2" t="n"/>
      <c r="I759" s="2" t="n"/>
      <c r="J759" s="2" t="n"/>
      <c r="K759" s="2" t="n"/>
      <c r="L759" s="2" t="n"/>
      <c r="M759" s="1" t="n"/>
      <c r="N759" s="2" t="n"/>
      <c r="O759" s="2" t="n"/>
    </row>
    <row r="760">
      <c r="F760" s="2" t="n"/>
      <c r="H760" s="2" t="n"/>
      <c r="I760" s="2" t="n"/>
      <c r="J760" s="2" t="n"/>
      <c r="K760" s="2" t="n"/>
      <c r="L760" s="2" t="n"/>
      <c r="M760" s="1" t="n"/>
      <c r="N760" s="2" t="n"/>
      <c r="P760" s="44" t="n"/>
      <c r="Q760" s="43" t="n"/>
    </row>
    <row r="761">
      <c r="F761" s="2" t="n"/>
      <c r="H761" s="2" t="n"/>
      <c r="I761" s="2" t="n"/>
      <c r="J761" s="2" t="n"/>
      <c r="K761" s="2" t="n"/>
      <c r="L761" s="2" t="n"/>
      <c r="M761" s="1" t="n"/>
      <c r="N761" s="2" t="n"/>
      <c r="P761" s="44" t="n"/>
      <c r="Q761" s="43" t="n"/>
    </row>
    <row r="762">
      <c r="F762" s="2" t="n"/>
      <c r="H762" s="2" t="n"/>
      <c r="I762" s="2" t="n"/>
      <c r="J762" s="2" t="n"/>
      <c r="K762" s="2" t="n"/>
      <c r="L762" s="2" t="n"/>
      <c r="M762" s="1" t="n"/>
      <c r="N762" s="2" t="n"/>
    </row>
    <row r="763">
      <c r="F763" s="2" t="n"/>
      <c r="H763" s="2" t="n"/>
      <c r="I763" s="2" t="n"/>
      <c r="J763" s="2" t="n"/>
      <c r="K763" s="2" t="n"/>
      <c r="L763" s="2" t="n"/>
      <c r="M763" s="1" t="n"/>
      <c r="N763" s="2" t="n"/>
    </row>
    <row r="764">
      <c r="F764" s="2" t="n"/>
      <c r="H764" s="2" t="n"/>
      <c r="I764" s="2" t="n"/>
      <c r="J764" s="2" t="n"/>
      <c r="K764" s="2" t="n"/>
      <c r="L764" s="2" t="n"/>
      <c r="M764" s="1" t="n"/>
      <c r="N764" s="2" t="n"/>
      <c r="P764" s="44" t="n"/>
      <c r="Q764" s="43" t="n"/>
    </row>
    <row r="765">
      <c r="F765" s="2" t="n"/>
      <c r="H765" s="2" t="n"/>
      <c r="I765" s="2" t="n"/>
      <c r="J765" s="2" t="n"/>
      <c r="K765" s="2" t="n"/>
      <c r="L765" s="2" t="n"/>
      <c r="M765" s="1" t="n"/>
      <c r="N765" s="2" t="n"/>
      <c r="P765" s="44" t="n"/>
      <c r="Q765" s="43" t="n"/>
    </row>
    <row r="766">
      <c r="F766" s="2" t="n"/>
      <c r="H766" s="2" t="n"/>
      <c r="I766" s="2" t="n"/>
      <c r="J766" s="2" t="n"/>
      <c r="K766" s="2" t="n"/>
      <c r="L766" s="2" t="n"/>
      <c r="M766" s="1" t="n"/>
      <c r="N766" s="2" t="n"/>
      <c r="P766" s="40" t="n"/>
      <c r="Q766" s="43" t="n"/>
    </row>
    <row r="767">
      <c r="F767" s="2" t="n"/>
      <c r="H767" s="2" t="n"/>
      <c r="I767" s="2" t="n"/>
      <c r="J767" s="2" t="n"/>
      <c r="K767" s="2" t="n"/>
      <c r="L767" s="2" t="n"/>
      <c r="M767" s="1" t="n"/>
      <c r="N767" s="2" t="n"/>
      <c r="P767" s="44" t="n"/>
      <c r="Q767" s="43" t="n"/>
    </row>
    <row r="768">
      <c r="F768" s="2" t="n"/>
      <c r="H768" s="2" t="n"/>
      <c r="I768" s="2" t="n"/>
      <c r="J768" s="2" t="n"/>
      <c r="K768" s="2" t="n"/>
      <c r="L768" s="2" t="n"/>
      <c r="M768" s="1" t="n"/>
      <c r="N768" s="2" t="n"/>
      <c r="P768" s="44" t="n"/>
      <c r="Q768" s="43" t="n"/>
    </row>
    <row r="769">
      <c r="F769" s="2" t="n"/>
      <c r="H769" s="2" t="n"/>
      <c r="I769" s="2" t="n"/>
      <c r="J769" s="2" t="n"/>
      <c r="K769" s="2" t="n"/>
      <c r="L769" s="2" t="n"/>
      <c r="M769" s="1" t="n"/>
      <c r="N769" s="2" t="n"/>
      <c r="P769" s="40" t="n"/>
      <c r="Q769" s="43" t="n"/>
    </row>
    <row r="770">
      <c r="F770" s="2" t="n"/>
      <c r="H770" s="2" t="n"/>
      <c r="I770" s="2" t="n"/>
      <c r="J770" s="2" t="n"/>
      <c r="K770" s="2" t="n"/>
      <c r="L770" s="2" t="n"/>
      <c r="M770" s="1" t="n"/>
      <c r="N770" s="2" t="n"/>
      <c r="P770" s="44" t="n"/>
      <c r="Q770" s="43" t="n"/>
    </row>
  </sheetData>
  <autoFilter ref="C6:S283"/>
  <dataValidations disablePrompts="1" count="5">
    <dataValidation sqref="L4 G4 S4 N4 P4:Q4 B4" showErrorMessage="1" showInputMessage="1" allowBlank="1" errorTitle="Invalid Attribute Type" error="Please select an attribute type from the dropdown list." type="list">
      <formula1>"text, double, short, calculation, compatibility rule, string expression, boolean, description, pointer"</formula1>
    </dataValidation>
    <dataValidation sqref="M4 E4:F4 H4:K4" showErrorMessage="1" showInputMessage="1" allowBlank="1" errorTitle="Invalid Attribute Type" error="Please select an attribute type from the dropdown list." type="list">
      <formula1>"text, double, calculation, compatibility rule, pointer"</formula1>
    </dataValidation>
    <dataValidation sqref="A6:B6" showErrorMessage="1" showInputMessage="1" allowBlank="1" type="list">
      <formula1>"Full Data,Quick Price"</formula1>
    </dataValidation>
    <dataValidation sqref="R4 O4" showErrorMessage="1" showInputMessage="1" allowBlank="1" errorTitle="Invalid Attribute Type" error="Please select an attribute type from the dropdown list." type="list">
      <formula1>"text, double, short, calculation, compatibility rule, string expression, boolean, description, pointer, pointer-merge"</formula1>
    </dataValidation>
    <dataValidation sqref="B4:D4" showErrorMessage="1" showInputMessage="1" allowBlank="1" errorTitle="Invalid Attribute Type" error="Please select an attribute type from the dropdown list" type="list">
      <formula1>"text, double, short, calculation, compatibility rule, string expression, boolean, description, pointer, pointer-merge, price"</formula1>
    </dataValidation>
  </dataValidations>
  <printOptions gridLines="1"/>
  <pageMargins left="0.7479166666666667" right="0.7479166666666667" top="0.9840277777777777" bottom="0.9840277777777777" header="0.5118055555555555" footer="0.5118055555555555"/>
  <pageSetup orientation="landscape" scale="47" firstPageNumber="0" horizontalDpi="300" verticalDpi="300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V560"/>
  <sheetViews>
    <sheetView zoomScale="85" zoomScaleNormal="85" workbookViewId="0">
      <pane xSplit="1" ySplit="6" topLeftCell="B7" activePane="bottomRight" state="frozen"/>
      <selection pane="bottomRight" activeCell="J134" sqref="J134"/>
      <selection pane="bottomLeft" activeCell="A7" sqref="A7"/>
      <selection pane="topRight" activeCell="B1" sqref="B1"/>
    </sheetView>
  </sheetViews>
  <sheetFormatPr baseColWidth="8" defaultColWidth="9.140625" defaultRowHeight="13.15" outlineLevelRow="1"/>
  <cols>
    <col width="28.7109375" customWidth="1" style="12" min="1" max="1"/>
    <col width="10.5703125" customWidth="1" min="2" max="2"/>
    <col width="24.5703125" bestFit="1" customWidth="1" min="3" max="3"/>
    <col width="10.140625" customWidth="1" min="4" max="4"/>
    <col width="41" customWidth="1" min="5" max="5"/>
    <col width="6.28515625" customWidth="1" style="126" min="6" max="6"/>
    <col width="19.85546875" customWidth="1" min="7" max="7"/>
    <col width="20.85546875" customWidth="1" min="8" max="8"/>
    <col width="15" customWidth="1" min="9" max="9"/>
    <col width="28.42578125" customWidth="1" min="10" max="10"/>
    <col width="28.140625" customWidth="1" min="11" max="11"/>
    <col width="24.140625" customWidth="1" min="12" max="12"/>
    <col width="11.42578125" bestFit="1" customWidth="1" min="13" max="13"/>
    <col width="19.5703125" bestFit="1" customWidth="1" min="14" max="14"/>
    <col width="18.140625" bestFit="1" customWidth="1" min="15" max="15"/>
  </cols>
  <sheetData>
    <row r="1" customFormat="1" s="18">
      <c r="A1" s="46" t="inlineStr">
        <is>
          <t>Export Set-up</t>
        </is>
      </c>
      <c r="B1" s="63" t="inlineStr">
        <is>
          <t>C:\PSDexports\LCS_Impeller.xml</t>
        </is>
      </c>
      <c r="C1" s="39" t="n"/>
      <c r="D1" s="39" t="n"/>
      <c r="E1" s="39" t="n"/>
      <c r="F1" s="124" t="n"/>
      <c r="G1" s="32" t="n"/>
      <c r="H1" s="32" t="n"/>
      <c r="I1" s="32" t="n"/>
      <c r="J1" s="32" t="n"/>
      <c r="K1" s="32" t="n"/>
      <c r="L1" s="32" t="n"/>
      <c r="M1" s="32" t="n"/>
      <c r="N1" s="32" t="n"/>
      <c r="O1" s="32" t="n"/>
      <c r="P1" s="32" t="n"/>
      <c r="Q1" s="32" t="n"/>
      <c r="T1" s="18" t="inlineStr">
        <is>
          <t>PSD v1.2</t>
        </is>
      </c>
      <c r="V1" s="18" t="inlineStr">
        <is>
          <t>PSD v1.1</t>
        </is>
      </c>
    </row>
    <row r="2" outlineLevel="1">
      <c r="A2" s="48" t="inlineStr">
        <is>
          <t>Price_BOM_LCS_Imp</t>
        </is>
      </c>
      <c r="B2" s="49" t="n"/>
      <c r="C2" s="49">
        <f>IF($A$6="Full Data", "ID", "")</f>
        <v/>
      </c>
      <c r="D2" s="49">
        <f>IF($A$6="Quick Price", "ID", "")</f>
        <v/>
      </c>
      <c r="E2" s="49" t="inlineStr">
        <is>
          <t>Model</t>
        </is>
      </c>
      <c r="F2" s="121" t="inlineStr">
        <is>
          <t>CodeX</t>
        </is>
      </c>
      <c r="G2" s="49" t="n"/>
      <c r="H2" s="49">
        <f>IF($A$6="Full Data", "ImpellerMaterial", "")</f>
        <v/>
      </c>
      <c r="I2" s="49">
        <f>IF($A$6="Full Data", "PacoMatlCode", "")</f>
        <v/>
      </c>
      <c r="J2" s="49">
        <f>IF($A$6="Full Data", "CapScrewandWasher", "")</f>
        <v/>
      </c>
      <c r="K2" s="49">
        <f>IF($A$6="Full Data", "ImpellerKey", "")</f>
        <v/>
      </c>
      <c r="L2" s="49">
        <f>IF($A$6="Full Data", "Coating", "")</f>
        <v/>
      </c>
      <c r="M2" s="49">
        <f>IF($A$6="Full Data", "BOM", "")</f>
        <v/>
      </c>
      <c r="N2" s="49" t="n"/>
      <c r="O2" s="49" t="inlineStr">
        <is>
          <t>PriceID</t>
        </is>
      </c>
      <c r="P2" s="29">
        <f>IF($A$6="Full Data", "LeadtimeID", "")</f>
        <v/>
      </c>
      <c r="Q2" s="34" t="n"/>
    </row>
    <row r="3" outlineLevel="1">
      <c r="A3" s="48">
        <f>IF($A$6="Full Data", "PumpOptions", "BasicOptionsDynamicDesc")</f>
        <v/>
      </c>
      <c r="B3" s="49" t="n"/>
      <c r="C3" s="49">
        <f>IF($A$6="Full Data", "PriceList", "")</f>
        <v/>
      </c>
      <c r="D3" s="49">
        <f>IF($A$6="Quick Price", "PriceList", "")</f>
        <v/>
      </c>
      <c r="E3" s="49" t="n"/>
      <c r="F3" s="121" t="n"/>
      <c r="G3" s="49" t="inlineStr">
        <is>
          <t>ID</t>
        </is>
      </c>
      <c r="H3" s="49" t="n"/>
      <c r="I3" s="49" t="n"/>
      <c r="J3" s="49" t="n"/>
      <c r="K3" s="49" t="n"/>
      <c r="L3" s="49" t="n"/>
      <c r="M3" s="49" t="n"/>
      <c r="N3" s="49" t="n"/>
      <c r="O3" s="34" t="n"/>
      <c r="P3" s="15" t="n"/>
      <c r="Q3" s="34" t="n"/>
    </row>
    <row r="4" outlineLevel="1" customFormat="1" s="19">
      <c r="A4" s="50" t="inlineStr">
        <is>
          <t>[Attribute type]</t>
        </is>
      </c>
      <c r="B4" s="51" t="n"/>
      <c r="C4" s="51">
        <f>IF($A$6="Full Data", "pointer-merge", "")</f>
        <v/>
      </c>
      <c r="D4" s="51">
        <f>IF($A$6="Quick Price", "pointer", "")</f>
        <v/>
      </c>
      <c r="E4" s="51" t="inlineStr">
        <is>
          <t>text</t>
        </is>
      </c>
      <c r="F4" s="122" t="inlineStr">
        <is>
          <t>text</t>
        </is>
      </c>
      <c r="G4" s="51" t="inlineStr">
        <is>
          <t>pointer</t>
        </is>
      </c>
      <c r="H4" s="51">
        <f>IF($A$6="Full Data", "text", "")</f>
        <v/>
      </c>
      <c r="I4" s="51">
        <f>IF($A$6="Full Data", "text", "")</f>
        <v/>
      </c>
      <c r="J4" s="51">
        <f>IF($A$6="Full Data", "text", "")</f>
        <v/>
      </c>
      <c r="K4" s="51">
        <f>IF($A$6="Full Data", "text", "")</f>
        <v/>
      </c>
      <c r="L4" s="51">
        <f>IF($A$6="Full Data", "text", "")</f>
        <v/>
      </c>
      <c r="M4" s="51">
        <f>IF($A$6="Full Data", "text", "")</f>
        <v/>
      </c>
      <c r="N4" s="51" t="n"/>
      <c r="O4" s="51" t="inlineStr">
        <is>
          <t>pointer</t>
        </is>
      </c>
      <c r="P4" s="51" t="inlineStr">
        <is>
          <t>pointer</t>
        </is>
      </c>
      <c r="Q4" s="35" t="n"/>
      <c r="R4" s="35" t="inlineStr">
        <is>
          <t>[END]</t>
        </is>
      </c>
    </row>
    <row r="5" outlineLevel="1" ht="13.9" customFormat="1" customHeight="1" s="18" thickBot="1">
      <c r="A5" s="52" t="inlineStr">
        <is>
          <t>[Attribute width]</t>
        </is>
      </c>
      <c r="B5" s="53" t="n"/>
      <c r="C5" s="53" t="n"/>
      <c r="D5" s="53" t="n"/>
      <c r="E5" s="53" t="n"/>
      <c r="F5" s="123" t="n"/>
      <c r="G5" s="53" t="n"/>
      <c r="H5" s="53" t="n"/>
      <c r="I5" s="53" t="n"/>
      <c r="J5" s="53" t="n"/>
      <c r="K5" s="53" t="n"/>
      <c r="L5" s="53" t="n"/>
      <c r="M5" s="53" t="n"/>
      <c r="N5" s="53" t="n"/>
      <c r="O5" s="36" t="n"/>
      <c r="P5" s="53" t="n"/>
      <c r="Q5" s="36" t="n"/>
    </row>
    <row r="6" ht="13.9" customHeight="1" thickTop="1">
      <c r="A6" s="12" t="inlineStr">
        <is>
          <t>Full Data</t>
        </is>
      </c>
      <c r="B6" s="6" t="inlineStr">
        <is>
          <t>QP (FORMULA)</t>
        </is>
      </c>
      <c r="C6" s="6" t="inlineStr">
        <is>
          <t>ID</t>
        </is>
      </c>
      <c r="D6" s="6" t="inlineStr">
        <is>
          <t>(FORMULA)</t>
        </is>
      </c>
      <c r="E6" s="6" t="inlineStr">
        <is>
          <t>Model</t>
        </is>
      </c>
      <c r="F6" s="129" t="inlineStr">
        <is>
          <t>CodeX</t>
        </is>
      </c>
      <c r="G6" s="6" t="inlineStr">
        <is>
          <t>OptionID</t>
        </is>
      </c>
      <c r="H6" s="6" t="inlineStr">
        <is>
          <t>Material</t>
        </is>
      </c>
      <c r="I6" s="6" t="inlineStr">
        <is>
          <t>PACOMatlCode</t>
        </is>
      </c>
      <c r="J6" s="6" t="inlineStr">
        <is>
          <t>Impeller Cap Screw and Washer</t>
        </is>
      </c>
      <c r="K6" s="6" t="inlineStr">
        <is>
          <t>Impeller Key</t>
        </is>
      </c>
      <c r="L6" s="6" t="inlineStr">
        <is>
          <t>Coating</t>
        </is>
      </c>
      <c r="M6" s="6" t="inlineStr">
        <is>
          <t>BOM</t>
        </is>
      </c>
      <c r="N6" s="37" t="inlineStr">
        <is>
          <t>Description</t>
        </is>
      </c>
      <c r="O6" s="6" t="inlineStr">
        <is>
          <t>Price ID</t>
        </is>
      </c>
      <c r="P6" s="13" t="inlineStr">
        <is>
          <t>LeadtimeID</t>
        </is>
      </c>
      <c r="Q6" s="37" t="inlineStr">
        <is>
          <t>Days</t>
        </is>
      </c>
    </row>
    <row r="7">
      <c r="A7" s="54" t="inlineStr">
        <is>
          <t>[START]</t>
        </is>
      </c>
      <c r="B7">
        <f>IF(I7="B21", IF(L7="Coating_Standard", "Y", "N"), "N")</f>
        <v/>
      </c>
      <c r="C7" t="inlineStr">
        <is>
          <t>Price_BOM_LCS_Imp_0002</t>
        </is>
      </c>
      <c r="D7">
        <f>IF(B7="Y", C7, "")</f>
        <v/>
      </c>
      <c r="E7" t="inlineStr">
        <is>
          <t>:10707-LCS:10707-2P-10HP-LCSE:10707-2P-15HP-LCSE:10707-2P-3HP-LCSE:10707-2P-5HP-LCSE:10707-2P-7.5HP-LCSE:</t>
        </is>
      </c>
      <c r="F7" s="126" t="inlineStr">
        <is>
          <t>X3</t>
        </is>
      </c>
      <c r="G7" s="2" t="inlineStr">
        <is>
          <t>ImpMatl_SS_AISI-304</t>
        </is>
      </c>
      <c r="H7" s="43" t="inlineStr">
        <is>
          <t>Stainless Steel, AISI-304</t>
        </is>
      </c>
      <c r="I7" s="43" t="inlineStr">
        <is>
          <t>H304</t>
        </is>
      </c>
      <c r="J7" s="43" t="inlineStr">
        <is>
          <t>Stainless Steel, AISI-303</t>
        </is>
      </c>
      <c r="K7" s="43" t="inlineStr">
        <is>
          <t>Stainless Steel, AISI 316</t>
        </is>
      </c>
      <c r="L7" s="43" t="inlineStr">
        <is>
          <t>Coating_Standard</t>
        </is>
      </c>
      <c r="M7" s="104" t="n">
        <v>98876012</v>
      </c>
      <c r="N7" s="43" t="inlineStr">
        <is>
          <t>IMP,L,10707,X3,H304</t>
        </is>
      </c>
      <c r="O7" t="inlineStr">
        <is>
          <t>A101684</t>
        </is>
      </c>
      <c r="P7" s="43" t="inlineStr">
        <is>
          <t>LT027</t>
        </is>
      </c>
      <c r="Q7" s="43" t="n">
        <v>0</v>
      </c>
    </row>
    <row r="8">
      <c r="B8">
        <f>IF(I8="B21", IF(L8="Coating_Standard", "Y", "N"), "N")</f>
        <v/>
      </c>
      <c r="C8" t="inlineStr">
        <is>
          <t>Price_BOM_LCS_Imp_0003</t>
        </is>
      </c>
      <c r="D8">
        <f>IF(B8="Y", C8, "")</f>
        <v/>
      </c>
      <c r="E8" t="inlineStr">
        <is>
          <t>:10707-LCS:10707-2P-10HP-LCSE:10707-2P-15HP-LCSE:10707-2P-3HP-LCSE:10707-2P-5HP-LCSE:10707-2P-7.5HP-LCSE:</t>
        </is>
      </c>
      <c r="F8" s="126" t="inlineStr">
        <is>
          <t>X3</t>
        </is>
      </c>
      <c r="G8" t="inlineStr">
        <is>
          <t>ImpMatl_NiAl-Bronze_ASTM-B148_C95400</t>
        </is>
      </c>
      <c r="H8" s="43" t="inlineStr">
        <is>
          <t>Nickel Aluminum Bronze ASTM B148 UNS C95400</t>
        </is>
      </c>
      <c r="I8" s="43" t="inlineStr">
        <is>
          <t>B22</t>
        </is>
      </c>
      <c r="J8" s="43" t="inlineStr">
        <is>
          <t>Stainless Steel, AISI-303</t>
        </is>
      </c>
      <c r="K8" s="43" t="inlineStr">
        <is>
          <t>Steel, Cold Drawn C1018</t>
        </is>
      </c>
      <c r="L8" s="43" t="inlineStr">
        <is>
          <t>Coating_Standard</t>
        </is>
      </c>
      <c r="M8" s="1" t="n">
        <v>97775274</v>
      </c>
      <c r="N8" s="1" t="n"/>
      <c r="O8" t="inlineStr">
        <is>
          <t>A102211</t>
        </is>
      </c>
      <c r="P8" t="inlineStr">
        <is>
          <t>LT250</t>
        </is>
      </c>
    </row>
    <row r="9">
      <c r="B9">
        <f>IF(I9="B21", IF(L9="Coating_Standard", "Y", "N"), "N")</f>
        <v/>
      </c>
      <c r="C9" t="inlineStr">
        <is>
          <t>Price_BOM_LCS_Imp_0005</t>
        </is>
      </c>
      <c r="D9">
        <f>IF(B9="Y", C9, "")</f>
        <v/>
      </c>
      <c r="E9" t="inlineStr">
        <is>
          <t>:10707-LCS:10707-2P-10HP-LCSE:10707-2P-15HP-LCSE:10707-2P-3HP-LCSE:10707-2P-5HP-LCSE:10707-2P-7.5HP-LCSE:</t>
        </is>
      </c>
      <c r="F9" s="126" t="inlineStr">
        <is>
          <t>X3</t>
        </is>
      </c>
      <c r="G9" t="inlineStr">
        <is>
          <t>ImpMatl_NiAl-Bronze_ASTM-B148_C95400</t>
        </is>
      </c>
      <c r="H9" s="43" t="inlineStr">
        <is>
          <t>Nickel Aluminum Bronze ASTM B148 UNS C95400</t>
        </is>
      </c>
      <c r="I9" s="43" t="inlineStr">
        <is>
          <t>B22</t>
        </is>
      </c>
      <c r="J9" s="43" t="inlineStr">
        <is>
          <t>Stainless Steel, AISI-303</t>
        </is>
      </c>
      <c r="K9" s="43" t="inlineStr">
        <is>
          <t>Steel, Cold Drawn C1018</t>
        </is>
      </c>
      <c r="L9" s="43" t="inlineStr">
        <is>
          <t>Coating_Scotchkote134_interior_exterior_IncludeImpeller</t>
        </is>
      </c>
      <c r="M9" s="1" t="inlineStr">
        <is>
          <t>RTF</t>
        </is>
      </c>
      <c r="N9" s="43" t="n"/>
      <c r="O9" t="inlineStr">
        <is>
          <t>A102211</t>
        </is>
      </c>
      <c r="P9" t="inlineStr">
        <is>
          <t>LT250</t>
        </is>
      </c>
    </row>
    <row r="10">
      <c r="B10">
        <f>IF(I10="B21", IF(L10="Coating_Standard", "Y", "N"), "N")</f>
        <v/>
      </c>
      <c r="C10" t="inlineStr">
        <is>
          <t>Price_BOM_LCS_Imp_0006</t>
        </is>
      </c>
      <c r="D10">
        <f>IF(B10="Y", C10, "")</f>
        <v/>
      </c>
      <c r="E10" t="inlineStr">
        <is>
          <t>:10707-LCS:10707-2P-10HP-LCSE:10707-2P-15HP-LCSE:10707-2P-3HP-LCSE:10707-2P-5HP-LCSE:10707-2P-7.5HP-LCSE:</t>
        </is>
      </c>
      <c r="F10" s="126" t="inlineStr">
        <is>
          <t>X3</t>
        </is>
      </c>
      <c r="G10" s="2" t="inlineStr">
        <is>
          <t>ImpMatl_SS_AISI-304</t>
        </is>
      </c>
      <c r="H10" s="43" t="inlineStr">
        <is>
          <t>Stainless Steel, AISI-304</t>
        </is>
      </c>
      <c r="I10" s="43" t="inlineStr">
        <is>
          <t>H304</t>
        </is>
      </c>
      <c r="J10" s="43" t="inlineStr">
        <is>
          <t>Stainless Steel, AISI-303</t>
        </is>
      </c>
      <c r="K10" s="43" t="inlineStr">
        <is>
          <t>Stainless Steel, AISI 316</t>
        </is>
      </c>
      <c r="L10" s="43" t="inlineStr">
        <is>
          <t>Coating_Scotchkote134_interior_exterior_IncludeImpeller</t>
        </is>
      </c>
      <c r="M10" s="1" t="inlineStr">
        <is>
          <t>RTF</t>
        </is>
      </c>
      <c r="N10" s="43" t="n"/>
      <c r="O10" t="inlineStr">
        <is>
          <t>A101684</t>
        </is>
      </c>
      <c r="P10" t="inlineStr">
        <is>
          <t>LT250</t>
        </is>
      </c>
      <c r="Q10" s="43" t="n"/>
    </row>
    <row r="11">
      <c r="B11">
        <f>IF(I11="B21", IF(L11="Coating_Standard", "Y", "N"), "N")</f>
        <v/>
      </c>
      <c r="C11" t="inlineStr">
        <is>
          <t>Price_BOM_LCS_Imp_0008</t>
        </is>
      </c>
      <c r="D11">
        <f>IF(B11="Y", C11, "")</f>
        <v/>
      </c>
      <c r="E11" t="inlineStr">
        <is>
          <t>:10707-LCS:10707-2P-10HP-LCSE:10707-2P-15HP-LCSE:10707-2P-3HP-LCSE:10707-2P-5HP-LCSE:10707-2P-7.5HP-LCSE:</t>
        </is>
      </c>
      <c r="F11" s="126" t="inlineStr">
        <is>
          <t>X3</t>
        </is>
      </c>
      <c r="G11" t="inlineStr">
        <is>
          <t>ImpMatl_NiAl-Bronze_ASTM-B148_C95400</t>
        </is>
      </c>
      <c r="H11" s="43" t="inlineStr">
        <is>
          <t>Nickel Aluminum Bronze ASTM B148 UNS C95400</t>
        </is>
      </c>
      <c r="I11" s="43" t="inlineStr">
        <is>
          <t>B22</t>
        </is>
      </c>
      <c r="J11" s="43" t="inlineStr">
        <is>
          <t>Stainless Steel, AISI-303</t>
        </is>
      </c>
      <c r="K11" s="43" t="inlineStr">
        <is>
          <t>Steel, Cold Drawn C1018</t>
        </is>
      </c>
      <c r="L11" s="43" t="inlineStr">
        <is>
          <t>Coating_Scotchkote134_interior_IncludeImpeller</t>
        </is>
      </c>
      <c r="M11" s="1" t="inlineStr">
        <is>
          <t>RTF</t>
        </is>
      </c>
      <c r="N11" s="43" t="n"/>
      <c r="O11" t="inlineStr">
        <is>
          <t>A102211</t>
        </is>
      </c>
      <c r="P11" t="inlineStr">
        <is>
          <t>LT250</t>
        </is>
      </c>
    </row>
    <row r="12">
      <c r="B12">
        <f>IF(I12="B21", IF(L12="Coating_Standard", "Y", "N"), "N")</f>
        <v/>
      </c>
      <c r="C12" t="inlineStr">
        <is>
          <t>Price_BOM_LCS_Imp_0009</t>
        </is>
      </c>
      <c r="D12">
        <f>IF(B12="Y", C12, "")</f>
        <v/>
      </c>
      <c r="E12" t="inlineStr">
        <is>
          <t>:10707-LCS:10707-2P-10HP-LCSE:10707-2P-15HP-LCSE:10707-2P-3HP-LCSE:10707-2P-5HP-LCSE:10707-2P-7.5HP-LCSE:</t>
        </is>
      </c>
      <c r="F12" s="126" t="inlineStr">
        <is>
          <t>X3</t>
        </is>
      </c>
      <c r="G12" s="2" t="inlineStr">
        <is>
          <t>ImpMatl_SS_AISI-304</t>
        </is>
      </c>
      <c r="H12" s="43" t="inlineStr">
        <is>
          <t>Stainless Steel, AISI-304</t>
        </is>
      </c>
      <c r="I12" s="43" t="inlineStr">
        <is>
          <t>H304</t>
        </is>
      </c>
      <c r="J12" s="43" t="inlineStr">
        <is>
          <t>Stainless Steel, AISI-303</t>
        </is>
      </c>
      <c r="K12" s="43" t="inlineStr">
        <is>
          <t>Stainless Steel, AISI 316</t>
        </is>
      </c>
      <c r="L12" s="43" t="inlineStr">
        <is>
          <t>Coating_Scotchkote134_interior_IncludeImpeller</t>
        </is>
      </c>
      <c r="M12" s="1" t="inlineStr">
        <is>
          <t>RTF</t>
        </is>
      </c>
      <c r="N12" s="43" t="n"/>
      <c r="O12" t="inlineStr">
        <is>
          <t>A101684</t>
        </is>
      </c>
      <c r="P12" t="inlineStr">
        <is>
          <t>LT250</t>
        </is>
      </c>
      <c r="Q12" s="43" t="n"/>
    </row>
    <row r="13">
      <c r="B13">
        <f>IF(I13="B21", IF(L13="Coating_Standard", "Y", "N"), "N")</f>
        <v/>
      </c>
      <c r="C13" t="inlineStr">
        <is>
          <t>Price_BOM_LCS_Imp_0011</t>
        </is>
      </c>
      <c r="D13">
        <f>IF(B13="Y", C13, "")</f>
        <v/>
      </c>
      <c r="E13" t="inlineStr">
        <is>
          <t>:10707-LCS:10707-2P-10HP-LCSE:10707-2P-15HP-LCSE:10707-2P-3HP-LCSE:10707-2P-5HP-LCSE:10707-2P-7.5HP-LCSE:</t>
        </is>
      </c>
      <c r="F13" s="126" t="inlineStr">
        <is>
          <t>X3</t>
        </is>
      </c>
      <c r="G13" t="inlineStr">
        <is>
          <t>ImpMatl_NiAl-Bronze_ASTM-B148_C95400</t>
        </is>
      </c>
      <c r="H13" s="43" t="inlineStr">
        <is>
          <t>Nickel Aluminum Bronze ASTM B148 UNS C95400</t>
        </is>
      </c>
      <c r="I13" s="43" t="inlineStr">
        <is>
          <t>B22</t>
        </is>
      </c>
      <c r="J13" s="43" t="inlineStr">
        <is>
          <t>Stainless Steel, AISI-303</t>
        </is>
      </c>
      <c r="K13" s="43" t="inlineStr">
        <is>
          <t>Steel, Cold Drawn C1018</t>
        </is>
      </c>
      <c r="L13" s="43" t="inlineStr">
        <is>
          <t>Coating_Scotchkote134_interior</t>
        </is>
      </c>
      <c r="M13" s="1" t="n">
        <v>97775274</v>
      </c>
      <c r="N13" s="1" t="n"/>
      <c r="O13" t="inlineStr">
        <is>
          <t>A102211</t>
        </is>
      </c>
      <c r="P13" t="inlineStr">
        <is>
          <t>LT250</t>
        </is>
      </c>
    </row>
    <row r="14">
      <c r="B14">
        <f>IF(I14="B21", IF(L14="Coating_Standard", "Y", "N"), "N")</f>
        <v/>
      </c>
      <c r="C14" t="inlineStr">
        <is>
          <t>Price_BOM_LCS_Imp_0012</t>
        </is>
      </c>
      <c r="D14">
        <f>IF(B14="Y", C14, "")</f>
        <v/>
      </c>
      <c r="E14" t="inlineStr">
        <is>
          <t>:10707-LCS:10707-2P-10HP-LCSE:10707-2P-15HP-LCSE:10707-2P-3HP-LCSE:10707-2P-5HP-LCSE:10707-2P-7.5HP-LCSE:</t>
        </is>
      </c>
      <c r="F14" s="126" t="inlineStr">
        <is>
          <t>X3</t>
        </is>
      </c>
      <c r="G14" s="2" t="inlineStr">
        <is>
          <t>ImpMatl_SS_AISI-304</t>
        </is>
      </c>
      <c r="H14" s="43" t="inlineStr">
        <is>
          <t>Stainless Steel, AISI-304</t>
        </is>
      </c>
      <c r="I14" s="43" t="inlineStr">
        <is>
          <t>H304</t>
        </is>
      </c>
      <c r="J14" s="43" t="inlineStr">
        <is>
          <t>Stainless Steel, AISI-303</t>
        </is>
      </c>
      <c r="K14" s="43" t="inlineStr">
        <is>
          <t>Stainless Steel, AISI 316</t>
        </is>
      </c>
      <c r="L14" s="43" t="inlineStr">
        <is>
          <t>Coating_Scotchkote134_interior</t>
        </is>
      </c>
      <c r="M14" s="1" t="inlineStr">
        <is>
          <t>RTF</t>
        </is>
      </c>
      <c r="N14" s="43" t="n"/>
      <c r="O14" t="inlineStr">
        <is>
          <t>A101684</t>
        </is>
      </c>
      <c r="P14" t="inlineStr">
        <is>
          <t>LT250</t>
        </is>
      </c>
      <c r="Q14" s="43" t="n">
        <v>126</v>
      </c>
    </row>
    <row r="15">
      <c r="B15">
        <f>IF(I15="B21", IF(L15="Coating_Standard", "Y", "N"), "N")</f>
        <v/>
      </c>
      <c r="C15" t="inlineStr">
        <is>
          <t>Price_BOM_LCS_Imp_0014</t>
        </is>
      </c>
      <c r="D15">
        <f>IF(B15="Y", C15, "")</f>
        <v/>
      </c>
      <c r="E15" t="inlineStr">
        <is>
          <t>:10707-LCS:10707-2P-10HP-LCSE:10707-2P-15HP-LCSE:10707-2P-3HP-LCSE:10707-2P-5HP-LCSE:10707-2P-7.5HP-LCSE:</t>
        </is>
      </c>
      <c r="F15" s="126" t="inlineStr">
        <is>
          <t>X3</t>
        </is>
      </c>
      <c r="G15" t="inlineStr">
        <is>
          <t>ImpMatl_NiAl-Bronze_ASTM-B148_C95400</t>
        </is>
      </c>
      <c r="H15" s="43" t="inlineStr">
        <is>
          <t>Nickel Aluminum Bronze ASTM B148 UNS C95400</t>
        </is>
      </c>
      <c r="I15" s="43" t="inlineStr">
        <is>
          <t>B22</t>
        </is>
      </c>
      <c r="J15" s="43" t="inlineStr">
        <is>
          <t>Stainless Steel, AISI-303</t>
        </is>
      </c>
      <c r="K15" s="43" t="inlineStr">
        <is>
          <t>Steel, Cold Drawn C1018</t>
        </is>
      </c>
      <c r="L15" s="43" t="inlineStr">
        <is>
          <t>Coating_Scotchkote134_interior_exterior</t>
        </is>
      </c>
      <c r="M15" s="1" t="n">
        <v>97775274</v>
      </c>
      <c r="N15" s="1" t="n"/>
      <c r="O15" t="inlineStr">
        <is>
          <t>A102211</t>
        </is>
      </c>
      <c r="P15" t="inlineStr">
        <is>
          <t>LT250</t>
        </is>
      </c>
    </row>
    <row r="16">
      <c r="B16">
        <f>IF(I16="B21", IF(L16="Coating_Standard", "Y", "N"), "N")</f>
        <v/>
      </c>
      <c r="C16" t="inlineStr">
        <is>
          <t>Price_BOM_LCS_Imp_0015</t>
        </is>
      </c>
      <c r="D16">
        <f>IF(B16="Y", C16, "")</f>
        <v/>
      </c>
      <c r="E16" t="inlineStr">
        <is>
          <t>:10707-LCS:10707-2P-10HP-LCSE:10707-2P-15HP-LCSE:10707-2P-3HP-LCSE:10707-2P-5HP-LCSE:10707-2P-7.5HP-LCSE:</t>
        </is>
      </c>
      <c r="F16" s="126" t="inlineStr">
        <is>
          <t>X3</t>
        </is>
      </c>
      <c r="G16" s="2" t="inlineStr">
        <is>
          <t>ImpMatl_SS_AISI-304</t>
        </is>
      </c>
      <c r="H16" s="43" t="inlineStr">
        <is>
          <t>Stainless Steel, AISI-304</t>
        </is>
      </c>
      <c r="I16" s="43" t="inlineStr">
        <is>
          <t>H304</t>
        </is>
      </c>
      <c r="J16" s="43" t="inlineStr">
        <is>
          <t>Stainless Steel, AISI-303</t>
        </is>
      </c>
      <c r="K16" s="43" t="inlineStr">
        <is>
          <t>Stainless Steel, AISI 316</t>
        </is>
      </c>
      <c r="L16" s="43" t="inlineStr">
        <is>
          <t>Coating_Scotchkote134_interior_exterior</t>
        </is>
      </c>
      <c r="M16" s="1" t="inlineStr">
        <is>
          <t>RTF</t>
        </is>
      </c>
      <c r="N16" s="43" t="n"/>
      <c r="O16" t="inlineStr">
        <is>
          <t>A101684</t>
        </is>
      </c>
      <c r="P16" t="inlineStr">
        <is>
          <t>LT250</t>
        </is>
      </c>
      <c r="Q16" s="43" t="n">
        <v>126</v>
      </c>
    </row>
    <row r="17">
      <c r="B17">
        <f>IF(I17="B21", IF(L17="Coating_Standard", "Y", "N"), "N")</f>
        <v/>
      </c>
      <c r="C17" t="inlineStr">
        <is>
          <t>Price_BOM_LCS_Imp_0017</t>
        </is>
      </c>
      <c r="D17">
        <f>IF(B17="Y", C17, "")</f>
        <v/>
      </c>
      <c r="E17" t="inlineStr">
        <is>
          <t>:10707-LCS:10707-2P-10HP-LCSE:10707-2P-15HP-LCSE:10707-2P-3HP-LCSE:10707-2P-5HP-LCSE:10707-2P-7.5HP-LCSE:</t>
        </is>
      </c>
      <c r="F17" s="126" t="inlineStr">
        <is>
          <t>X3</t>
        </is>
      </c>
      <c r="G17" t="inlineStr">
        <is>
          <t>ImpMatl_NiAl-Bronze_ASTM-B148_C95400</t>
        </is>
      </c>
      <c r="H17" s="43" t="inlineStr">
        <is>
          <t>Nickel Aluminum Bronze ASTM B148 UNS C95400</t>
        </is>
      </c>
      <c r="I17" s="43" t="inlineStr">
        <is>
          <t>B22</t>
        </is>
      </c>
      <c r="J17" s="43" t="inlineStr">
        <is>
          <t>Stainless Steel, AISI-303</t>
        </is>
      </c>
      <c r="K17" s="43" t="inlineStr">
        <is>
          <t>Steel, Cold Drawn C1018</t>
        </is>
      </c>
      <c r="L17" s="43" t="inlineStr">
        <is>
          <t>Coating_Special</t>
        </is>
      </c>
      <c r="M17" s="1" t="n">
        <v>97775274</v>
      </c>
      <c r="N17" s="1" t="n"/>
      <c r="O17" t="inlineStr">
        <is>
          <t>A102211</t>
        </is>
      </c>
      <c r="P17" t="inlineStr">
        <is>
          <t>LT250</t>
        </is>
      </c>
    </row>
    <row r="18">
      <c r="B18">
        <f>IF(I18="B21", IF(L18="Coating_Standard", "Y", "N"), "N")</f>
        <v/>
      </c>
      <c r="C18" t="inlineStr">
        <is>
          <t>Price_BOM_LCS_Imp_0018</t>
        </is>
      </c>
      <c r="D18">
        <f>IF(B18="Y", C18, "")</f>
        <v/>
      </c>
      <c r="E18" t="inlineStr">
        <is>
          <t>:10707-LCS:10707-2P-10HP-LCSE:10707-2P-15HP-LCSE:10707-2P-3HP-LCSE:10707-2P-5HP-LCSE:10707-2P-7.5HP-LCSE:</t>
        </is>
      </c>
      <c r="F18" s="126" t="inlineStr">
        <is>
          <t>X3</t>
        </is>
      </c>
      <c r="G18" s="2" t="inlineStr">
        <is>
          <t>ImpMatl_SS_AISI-304</t>
        </is>
      </c>
      <c r="H18" s="43" t="inlineStr">
        <is>
          <t>Stainless Steel, AISI-304</t>
        </is>
      </c>
      <c r="I18" s="43" t="inlineStr">
        <is>
          <t>H304</t>
        </is>
      </c>
      <c r="J18" s="43" t="inlineStr">
        <is>
          <t>Stainless Steel, AISI-303</t>
        </is>
      </c>
      <c r="K18" s="43" t="inlineStr">
        <is>
          <t>Stainless Steel, AISI 316</t>
        </is>
      </c>
      <c r="L18" s="43" t="inlineStr">
        <is>
          <t>Coating_Special</t>
        </is>
      </c>
      <c r="M18" s="1" t="inlineStr">
        <is>
          <t>RTF</t>
        </is>
      </c>
      <c r="N18" s="43" t="n"/>
      <c r="O18" t="inlineStr">
        <is>
          <t>A101688</t>
        </is>
      </c>
      <c r="P18" t="inlineStr">
        <is>
          <t>LT250</t>
        </is>
      </c>
      <c r="Q18" s="43" t="n">
        <v>126</v>
      </c>
    </row>
    <row r="19">
      <c r="B19">
        <f>IF(I19="B21", IF(L19="Coating_Standard", "Y", "N"), "N")</f>
        <v/>
      </c>
      <c r="C19" t="inlineStr">
        <is>
          <t>Price_BOM_LCS_Imp_0020</t>
        </is>
      </c>
      <c r="D19">
        <f>IF(B19="Y", C19, "")</f>
        <v/>
      </c>
      <c r="E19" t="inlineStr">
        <is>
          <t>:12709-LCS:12709-2P-10HP-LCSE:12709-2P-15HP-LCSE:12709-2P-5HP-LCSE:12709-2P-7.5HP-LCSE:</t>
        </is>
      </c>
      <c r="F19" s="126" t="inlineStr">
        <is>
          <t>X3</t>
        </is>
      </c>
      <c r="G19" t="inlineStr">
        <is>
          <t>ImpMatl_NiAl-Bronze_ASTM-B148_C95400</t>
        </is>
      </c>
      <c r="H19" s="43" t="inlineStr">
        <is>
          <t>Nickel Aluminum Bronze ASTM B148 UNS C95400</t>
        </is>
      </c>
      <c r="I19" s="43" t="inlineStr">
        <is>
          <t>B22</t>
        </is>
      </c>
      <c r="J19" s="43" t="inlineStr">
        <is>
          <t>Stainless Steel, AISI-303</t>
        </is>
      </c>
      <c r="K19" s="43" t="inlineStr">
        <is>
          <t>Steel, Cold Drawn C1018</t>
        </is>
      </c>
      <c r="L19" s="43" t="inlineStr">
        <is>
          <t>Coating_Standard</t>
        </is>
      </c>
      <c r="M19" s="1" t="n">
        <v>97775277</v>
      </c>
      <c r="N19" s="1" t="n"/>
      <c r="O19" t="inlineStr">
        <is>
          <t>A102214</t>
        </is>
      </c>
      <c r="P19" t="inlineStr">
        <is>
          <t>LT250</t>
        </is>
      </c>
    </row>
    <row r="20">
      <c r="B20">
        <f>IF(I20="B21", IF(L20="Coating_Standard", "Y", "N"), "N")</f>
        <v/>
      </c>
      <c r="C20" t="inlineStr">
        <is>
          <t>Price_BOM_LCS_Imp_0022</t>
        </is>
      </c>
      <c r="D20">
        <f>IF(B20="Y", C20, "")</f>
        <v/>
      </c>
      <c r="E20" t="inlineStr">
        <is>
          <t>:12709-LCS:12709-2P-10HP-LCSE:12709-2P-15HP-LCSE:12709-2P-5HP-LCSE:12709-2P-7.5HP-LCSE:</t>
        </is>
      </c>
      <c r="F20" s="126" t="inlineStr">
        <is>
          <t>X3</t>
        </is>
      </c>
      <c r="G20" t="inlineStr">
        <is>
          <t>ImpMatl_NiAl-Bronze_ASTM-B148_C95400</t>
        </is>
      </c>
      <c r="H20" s="43" t="inlineStr">
        <is>
          <t>Nickel Aluminum Bronze ASTM B148 UNS C95400</t>
        </is>
      </c>
      <c r="I20" s="43" t="inlineStr">
        <is>
          <t>B22</t>
        </is>
      </c>
      <c r="J20" s="43" t="inlineStr">
        <is>
          <t>Stainless Steel, AISI-303</t>
        </is>
      </c>
      <c r="K20" s="43" t="inlineStr">
        <is>
          <t>Steel, Cold Drawn C1018</t>
        </is>
      </c>
      <c r="L20" s="43" t="inlineStr">
        <is>
          <t>Coating_Scotchkote134_interior_exterior_IncludeImpeller</t>
        </is>
      </c>
      <c r="M20" s="1" t="inlineStr">
        <is>
          <t>RTF</t>
        </is>
      </c>
      <c r="N20" s="43" t="n"/>
      <c r="O20" t="inlineStr">
        <is>
          <t>A102214</t>
        </is>
      </c>
      <c r="P20" t="inlineStr">
        <is>
          <t>LT250</t>
        </is>
      </c>
    </row>
    <row r="21">
      <c r="B21">
        <f>IF(I21="B21", IF(L21="Coating_Standard", "Y", "N"), "N")</f>
        <v/>
      </c>
      <c r="C21" t="inlineStr">
        <is>
          <t>Price_BOM_LCS_Imp_0024</t>
        </is>
      </c>
      <c r="D21">
        <f>IF(B21="Y", C21, "")</f>
        <v/>
      </c>
      <c r="E21" t="inlineStr">
        <is>
          <t>:12709-LCS:12709-2P-10HP-LCSE:12709-2P-15HP-LCSE:12709-2P-5HP-LCSE:12709-2P-7.5HP-LCSE:</t>
        </is>
      </c>
      <c r="F21" s="126" t="inlineStr">
        <is>
          <t>X3</t>
        </is>
      </c>
      <c r="G21" t="inlineStr">
        <is>
          <t>ImpMatl_NiAl-Bronze_ASTM-B148_C95400</t>
        </is>
      </c>
      <c r="H21" s="43" t="inlineStr">
        <is>
          <t>Nickel Aluminum Bronze ASTM B148 UNS C95400</t>
        </is>
      </c>
      <c r="I21" s="43" t="inlineStr">
        <is>
          <t>B22</t>
        </is>
      </c>
      <c r="J21" s="43" t="inlineStr">
        <is>
          <t>Stainless Steel, AISI-303</t>
        </is>
      </c>
      <c r="K21" s="43" t="inlineStr">
        <is>
          <t>Steel, Cold Drawn C1018</t>
        </is>
      </c>
      <c r="L21" s="43" t="inlineStr">
        <is>
          <t>Coating_Scotchkote134_interior_IncludeImpeller</t>
        </is>
      </c>
      <c r="M21" s="1" t="inlineStr">
        <is>
          <t>RTF</t>
        </is>
      </c>
      <c r="N21" s="43" t="n"/>
      <c r="O21" t="inlineStr">
        <is>
          <t>A102214</t>
        </is>
      </c>
      <c r="P21" t="inlineStr">
        <is>
          <t>LT250</t>
        </is>
      </c>
    </row>
    <row r="22">
      <c r="B22">
        <f>IF(I22="B21", IF(L22="Coating_Standard", "Y", "N"), "N")</f>
        <v/>
      </c>
      <c r="C22" t="inlineStr">
        <is>
          <t>Price_BOM_LCS_Imp_0026</t>
        </is>
      </c>
      <c r="D22">
        <f>IF(B22="Y", C22, "")</f>
        <v/>
      </c>
      <c r="E22" t="inlineStr">
        <is>
          <t>:12709-LCS:12709-2P-10HP-LCSE:12709-2P-15HP-LCSE:12709-2P-5HP-LCSE:12709-2P-7.5HP-LCSE:</t>
        </is>
      </c>
      <c r="F22" s="126" t="inlineStr">
        <is>
          <t>X3</t>
        </is>
      </c>
      <c r="G22" t="inlineStr">
        <is>
          <t>ImpMatl_NiAl-Bronze_ASTM-B148_C95400</t>
        </is>
      </c>
      <c r="H22" s="43" t="inlineStr">
        <is>
          <t>Nickel Aluminum Bronze ASTM B148 UNS C95400</t>
        </is>
      </c>
      <c r="I22" s="43" t="inlineStr">
        <is>
          <t>B22</t>
        </is>
      </c>
      <c r="J22" s="43" t="inlineStr">
        <is>
          <t>Stainless Steel, AISI-303</t>
        </is>
      </c>
      <c r="K22" s="43" t="inlineStr">
        <is>
          <t>Steel, Cold Drawn C1018</t>
        </is>
      </c>
      <c r="L22" s="43" t="inlineStr">
        <is>
          <t>Coating_Scotchkote134_interior</t>
        </is>
      </c>
      <c r="M22" s="1" t="n">
        <v>97775277</v>
      </c>
      <c r="N22" s="1" t="n"/>
      <c r="O22" t="inlineStr">
        <is>
          <t>A102214</t>
        </is>
      </c>
      <c r="P22" t="inlineStr">
        <is>
          <t>LT250</t>
        </is>
      </c>
    </row>
    <row r="23">
      <c r="B23">
        <f>IF(I23="B21", IF(L23="Coating_Standard", "Y", "N"), "N")</f>
        <v/>
      </c>
      <c r="C23" t="inlineStr">
        <is>
          <t>Price_BOM_LCS_Imp_0028</t>
        </is>
      </c>
      <c r="D23">
        <f>IF(B23="Y", C23, "")</f>
        <v/>
      </c>
      <c r="E23" t="inlineStr">
        <is>
          <t>:12709-LCS:12709-2P-10HP-LCSE:12709-2P-15HP-LCSE:12709-2P-5HP-LCSE:12709-2P-7.5HP-LCSE:</t>
        </is>
      </c>
      <c r="F23" s="126" t="inlineStr">
        <is>
          <t>X3</t>
        </is>
      </c>
      <c r="G23" t="inlineStr">
        <is>
          <t>ImpMatl_NiAl-Bronze_ASTM-B148_C95400</t>
        </is>
      </c>
      <c r="H23" s="43" t="inlineStr">
        <is>
          <t>Nickel Aluminum Bronze ASTM B148 UNS C95400</t>
        </is>
      </c>
      <c r="I23" s="43" t="inlineStr">
        <is>
          <t>B22</t>
        </is>
      </c>
      <c r="J23" s="43" t="inlineStr">
        <is>
          <t>Stainless Steel, AISI-303</t>
        </is>
      </c>
      <c r="K23" s="43" t="inlineStr">
        <is>
          <t>Steel, Cold Drawn C1018</t>
        </is>
      </c>
      <c r="L23" s="43" t="inlineStr">
        <is>
          <t>Coating_Scotchkote134_interior_exterior</t>
        </is>
      </c>
      <c r="M23" s="1" t="n">
        <v>97775277</v>
      </c>
      <c r="N23" s="1" t="n"/>
      <c r="O23" t="inlineStr">
        <is>
          <t>A102214</t>
        </is>
      </c>
      <c r="P23" t="inlineStr">
        <is>
          <t>LT250</t>
        </is>
      </c>
    </row>
    <row r="24">
      <c r="B24">
        <f>IF(I24="B21", IF(L24="Coating_Standard", "Y", "N"), "N")</f>
        <v/>
      </c>
      <c r="C24" t="inlineStr">
        <is>
          <t>Price_BOM_LCS_Imp_0030</t>
        </is>
      </c>
      <c r="D24">
        <f>IF(B24="Y", C24, "")</f>
        <v/>
      </c>
      <c r="E24" t="inlineStr">
        <is>
          <t>:12709-LCS:12709-2P-10HP-LCSE:12709-2P-15HP-LCSE:12709-2P-5HP-LCSE:12709-2P-7.5HP-LCSE:</t>
        </is>
      </c>
      <c r="F24" s="126" t="inlineStr">
        <is>
          <t>X3</t>
        </is>
      </c>
      <c r="G24" t="inlineStr">
        <is>
          <t>ImpMatl_NiAl-Bronze_ASTM-B148_C95400</t>
        </is>
      </c>
      <c r="H24" s="43" t="inlineStr">
        <is>
          <t>Nickel Aluminum Bronze ASTM B148 UNS C95400</t>
        </is>
      </c>
      <c r="I24" s="43" t="inlineStr">
        <is>
          <t>B22</t>
        </is>
      </c>
      <c r="J24" s="43" t="inlineStr">
        <is>
          <t>Stainless Steel, AISI-303</t>
        </is>
      </c>
      <c r="K24" s="43" t="inlineStr">
        <is>
          <t>Steel, Cold Drawn C1018</t>
        </is>
      </c>
      <c r="L24" s="43" t="inlineStr">
        <is>
          <t>Coating_Special</t>
        </is>
      </c>
      <c r="M24" s="1" t="n">
        <v>97775277</v>
      </c>
      <c r="N24" s="1" t="n"/>
      <c r="O24" t="inlineStr">
        <is>
          <t>A102214</t>
        </is>
      </c>
      <c r="P24" t="inlineStr">
        <is>
          <t>LT250</t>
        </is>
      </c>
    </row>
    <row r="25">
      <c r="B25">
        <f>IF(I25="B21", IF(L25="Coating_Standard", "Y", "N"), "N")</f>
        <v/>
      </c>
      <c r="C25" t="inlineStr">
        <is>
          <t>Price_BOM_LCS_Imp_0032</t>
        </is>
      </c>
      <c r="D25">
        <f>IF(B25="Y", C25, "")</f>
        <v/>
      </c>
      <c r="E25" t="inlineStr">
        <is>
          <t>:15705-LCS:15705-2P-10HP-LCSE:15705-2P-15HP-LCSE:15705-2P-20HP-LCSE:15705-2P-5HP-LCSE:15705-2P-7.5HP-LCSE:</t>
        </is>
      </c>
      <c r="F25" s="126" t="inlineStr">
        <is>
          <t>X3</t>
        </is>
      </c>
      <c r="G25" s="2" t="inlineStr">
        <is>
          <t>ImpMatl_SS_AISI-304</t>
        </is>
      </c>
      <c r="H25" s="43" t="inlineStr">
        <is>
          <t>Stainless Steel, AISI-304</t>
        </is>
      </c>
      <c r="I25" s="43" t="inlineStr">
        <is>
          <t>H304</t>
        </is>
      </c>
      <c r="J25" s="43" t="inlineStr">
        <is>
          <t>Stainless Steel, AISI-303</t>
        </is>
      </c>
      <c r="K25" s="43" t="inlineStr">
        <is>
          <t>Stainless Steel, AISI 316</t>
        </is>
      </c>
      <c r="L25" s="43" t="inlineStr">
        <is>
          <t>Coating_Standard</t>
        </is>
      </c>
      <c r="M25" s="95" t="n">
        <v>98876020</v>
      </c>
      <c r="N25" s="43" t="inlineStr">
        <is>
          <t>IMP,L,15705,X3,H304</t>
        </is>
      </c>
      <c r="O25" s="43" t="inlineStr">
        <is>
          <t>A101715</t>
        </is>
      </c>
      <c r="P25" s="43" t="inlineStr">
        <is>
          <t>LT027</t>
        </is>
      </c>
      <c r="Q25" s="43" t="n">
        <v>0</v>
      </c>
    </row>
    <row r="26">
      <c r="B26">
        <f>IF(I26="B21", IF(L26="Coating_Standard", "Y", "N"), "N")</f>
        <v/>
      </c>
      <c r="C26" t="inlineStr">
        <is>
          <t>Price_BOM_LCS_Imp_0033</t>
        </is>
      </c>
      <c r="D26">
        <f>IF(B26="Y", C26, "")</f>
        <v/>
      </c>
      <c r="E26" t="inlineStr">
        <is>
          <t>:15705-LCS:15705-2P-10HP-LCSE:15705-2P-15HP-LCSE:15705-2P-20HP-LCSE:15705-2P-5HP-LCSE:15705-2P-7.5HP-LCSE:</t>
        </is>
      </c>
      <c r="F26" s="126" t="inlineStr">
        <is>
          <t>X3</t>
        </is>
      </c>
      <c r="G26" t="inlineStr">
        <is>
          <t>ImpMatl_NiAl-Bronze_ASTM-B148_C95400</t>
        </is>
      </c>
      <c r="H26" s="43" t="inlineStr">
        <is>
          <t>Nickel Aluminum Bronze ASTM B148 UNS C95400</t>
        </is>
      </c>
      <c r="I26" s="43" t="inlineStr">
        <is>
          <t>B22</t>
        </is>
      </c>
      <c r="J26" s="43" t="inlineStr">
        <is>
          <t>Stainless Steel, AISI-303</t>
        </is>
      </c>
      <c r="K26" s="43" t="inlineStr">
        <is>
          <t>Steel, Cold Drawn C1018</t>
        </is>
      </c>
      <c r="L26" s="43" t="inlineStr">
        <is>
          <t>Coating_Standard</t>
        </is>
      </c>
      <c r="M26" s="1" t="n">
        <v>97775279</v>
      </c>
      <c r="N26" s="1" t="n"/>
      <c r="O26" t="inlineStr">
        <is>
          <t>A102216</t>
        </is>
      </c>
      <c r="P26" t="inlineStr">
        <is>
          <t>LT250</t>
        </is>
      </c>
    </row>
    <row r="27">
      <c r="B27">
        <f>IF(I27="B21", IF(L27="Coating_Standard", "Y", "N"), "N")</f>
        <v/>
      </c>
      <c r="C27" t="inlineStr">
        <is>
          <t>Price_BOM_LCS_Imp_0035</t>
        </is>
      </c>
      <c r="D27">
        <f>IF(B27="Y", C27, "")</f>
        <v/>
      </c>
      <c r="E27" t="inlineStr">
        <is>
          <t>:15705-LCS:15705-2P-10HP-LCSE:15705-2P-15HP-LCSE:15705-2P-20HP-LCSE:15705-2P-5HP-LCSE:15705-2P-7.5HP-LCSE:</t>
        </is>
      </c>
      <c r="F27" s="126" t="inlineStr">
        <is>
          <t>X3</t>
        </is>
      </c>
      <c r="G27" t="inlineStr">
        <is>
          <t>ImpMatl_NiAl-Bronze_ASTM-B148_C95400</t>
        </is>
      </c>
      <c r="H27" s="43" t="inlineStr">
        <is>
          <t>Nickel Aluminum Bronze ASTM B148 UNS C95400</t>
        </is>
      </c>
      <c r="I27" s="43" t="inlineStr">
        <is>
          <t>B22</t>
        </is>
      </c>
      <c r="J27" s="43" t="inlineStr">
        <is>
          <t>Stainless Steel, AISI-303</t>
        </is>
      </c>
      <c r="K27" s="43" t="inlineStr">
        <is>
          <t>Steel, Cold Drawn C1018</t>
        </is>
      </c>
      <c r="L27" s="43" t="inlineStr">
        <is>
          <t>Coating_Scotchkote134_interior_exterior_IncludeImpeller</t>
        </is>
      </c>
      <c r="M27" s="1" t="inlineStr">
        <is>
          <t>RTF</t>
        </is>
      </c>
      <c r="N27" s="43" t="n"/>
      <c r="O27" t="inlineStr">
        <is>
          <t>A102216</t>
        </is>
      </c>
      <c r="P27" t="inlineStr">
        <is>
          <t>LT250</t>
        </is>
      </c>
    </row>
    <row r="28">
      <c r="B28">
        <f>IF(I28="B21", IF(L28="Coating_Standard", "Y", "N"), "N")</f>
        <v/>
      </c>
      <c r="C28" t="inlineStr">
        <is>
          <t>Price_BOM_LCS_Imp_0036</t>
        </is>
      </c>
      <c r="D28">
        <f>IF(B28="Y", C28, "")</f>
        <v/>
      </c>
      <c r="E28" t="inlineStr">
        <is>
          <t>:15705-LCS:15705-2P-10HP-LCSE:15705-2P-15HP-LCSE:15705-2P-20HP-LCSE:15705-2P-5HP-LCSE:15705-2P-7.5HP-LCSE:</t>
        </is>
      </c>
      <c r="F28" s="126" t="inlineStr">
        <is>
          <t>X3</t>
        </is>
      </c>
      <c r="G28" s="2" t="inlineStr">
        <is>
          <t>ImpMatl_SS_AISI-304</t>
        </is>
      </c>
      <c r="H28" s="43" t="inlineStr">
        <is>
          <t>Stainless Steel, AISI-304</t>
        </is>
      </c>
      <c r="I28" s="43" t="inlineStr">
        <is>
          <t>H304</t>
        </is>
      </c>
      <c r="J28" s="43" t="inlineStr">
        <is>
          <t>Stainless Steel, AISI-303</t>
        </is>
      </c>
      <c r="K28" s="43" t="inlineStr">
        <is>
          <t>Stainless Steel, AISI 316</t>
        </is>
      </c>
      <c r="L28" s="43" t="inlineStr">
        <is>
          <t>Coating_Scotchkote134_interior_exterior_IncludeImpeller</t>
        </is>
      </c>
      <c r="M28" s="1" t="inlineStr">
        <is>
          <t>RTF</t>
        </is>
      </c>
      <c r="N28" s="43" t="n"/>
      <c r="O28" s="43" t="inlineStr">
        <is>
          <t>A101715</t>
        </is>
      </c>
      <c r="P28" t="inlineStr">
        <is>
          <t>LT250</t>
        </is>
      </c>
      <c r="Q28" s="43" t="n"/>
    </row>
    <row r="29">
      <c r="B29">
        <f>IF(I29="B21", IF(L29="Coating_Standard", "Y", "N"), "N")</f>
        <v/>
      </c>
      <c r="C29" t="inlineStr">
        <is>
          <t>Price_BOM_LCS_Imp_0038</t>
        </is>
      </c>
      <c r="D29">
        <f>IF(B29="Y", C29, "")</f>
        <v/>
      </c>
      <c r="E29" t="inlineStr">
        <is>
          <t>:15705-LCS:15705-2P-10HP-LCSE:15705-2P-15HP-LCSE:15705-2P-20HP-LCSE:15705-2P-5HP-LCSE:15705-2P-7.5HP-LCSE:</t>
        </is>
      </c>
      <c r="F29" s="126" t="inlineStr">
        <is>
          <t>X3</t>
        </is>
      </c>
      <c r="G29" t="inlineStr">
        <is>
          <t>ImpMatl_NiAl-Bronze_ASTM-B148_C95400</t>
        </is>
      </c>
      <c r="H29" s="43" t="inlineStr">
        <is>
          <t>Nickel Aluminum Bronze ASTM B148 UNS C95400</t>
        </is>
      </c>
      <c r="I29" s="43" t="inlineStr">
        <is>
          <t>B22</t>
        </is>
      </c>
      <c r="J29" s="43" t="inlineStr">
        <is>
          <t>Stainless Steel, AISI-303</t>
        </is>
      </c>
      <c r="K29" s="43" t="inlineStr">
        <is>
          <t>Steel, Cold Drawn C1018</t>
        </is>
      </c>
      <c r="L29" s="43" t="inlineStr">
        <is>
          <t>Coating_Scotchkote134_interior_IncludeImpeller</t>
        </is>
      </c>
      <c r="M29" s="1" t="inlineStr">
        <is>
          <t>RTF</t>
        </is>
      </c>
      <c r="N29" s="43" t="n"/>
      <c r="O29" t="inlineStr">
        <is>
          <t>A102216</t>
        </is>
      </c>
      <c r="P29" t="inlineStr">
        <is>
          <t>LT250</t>
        </is>
      </c>
    </row>
    <row r="30">
      <c r="B30">
        <f>IF(I30="B21", IF(L30="Coating_Standard", "Y", "N"), "N")</f>
        <v/>
      </c>
      <c r="C30" t="inlineStr">
        <is>
          <t>Price_BOM_LCS_Imp_0039</t>
        </is>
      </c>
      <c r="D30">
        <f>IF(B30="Y", C30, "")</f>
        <v/>
      </c>
      <c r="E30" t="inlineStr">
        <is>
          <t>:15705-LCS:15705-2P-10HP-LCSE:15705-2P-15HP-LCSE:15705-2P-20HP-LCSE:15705-2P-5HP-LCSE:15705-2P-7.5HP-LCSE:</t>
        </is>
      </c>
      <c r="F30" s="126" t="inlineStr">
        <is>
          <t>X3</t>
        </is>
      </c>
      <c r="G30" s="2" t="inlineStr">
        <is>
          <t>ImpMatl_SS_AISI-304</t>
        </is>
      </c>
      <c r="H30" s="43" t="inlineStr">
        <is>
          <t>Stainless Steel, AISI-304</t>
        </is>
      </c>
      <c r="I30" s="43" t="inlineStr">
        <is>
          <t>H304</t>
        </is>
      </c>
      <c r="J30" s="43" t="inlineStr">
        <is>
          <t>Stainless Steel, AISI-303</t>
        </is>
      </c>
      <c r="K30" s="43" t="inlineStr">
        <is>
          <t>Stainless Steel, AISI 316</t>
        </is>
      </c>
      <c r="L30" s="43" t="inlineStr">
        <is>
          <t>Coating_Scotchkote134_interior_IncludeImpeller</t>
        </is>
      </c>
      <c r="M30" s="1" t="inlineStr">
        <is>
          <t>RTF</t>
        </is>
      </c>
      <c r="N30" s="43" t="n"/>
      <c r="O30" s="43" t="inlineStr">
        <is>
          <t>A101715</t>
        </is>
      </c>
      <c r="P30" t="inlineStr">
        <is>
          <t>LT250</t>
        </is>
      </c>
      <c r="Q30" s="43" t="n"/>
    </row>
    <row r="31">
      <c r="B31">
        <f>IF(I31="B21", IF(L31="Coating_Standard", "Y", "N"), "N")</f>
        <v/>
      </c>
      <c r="C31" t="inlineStr">
        <is>
          <t>Price_BOM_LCS_Imp_0041</t>
        </is>
      </c>
      <c r="D31">
        <f>IF(B31="Y", C31, "")</f>
        <v/>
      </c>
      <c r="E31" t="inlineStr">
        <is>
          <t>:15705-LCS:15705-2P-10HP-LCSE:15705-2P-15HP-LCSE:15705-2P-20HP-LCSE:15705-2P-5HP-LCSE:15705-2P-7.5HP-LCSE:</t>
        </is>
      </c>
      <c r="F31" s="126" t="inlineStr">
        <is>
          <t>X3</t>
        </is>
      </c>
      <c r="G31" t="inlineStr">
        <is>
          <t>ImpMatl_NiAl-Bronze_ASTM-B148_C95400</t>
        </is>
      </c>
      <c r="H31" s="43" t="inlineStr">
        <is>
          <t>Nickel Aluminum Bronze ASTM B148 UNS C95400</t>
        </is>
      </c>
      <c r="I31" s="43" t="inlineStr">
        <is>
          <t>B22</t>
        </is>
      </c>
      <c r="J31" s="43" t="inlineStr">
        <is>
          <t>Stainless Steel, AISI-303</t>
        </is>
      </c>
      <c r="K31" s="43" t="inlineStr">
        <is>
          <t>Steel, Cold Drawn C1018</t>
        </is>
      </c>
      <c r="L31" s="43" t="inlineStr">
        <is>
          <t>Coating_Scotchkote134_interior</t>
        </is>
      </c>
      <c r="M31" s="1" t="n">
        <v>97775279</v>
      </c>
      <c r="N31" s="1" t="n"/>
      <c r="O31" t="inlineStr">
        <is>
          <t>A102216</t>
        </is>
      </c>
      <c r="P31" t="inlineStr">
        <is>
          <t>LT250</t>
        </is>
      </c>
    </row>
    <row r="32">
      <c r="B32">
        <f>IF(I32="B21", IF(L32="Coating_Standard", "Y", "N"), "N")</f>
        <v/>
      </c>
      <c r="C32" t="inlineStr">
        <is>
          <t>Price_BOM_LCS_Imp_0042</t>
        </is>
      </c>
      <c r="D32">
        <f>IF(B32="Y", C32, "")</f>
        <v/>
      </c>
      <c r="E32" t="inlineStr">
        <is>
          <t>:15705-LCS:15705-2P-10HP-LCSE:15705-2P-15HP-LCSE:15705-2P-20HP-LCSE:15705-2P-5HP-LCSE:15705-2P-7.5HP-LCSE:</t>
        </is>
      </c>
      <c r="F32" s="126" t="inlineStr">
        <is>
          <t>X3</t>
        </is>
      </c>
      <c r="G32" s="2" t="inlineStr">
        <is>
          <t>ImpMatl_SS_AISI-304</t>
        </is>
      </c>
      <c r="H32" s="43" t="inlineStr">
        <is>
          <t>Stainless Steel, AISI-304</t>
        </is>
      </c>
      <c r="I32" s="43" t="inlineStr">
        <is>
          <t>H304</t>
        </is>
      </c>
      <c r="J32" s="43" t="inlineStr">
        <is>
          <t>Stainless Steel, AISI-303</t>
        </is>
      </c>
      <c r="K32" s="43" t="inlineStr">
        <is>
          <t>Stainless Steel, AISI 316</t>
        </is>
      </c>
      <c r="L32" s="43" t="inlineStr">
        <is>
          <t>Coating_Scotchkote134_interior</t>
        </is>
      </c>
      <c r="M32" s="1" t="inlineStr">
        <is>
          <t>RTF</t>
        </is>
      </c>
      <c r="N32" s="43" t="n"/>
      <c r="O32" s="43" t="inlineStr">
        <is>
          <t>A101715</t>
        </is>
      </c>
      <c r="P32" t="inlineStr">
        <is>
          <t>LT250</t>
        </is>
      </c>
      <c r="Q32" s="43" t="n">
        <v>126</v>
      </c>
    </row>
    <row r="33">
      <c r="B33">
        <f>IF(I33="B21", IF(L33="Coating_Standard", "Y", "N"), "N")</f>
        <v/>
      </c>
      <c r="C33" t="inlineStr">
        <is>
          <t>Price_BOM_LCS_Imp_0044</t>
        </is>
      </c>
      <c r="D33">
        <f>IF(B33="Y", C33, "")</f>
        <v/>
      </c>
      <c r="E33" t="inlineStr">
        <is>
          <t>:15705-LCS:15705-2P-10HP-LCSE:15705-2P-15HP-LCSE:15705-2P-20HP-LCSE:15705-2P-5HP-LCSE:15705-2P-7.5HP-LCSE:</t>
        </is>
      </c>
      <c r="F33" s="126" t="inlineStr">
        <is>
          <t>X3</t>
        </is>
      </c>
      <c r="G33" t="inlineStr">
        <is>
          <t>ImpMatl_NiAl-Bronze_ASTM-B148_C95400</t>
        </is>
      </c>
      <c r="H33" s="43" t="inlineStr">
        <is>
          <t>Nickel Aluminum Bronze ASTM B148 UNS C95400</t>
        </is>
      </c>
      <c r="I33" s="43" t="inlineStr">
        <is>
          <t>B22</t>
        </is>
      </c>
      <c r="J33" s="43" t="inlineStr">
        <is>
          <t>Stainless Steel, AISI-303</t>
        </is>
      </c>
      <c r="K33" s="43" t="inlineStr">
        <is>
          <t>Steel, Cold Drawn C1018</t>
        </is>
      </c>
      <c r="L33" s="43" t="inlineStr">
        <is>
          <t>Coating_Scotchkote134_interior_exterior</t>
        </is>
      </c>
      <c r="M33" s="1" t="n">
        <v>97775279</v>
      </c>
      <c r="N33" s="1" t="n"/>
      <c r="O33" t="inlineStr">
        <is>
          <t>A102216</t>
        </is>
      </c>
      <c r="P33" t="inlineStr">
        <is>
          <t>LT250</t>
        </is>
      </c>
    </row>
    <row r="34">
      <c r="B34">
        <f>IF(I34="B21", IF(L34="Coating_Standard", "Y", "N"), "N")</f>
        <v/>
      </c>
      <c r="C34" t="inlineStr">
        <is>
          <t>Price_BOM_LCS_Imp_0045</t>
        </is>
      </c>
      <c r="D34">
        <f>IF(B34="Y", C34, "")</f>
        <v/>
      </c>
      <c r="E34" t="inlineStr">
        <is>
          <t>:15705-LCS:15705-2P-10HP-LCSE:15705-2P-15HP-LCSE:15705-2P-20HP-LCSE:15705-2P-5HP-LCSE:15705-2P-7.5HP-LCSE:</t>
        </is>
      </c>
      <c r="F34" s="126" t="inlineStr">
        <is>
          <t>X3</t>
        </is>
      </c>
      <c r="G34" s="2" t="inlineStr">
        <is>
          <t>ImpMatl_SS_AISI-304</t>
        </is>
      </c>
      <c r="H34" s="43" t="inlineStr">
        <is>
          <t>Stainless Steel, AISI-304</t>
        </is>
      </c>
      <c r="I34" s="43" t="inlineStr">
        <is>
          <t>H304</t>
        </is>
      </c>
      <c r="J34" s="43" t="inlineStr">
        <is>
          <t>Stainless Steel, AISI-303</t>
        </is>
      </c>
      <c r="K34" s="43" t="inlineStr">
        <is>
          <t>Stainless Steel, AISI 316</t>
        </is>
      </c>
      <c r="L34" s="43" t="inlineStr">
        <is>
          <t>Coating_Scotchkote134_interior_exterior</t>
        </is>
      </c>
      <c r="M34" s="1" t="inlineStr">
        <is>
          <t>RTF</t>
        </is>
      </c>
      <c r="N34" s="43" t="n"/>
      <c r="O34" s="43" t="inlineStr">
        <is>
          <t>A101715</t>
        </is>
      </c>
      <c r="P34" t="inlineStr">
        <is>
          <t>LT250</t>
        </is>
      </c>
      <c r="Q34" s="43" t="n">
        <v>126</v>
      </c>
    </row>
    <row r="35">
      <c r="B35">
        <f>IF(I35="B21", IF(L35="Coating_Standard", "Y", "N"), "N")</f>
        <v/>
      </c>
      <c r="C35" t="inlineStr">
        <is>
          <t>Price_BOM_LCS_Imp_0047</t>
        </is>
      </c>
      <c r="D35">
        <f>IF(B35="Y", C35, "")</f>
        <v/>
      </c>
      <c r="E35" t="inlineStr">
        <is>
          <t>:15705-LCS:15705-2P-10HP-LCSE:15705-2P-15HP-LCSE:15705-2P-20HP-LCSE:15705-2P-5HP-LCSE:15705-2P-7.5HP-LCSE:</t>
        </is>
      </c>
      <c r="F35" s="126" t="inlineStr">
        <is>
          <t>X3</t>
        </is>
      </c>
      <c r="G35" t="inlineStr">
        <is>
          <t>ImpMatl_NiAl-Bronze_ASTM-B148_C95400</t>
        </is>
      </c>
      <c r="H35" s="43" t="inlineStr">
        <is>
          <t>Nickel Aluminum Bronze ASTM B148 UNS C95400</t>
        </is>
      </c>
      <c r="I35" s="43" t="inlineStr">
        <is>
          <t>B22</t>
        </is>
      </c>
      <c r="J35" s="43" t="inlineStr">
        <is>
          <t>Stainless Steel, AISI-303</t>
        </is>
      </c>
      <c r="K35" s="43" t="inlineStr">
        <is>
          <t>Steel, Cold Drawn C1018</t>
        </is>
      </c>
      <c r="L35" s="43" t="inlineStr">
        <is>
          <t>Coating_Special</t>
        </is>
      </c>
      <c r="M35" s="1" t="n">
        <v>97775279</v>
      </c>
      <c r="N35" s="1" t="n"/>
      <c r="O35" t="inlineStr">
        <is>
          <t>A102216</t>
        </is>
      </c>
      <c r="P35" t="inlineStr">
        <is>
          <t>LT250</t>
        </is>
      </c>
    </row>
    <row r="36">
      <c r="B36">
        <f>IF(I36="B21", IF(L36="Coating_Standard", "Y", "N"), "N")</f>
        <v/>
      </c>
      <c r="C36" t="inlineStr">
        <is>
          <t>Price_BOM_LCS_Imp_0048</t>
        </is>
      </c>
      <c r="D36">
        <f>IF(B36="Y", C36, "")</f>
        <v/>
      </c>
      <c r="E36" t="inlineStr">
        <is>
          <t>:15705-LCS:15705-2P-10HP-LCSE:15705-2P-15HP-LCSE:15705-2P-20HP-LCSE:15705-2P-5HP-LCSE:15705-2P-7.5HP-LCSE:</t>
        </is>
      </c>
      <c r="F36" s="126" t="inlineStr">
        <is>
          <t>X3</t>
        </is>
      </c>
      <c r="G36" s="2" t="inlineStr">
        <is>
          <t>ImpMatl_SS_AISI-304</t>
        </is>
      </c>
      <c r="H36" s="43" t="inlineStr">
        <is>
          <t>Stainless Steel, AISI-304</t>
        </is>
      </c>
      <c r="I36" s="43" t="inlineStr">
        <is>
          <t>H304</t>
        </is>
      </c>
      <c r="J36" s="43" t="inlineStr">
        <is>
          <t>Stainless Steel, AISI-303</t>
        </is>
      </c>
      <c r="K36" s="43" t="inlineStr">
        <is>
          <t>Stainless Steel, AISI 316</t>
        </is>
      </c>
      <c r="L36" s="43" t="inlineStr">
        <is>
          <t>Coating_Special</t>
        </is>
      </c>
      <c r="M36" s="1" t="inlineStr">
        <is>
          <t>RTF</t>
        </is>
      </c>
      <c r="N36" s="43" t="n"/>
      <c r="O36" s="43" t="inlineStr">
        <is>
          <t>A101720</t>
        </is>
      </c>
      <c r="P36" t="inlineStr">
        <is>
          <t>LT250</t>
        </is>
      </c>
      <c r="Q36" s="43" t="n">
        <v>126</v>
      </c>
    </row>
    <row r="37">
      <c r="B37">
        <f>IF(I37="B21", IF(L37="Coating_Standard", "Y", "N"), "N")</f>
        <v/>
      </c>
      <c r="C37" t="inlineStr">
        <is>
          <t>Price_BOM_LCS_Imp_0050</t>
        </is>
      </c>
      <c r="D37">
        <f>IF(B37="Y", C37, "")</f>
        <v/>
      </c>
      <c r="E37" t="inlineStr">
        <is>
          <t>:15951-LCS:15951-4P-3HP-LCSE:15951-2P-10HP-LCSE:</t>
        </is>
      </c>
      <c r="F37" s="126" t="inlineStr">
        <is>
          <t>X3</t>
        </is>
      </c>
      <c r="G37" s="2" t="inlineStr">
        <is>
          <t>ImpMatl_SS_AISI-304</t>
        </is>
      </c>
      <c r="H37" s="43" t="inlineStr">
        <is>
          <t>Stainless Steel, AISI-304</t>
        </is>
      </c>
      <c r="I37" s="43" t="inlineStr">
        <is>
          <t>H304</t>
        </is>
      </c>
      <c r="J37" s="43" t="inlineStr">
        <is>
          <t>Stainless Steel, AISI-303</t>
        </is>
      </c>
      <c r="K37" s="43" t="inlineStr">
        <is>
          <t>Stainless Steel, AISI 316</t>
        </is>
      </c>
      <c r="L37" s="43" t="inlineStr">
        <is>
          <t>Coating_Standard</t>
        </is>
      </c>
      <c r="M37" s="95" t="n">
        <v>98876022</v>
      </c>
      <c r="N37" s="43" t="inlineStr">
        <is>
          <t>IMP,L,15951,X3,H304</t>
        </is>
      </c>
      <c r="O37" t="inlineStr">
        <is>
          <t>A101722</t>
        </is>
      </c>
      <c r="P37" s="43" t="inlineStr">
        <is>
          <t>LT027</t>
        </is>
      </c>
      <c r="Q37" s="43" t="n">
        <v>0</v>
      </c>
    </row>
    <row r="38">
      <c r="B38">
        <f>IF(I38="B21", IF(L38="Coating_Standard", "Y", "N"), "N")</f>
        <v/>
      </c>
      <c r="C38" t="inlineStr">
        <is>
          <t>Price_BOM_LCS_Imp_0051</t>
        </is>
      </c>
      <c r="D38">
        <f>IF(B38="Y", C38, "")</f>
        <v/>
      </c>
      <c r="E38" t="inlineStr">
        <is>
          <t>:15951-LCS:15951-4P-3HP-LCSE:15951-2P-10HP-LCSE:</t>
        </is>
      </c>
      <c r="F38" s="126" t="inlineStr">
        <is>
          <t>X3</t>
        </is>
      </c>
      <c r="G38" t="inlineStr">
        <is>
          <t>ImpMatl_NiAl-Bronze_ASTM-B148_C95400</t>
        </is>
      </c>
      <c r="H38" s="43" t="inlineStr">
        <is>
          <t>Nickel Aluminum Bronze ASTM B148 UNS C95400</t>
        </is>
      </c>
      <c r="I38" s="43" t="inlineStr">
        <is>
          <t>B22</t>
        </is>
      </c>
      <c r="J38" s="43" t="inlineStr">
        <is>
          <t>Stainless Steel, AISI-303</t>
        </is>
      </c>
      <c r="K38" s="43" t="inlineStr">
        <is>
          <t>Steel, Cold Drawn C1018</t>
        </is>
      </c>
      <c r="L38" s="43" t="inlineStr">
        <is>
          <t>Coating_Standard</t>
        </is>
      </c>
      <c r="M38" s="1" t="n">
        <v>97775280</v>
      </c>
      <c r="N38" s="1" t="n"/>
      <c r="O38" t="inlineStr">
        <is>
          <t>A102217</t>
        </is>
      </c>
      <c r="P38" t="inlineStr">
        <is>
          <t>LT250</t>
        </is>
      </c>
    </row>
    <row r="39">
      <c r="B39">
        <f>IF(I39="B21", IF(L39="Coating_Standard", "Y", "N"), "N")</f>
        <v/>
      </c>
      <c r="C39" t="inlineStr">
        <is>
          <t>Price_BOM_LCS_Imp_0053</t>
        </is>
      </c>
      <c r="D39">
        <f>IF(B39="Y", C39, "")</f>
        <v/>
      </c>
      <c r="E39" t="inlineStr">
        <is>
          <t>:15951-LCS:15951-4P-3HP-LCSE:15951-2P-10HP-LCSE:</t>
        </is>
      </c>
      <c r="F39" s="126" t="inlineStr">
        <is>
          <t>X3</t>
        </is>
      </c>
      <c r="G39" t="inlineStr">
        <is>
          <t>ImpMatl_NiAl-Bronze_ASTM-B148_C95400</t>
        </is>
      </c>
      <c r="H39" s="43" t="inlineStr">
        <is>
          <t>Nickel Aluminum Bronze ASTM B148 UNS C95400</t>
        </is>
      </c>
      <c r="I39" s="43" t="inlineStr">
        <is>
          <t>B22</t>
        </is>
      </c>
      <c r="J39" s="43" t="inlineStr">
        <is>
          <t>Stainless Steel, AISI-303</t>
        </is>
      </c>
      <c r="K39" s="43" t="inlineStr">
        <is>
          <t>Steel, Cold Drawn C1018</t>
        </is>
      </c>
      <c r="L39" s="43" t="inlineStr">
        <is>
          <t>Coating_Scotchkote134_interior_exterior_IncludeImpeller</t>
        </is>
      </c>
      <c r="M39" s="1" t="inlineStr">
        <is>
          <t>RTF</t>
        </is>
      </c>
      <c r="N39" s="43" t="n"/>
      <c r="O39" t="inlineStr">
        <is>
          <t>A102217</t>
        </is>
      </c>
      <c r="P39" t="inlineStr">
        <is>
          <t>LT250</t>
        </is>
      </c>
    </row>
    <row r="40">
      <c r="B40">
        <f>IF(I40="B21", IF(L40="Coating_Standard", "Y", "N"), "N")</f>
        <v/>
      </c>
      <c r="C40" t="inlineStr">
        <is>
          <t>Price_BOM_LCS_Imp_0054</t>
        </is>
      </c>
      <c r="D40">
        <f>IF(B40="Y", C40, "")</f>
        <v/>
      </c>
      <c r="E40" t="inlineStr">
        <is>
          <t>:15951-LCS:15951-4P-3HP-LCSE:15951-2P-10HP-LCSE:</t>
        </is>
      </c>
      <c r="F40" s="126" t="inlineStr">
        <is>
          <t>X3</t>
        </is>
      </c>
      <c r="G40" s="2" t="inlineStr">
        <is>
          <t>ImpMatl_SS_AISI-304</t>
        </is>
      </c>
      <c r="H40" s="43" t="inlineStr">
        <is>
          <t>Stainless Steel, AISI-304</t>
        </is>
      </c>
      <c r="I40" s="43" t="inlineStr">
        <is>
          <t>H304</t>
        </is>
      </c>
      <c r="J40" s="43" t="inlineStr">
        <is>
          <t>Stainless Steel, AISI-303</t>
        </is>
      </c>
      <c r="K40" s="43" t="inlineStr">
        <is>
          <t>Stainless Steel, AISI 316</t>
        </is>
      </c>
      <c r="L40" s="43" t="inlineStr">
        <is>
          <t>Coating_Scotchkote134_interior_exterior_IncludeImpeller</t>
        </is>
      </c>
      <c r="M40" s="1" t="inlineStr">
        <is>
          <t>RTF</t>
        </is>
      </c>
      <c r="N40" s="43" t="n"/>
      <c r="O40" t="inlineStr">
        <is>
          <t>A101722</t>
        </is>
      </c>
      <c r="P40" t="inlineStr">
        <is>
          <t>LT250</t>
        </is>
      </c>
      <c r="Q40" s="43" t="n"/>
    </row>
    <row r="41">
      <c r="B41">
        <f>IF(I41="B21", IF(L41="Coating_Standard", "Y", "N"), "N")</f>
        <v/>
      </c>
      <c r="C41" t="inlineStr">
        <is>
          <t>Price_BOM_LCS_Imp_0056</t>
        </is>
      </c>
      <c r="D41">
        <f>IF(B41="Y", C41, "")</f>
        <v/>
      </c>
      <c r="E41" t="inlineStr">
        <is>
          <t>:15951-LCS:15951-4P-3HP-LCSE:15951-2P-10HP-LCSE:</t>
        </is>
      </c>
      <c r="F41" s="126" t="inlineStr">
        <is>
          <t>X3</t>
        </is>
      </c>
      <c r="G41" t="inlineStr">
        <is>
          <t>ImpMatl_NiAl-Bronze_ASTM-B148_C95400</t>
        </is>
      </c>
      <c r="H41" s="43" t="inlineStr">
        <is>
          <t>Nickel Aluminum Bronze ASTM B148 UNS C95400</t>
        </is>
      </c>
      <c r="I41" s="43" t="inlineStr">
        <is>
          <t>B22</t>
        </is>
      </c>
      <c r="J41" s="43" t="inlineStr">
        <is>
          <t>Stainless Steel, AISI-303</t>
        </is>
      </c>
      <c r="K41" s="43" t="inlineStr">
        <is>
          <t>Steel, Cold Drawn C1018</t>
        </is>
      </c>
      <c r="L41" s="43" t="inlineStr">
        <is>
          <t>Coating_Scotchkote134_interior_IncludeImpeller</t>
        </is>
      </c>
      <c r="M41" s="1" t="inlineStr">
        <is>
          <t>RTF</t>
        </is>
      </c>
      <c r="N41" s="43" t="n"/>
      <c r="O41" t="inlineStr">
        <is>
          <t>A102217</t>
        </is>
      </c>
      <c r="P41" t="inlineStr">
        <is>
          <t>LT250</t>
        </is>
      </c>
    </row>
    <row r="42">
      <c r="B42">
        <f>IF(I42="B21", IF(L42="Coating_Standard", "Y", "N"), "N")</f>
        <v/>
      </c>
      <c r="C42" t="inlineStr">
        <is>
          <t>Price_BOM_LCS_Imp_0057</t>
        </is>
      </c>
      <c r="D42">
        <f>IF(B42="Y", C42, "")</f>
        <v/>
      </c>
      <c r="E42" t="inlineStr">
        <is>
          <t>:15951-LCS:15951-4P-3HP-LCSE:15951-2P-10HP-LCSE:</t>
        </is>
      </c>
      <c r="F42" s="126" t="inlineStr">
        <is>
          <t>X3</t>
        </is>
      </c>
      <c r="G42" s="2" t="inlineStr">
        <is>
          <t>ImpMatl_SS_AISI-304</t>
        </is>
      </c>
      <c r="H42" s="43" t="inlineStr">
        <is>
          <t>Stainless Steel, AISI-304</t>
        </is>
      </c>
      <c r="I42" s="43" t="inlineStr">
        <is>
          <t>H304</t>
        </is>
      </c>
      <c r="J42" s="43" t="inlineStr">
        <is>
          <t>Stainless Steel, AISI-303</t>
        </is>
      </c>
      <c r="K42" s="43" t="inlineStr">
        <is>
          <t>Stainless Steel, AISI 316</t>
        </is>
      </c>
      <c r="L42" s="43" t="inlineStr">
        <is>
          <t>Coating_Scotchkote134_interior_IncludeImpeller</t>
        </is>
      </c>
      <c r="M42" s="1" t="inlineStr">
        <is>
          <t>RTF</t>
        </is>
      </c>
      <c r="N42" s="43" t="n"/>
      <c r="O42" t="inlineStr">
        <is>
          <t>A101722</t>
        </is>
      </c>
      <c r="P42" t="inlineStr">
        <is>
          <t>LT250</t>
        </is>
      </c>
      <c r="Q42" s="43" t="n"/>
    </row>
    <row r="43">
      <c r="B43">
        <f>IF(I43="B21", IF(L43="Coating_Standard", "Y", "N"), "N")</f>
        <v/>
      </c>
      <c r="C43" t="inlineStr">
        <is>
          <t>Price_BOM_LCS_Imp_0059</t>
        </is>
      </c>
      <c r="D43">
        <f>IF(B43="Y", C43, "")</f>
        <v/>
      </c>
      <c r="E43" t="inlineStr">
        <is>
          <t>:15951-LCS:15951-4P-3HP-LCSE:15951-2P-10HP-LCSE:</t>
        </is>
      </c>
      <c r="F43" s="126" t="inlineStr">
        <is>
          <t>X3</t>
        </is>
      </c>
      <c r="G43" t="inlineStr">
        <is>
          <t>ImpMatl_NiAl-Bronze_ASTM-B148_C95400</t>
        </is>
      </c>
      <c r="H43" s="43" t="inlineStr">
        <is>
          <t>Nickel Aluminum Bronze ASTM B148 UNS C95400</t>
        </is>
      </c>
      <c r="I43" s="43" t="inlineStr">
        <is>
          <t>B22</t>
        </is>
      </c>
      <c r="J43" s="43" t="inlineStr">
        <is>
          <t>Stainless Steel, AISI-303</t>
        </is>
      </c>
      <c r="K43" s="43" t="inlineStr">
        <is>
          <t>Steel, Cold Drawn C1018</t>
        </is>
      </c>
      <c r="L43" s="43" t="inlineStr">
        <is>
          <t>Coating_Scotchkote134_interior</t>
        </is>
      </c>
      <c r="M43" s="1" t="n">
        <v>97775280</v>
      </c>
      <c r="N43" s="1" t="n"/>
      <c r="O43" t="inlineStr">
        <is>
          <t>A102217</t>
        </is>
      </c>
      <c r="P43" t="inlineStr">
        <is>
          <t>LT250</t>
        </is>
      </c>
    </row>
    <row r="44">
      <c r="B44">
        <f>IF(I44="B21", IF(L44="Coating_Standard", "Y", "N"), "N")</f>
        <v/>
      </c>
      <c r="C44" t="inlineStr">
        <is>
          <t>Price_BOM_LCS_Imp_0060</t>
        </is>
      </c>
      <c r="D44">
        <f>IF(B44="Y", C44, "")</f>
        <v/>
      </c>
      <c r="E44" t="inlineStr">
        <is>
          <t>:15951-LCS:15951-4P-3HP-LCSE:15951-2P-10HP-LCSE:</t>
        </is>
      </c>
      <c r="F44" s="126" t="inlineStr">
        <is>
          <t>X3</t>
        </is>
      </c>
      <c r="G44" s="2" t="inlineStr">
        <is>
          <t>ImpMatl_SS_AISI-304</t>
        </is>
      </c>
      <c r="H44" s="43" t="inlineStr">
        <is>
          <t>Stainless Steel, AISI-304</t>
        </is>
      </c>
      <c r="I44" s="43" t="inlineStr">
        <is>
          <t>H304</t>
        </is>
      </c>
      <c r="J44" s="43" t="inlineStr">
        <is>
          <t>Stainless Steel, AISI-303</t>
        </is>
      </c>
      <c r="K44" s="43" t="inlineStr">
        <is>
          <t>Stainless Steel, AISI 316</t>
        </is>
      </c>
      <c r="L44" s="43" t="inlineStr">
        <is>
          <t>Coating_Scotchkote134_interior</t>
        </is>
      </c>
      <c r="M44" s="1" t="inlineStr">
        <is>
          <t>RTF</t>
        </is>
      </c>
      <c r="N44" s="43" t="n"/>
      <c r="O44" t="inlineStr">
        <is>
          <t>A101722</t>
        </is>
      </c>
      <c r="P44" t="inlineStr">
        <is>
          <t>LT250</t>
        </is>
      </c>
      <c r="Q44" s="43" t="n">
        <v>126</v>
      </c>
    </row>
    <row r="45">
      <c r="B45">
        <f>IF(I45="B21", IF(L45="Coating_Standard", "Y", "N"), "N")</f>
        <v/>
      </c>
      <c r="C45" t="inlineStr">
        <is>
          <t>Price_BOM_LCS_Imp_0062</t>
        </is>
      </c>
      <c r="D45">
        <f>IF(B45="Y", C45, "")</f>
        <v/>
      </c>
      <c r="E45" t="inlineStr">
        <is>
          <t>:15951-LCS:15951-4P-3HP-LCSE:15951-2P-10HP-LCSE:</t>
        </is>
      </c>
      <c r="F45" s="126" t="inlineStr">
        <is>
          <t>X3</t>
        </is>
      </c>
      <c r="G45" t="inlineStr">
        <is>
          <t>ImpMatl_NiAl-Bronze_ASTM-B148_C95400</t>
        </is>
      </c>
      <c r="H45" s="43" t="inlineStr">
        <is>
          <t>Nickel Aluminum Bronze ASTM B148 UNS C95400</t>
        </is>
      </c>
      <c r="I45" s="43" t="inlineStr">
        <is>
          <t>B22</t>
        </is>
      </c>
      <c r="J45" s="43" t="inlineStr">
        <is>
          <t>Stainless Steel, AISI-303</t>
        </is>
      </c>
      <c r="K45" s="43" t="inlineStr">
        <is>
          <t>Steel, Cold Drawn C1018</t>
        </is>
      </c>
      <c r="L45" s="43" t="inlineStr">
        <is>
          <t>Coating_Scotchkote134_interior_exterior</t>
        </is>
      </c>
      <c r="M45" s="1" t="n">
        <v>97775280</v>
      </c>
      <c r="N45" s="1" t="n"/>
      <c r="O45" t="inlineStr">
        <is>
          <t>A102217</t>
        </is>
      </c>
      <c r="P45" t="inlineStr">
        <is>
          <t>LT250</t>
        </is>
      </c>
    </row>
    <row r="46">
      <c r="B46">
        <f>IF(I46="B21", IF(L46="Coating_Standard", "Y", "N"), "N")</f>
        <v/>
      </c>
      <c r="C46" t="inlineStr">
        <is>
          <t>Price_BOM_LCS_Imp_0063</t>
        </is>
      </c>
      <c r="D46">
        <f>IF(B46="Y", C46, "")</f>
        <v/>
      </c>
      <c r="E46" t="inlineStr">
        <is>
          <t>:15951-LCS:15951-4P-3HP-LCSE:15951-2P-10HP-LCSE:</t>
        </is>
      </c>
      <c r="F46" s="126" t="inlineStr">
        <is>
          <t>X3</t>
        </is>
      </c>
      <c r="G46" s="2" t="inlineStr">
        <is>
          <t>ImpMatl_SS_AISI-304</t>
        </is>
      </c>
      <c r="H46" s="43" t="inlineStr">
        <is>
          <t>Stainless Steel, AISI-304</t>
        </is>
      </c>
      <c r="I46" s="43" t="inlineStr">
        <is>
          <t>H304</t>
        </is>
      </c>
      <c r="J46" s="43" t="inlineStr">
        <is>
          <t>Stainless Steel, AISI-303</t>
        </is>
      </c>
      <c r="K46" s="43" t="inlineStr">
        <is>
          <t>Stainless Steel, AISI 316</t>
        </is>
      </c>
      <c r="L46" s="43" t="inlineStr">
        <is>
          <t>Coating_Scotchkote134_interior_exterior</t>
        </is>
      </c>
      <c r="M46" s="1" t="inlineStr">
        <is>
          <t>RTF</t>
        </is>
      </c>
      <c r="N46" s="43" t="n"/>
      <c r="O46" t="inlineStr">
        <is>
          <t>A101722</t>
        </is>
      </c>
      <c r="P46" t="inlineStr">
        <is>
          <t>LT250</t>
        </is>
      </c>
      <c r="Q46" s="43" t="n">
        <v>126</v>
      </c>
    </row>
    <row r="47">
      <c r="B47">
        <f>IF(I47="B21", IF(L47="Coating_Standard", "Y", "N"), "N")</f>
        <v/>
      </c>
      <c r="C47" t="inlineStr">
        <is>
          <t>Price_BOM_LCS_Imp_0065</t>
        </is>
      </c>
      <c r="D47">
        <f>IF(B47="Y", C47, "")</f>
        <v/>
      </c>
      <c r="E47" t="inlineStr">
        <is>
          <t>:15951-LCS:15951-4P-3HP-LCSE:15951-2P-10HP-LCSE:</t>
        </is>
      </c>
      <c r="F47" s="126" t="inlineStr">
        <is>
          <t>X3</t>
        </is>
      </c>
      <c r="G47" t="inlineStr">
        <is>
          <t>ImpMatl_NiAl-Bronze_ASTM-B148_C95400</t>
        </is>
      </c>
      <c r="H47" s="43" t="inlineStr">
        <is>
          <t>Nickel Aluminum Bronze ASTM B148 UNS C95400</t>
        </is>
      </c>
      <c r="I47" s="43" t="inlineStr">
        <is>
          <t>B22</t>
        </is>
      </c>
      <c r="J47" s="43" t="inlineStr">
        <is>
          <t>Stainless Steel, AISI-303</t>
        </is>
      </c>
      <c r="K47" s="43" t="inlineStr">
        <is>
          <t>Steel, Cold Drawn C1018</t>
        </is>
      </c>
      <c r="L47" s="43" t="inlineStr">
        <is>
          <t>Coating_Special</t>
        </is>
      </c>
      <c r="M47" s="1" t="n">
        <v>97775280</v>
      </c>
      <c r="N47" s="1" t="n"/>
      <c r="O47" t="inlineStr">
        <is>
          <t>A102217</t>
        </is>
      </c>
      <c r="P47" t="inlineStr">
        <is>
          <t>LT250</t>
        </is>
      </c>
    </row>
    <row r="48">
      <c r="B48">
        <f>IF(I48="B21", IF(L48="Coating_Standard", "Y", "N"), "N")</f>
        <v/>
      </c>
      <c r="C48" t="inlineStr">
        <is>
          <t>Price_BOM_LCS_Imp_0066</t>
        </is>
      </c>
      <c r="D48">
        <f>IF(B48="Y", C48, "")</f>
        <v/>
      </c>
      <c r="E48" t="inlineStr">
        <is>
          <t>:15951-LCS:15951-4P-3HP-LCSE:15951-2P-10HP-LCSE:</t>
        </is>
      </c>
      <c r="F48" s="126" t="inlineStr">
        <is>
          <t>X3</t>
        </is>
      </c>
      <c r="G48" s="2" t="inlineStr">
        <is>
          <t>ImpMatl_SS_AISI-304</t>
        </is>
      </c>
      <c r="H48" s="43" t="inlineStr">
        <is>
          <t>Stainless Steel, AISI-304</t>
        </is>
      </c>
      <c r="I48" s="43" t="inlineStr">
        <is>
          <t>H304</t>
        </is>
      </c>
      <c r="J48" s="43" t="inlineStr">
        <is>
          <t>Stainless Steel, AISI-303</t>
        </is>
      </c>
      <c r="K48" s="43" t="inlineStr">
        <is>
          <t>Stainless Steel, AISI 316</t>
        </is>
      </c>
      <c r="L48" s="43" t="inlineStr">
        <is>
          <t>Coating_Special</t>
        </is>
      </c>
      <c r="M48" s="1" t="inlineStr">
        <is>
          <t>RTF</t>
        </is>
      </c>
      <c r="N48" s="43" t="n"/>
      <c r="O48" t="inlineStr">
        <is>
          <t>A101726</t>
        </is>
      </c>
      <c r="P48" t="inlineStr">
        <is>
          <t>LT250</t>
        </is>
      </c>
      <c r="Q48" s="43" t="n">
        <v>126</v>
      </c>
    </row>
    <row r="49">
      <c r="B49">
        <f>IF(I49="B21", IF(L49="Coating_Standard", "Y", "N"), "N")</f>
        <v/>
      </c>
      <c r="C49" t="inlineStr">
        <is>
          <t>Price_BOM_LCS_Imp_0068</t>
        </is>
      </c>
      <c r="D49">
        <f>IF(B49="Y", C49, "")</f>
        <v/>
      </c>
      <c r="E49" t="inlineStr">
        <is>
          <t>:15951-LCS:15951-2P-15HP-LCSE:15951-2P-20HP-LCSE:15951-2P-25HP-LCSE:</t>
        </is>
      </c>
      <c r="F49" s="126" t="inlineStr">
        <is>
          <t>X4</t>
        </is>
      </c>
      <c r="G49" s="2" t="inlineStr">
        <is>
          <t>ImpMatl_SS_AISI-304</t>
        </is>
      </c>
      <c r="H49" s="43" t="inlineStr">
        <is>
          <t>Stainless Steel, AISI-304</t>
        </is>
      </c>
      <c r="I49" s="43" t="inlineStr">
        <is>
          <t>H304</t>
        </is>
      </c>
      <c r="J49" s="43" t="inlineStr">
        <is>
          <t>Stainless Steel, AISI-303</t>
        </is>
      </c>
      <c r="K49" s="43" t="inlineStr">
        <is>
          <t>Stainless Steel, AISI 316</t>
        </is>
      </c>
      <c r="L49" s="43" t="inlineStr">
        <is>
          <t>Coating_Standard</t>
        </is>
      </c>
      <c r="M49" s="95" t="n">
        <v>98876024</v>
      </c>
      <c r="N49" s="43" t="n"/>
      <c r="O49" t="inlineStr">
        <is>
          <t>A101728</t>
        </is>
      </c>
      <c r="P49" s="43" t="inlineStr">
        <is>
          <t>LT027</t>
        </is>
      </c>
      <c r="Q49" s="43" t="n">
        <v>0</v>
      </c>
    </row>
    <row r="50">
      <c r="B50">
        <f>IF(I50="B21", IF(L50="Coating_Standard", "Y", "N"), "N")</f>
        <v/>
      </c>
      <c r="C50" t="inlineStr">
        <is>
          <t>Price_BOM_LCS_Imp_0069</t>
        </is>
      </c>
      <c r="D50">
        <f>IF(B50="Y", C50, "")</f>
        <v/>
      </c>
      <c r="E50" t="inlineStr">
        <is>
          <t>:15951-LCS:15951-2P-15HP-LCSE:15951-2P-20HP-LCSE:15951-2P-25HP-LCSE:</t>
        </is>
      </c>
      <c r="F50" s="126" t="inlineStr">
        <is>
          <t>X4</t>
        </is>
      </c>
      <c r="G50" t="inlineStr">
        <is>
          <t>ImpMatl_NiAl-Bronze_ASTM-B148_C95400</t>
        </is>
      </c>
      <c r="H50" s="43" t="inlineStr">
        <is>
          <t>Nickel Aluminum Bronze ASTM B148 UNS C95400</t>
        </is>
      </c>
      <c r="I50" s="43" t="inlineStr">
        <is>
          <t>B22</t>
        </is>
      </c>
      <c r="J50" s="43" t="inlineStr">
        <is>
          <t>Stainless Steel, AISI-303</t>
        </is>
      </c>
      <c r="K50" s="43" t="inlineStr">
        <is>
          <t>Steel, Cold Drawn C1018</t>
        </is>
      </c>
      <c r="L50" s="43" t="inlineStr">
        <is>
          <t>Coating_Standard</t>
        </is>
      </c>
      <c r="M50" s="1" t="n">
        <v>97775291</v>
      </c>
      <c r="N50" s="1" t="n"/>
      <c r="O50" t="inlineStr">
        <is>
          <t>A102218</t>
        </is>
      </c>
      <c r="P50" t="inlineStr">
        <is>
          <t>LT250</t>
        </is>
      </c>
    </row>
    <row r="51">
      <c r="B51">
        <f>IF(I51="B21", IF(L51="Coating_Standard", "Y", "N"), "N")</f>
        <v/>
      </c>
      <c r="C51" t="inlineStr">
        <is>
          <t>Price_BOM_LCS_Imp_0071</t>
        </is>
      </c>
      <c r="D51">
        <f>IF(B51="Y", C51, "")</f>
        <v/>
      </c>
      <c r="E51" t="inlineStr">
        <is>
          <t>:15951-LCS:15951-2P-15HP-LCSE:15951-2P-20HP-LCSE:15951-2P-25HP-LCSE:</t>
        </is>
      </c>
      <c r="F51" s="126" t="inlineStr">
        <is>
          <t>X4</t>
        </is>
      </c>
      <c r="G51" t="inlineStr">
        <is>
          <t>ImpMatl_NiAl-Bronze_ASTM-B148_C95400</t>
        </is>
      </c>
      <c r="H51" s="43" t="inlineStr">
        <is>
          <t>Nickel Aluminum Bronze ASTM B148 UNS C95400</t>
        </is>
      </c>
      <c r="I51" s="43" t="inlineStr">
        <is>
          <t>B22</t>
        </is>
      </c>
      <c r="J51" s="43" t="inlineStr">
        <is>
          <t>Stainless Steel, AISI-303</t>
        </is>
      </c>
      <c r="K51" s="43" t="inlineStr">
        <is>
          <t>Steel, Cold Drawn C1018</t>
        </is>
      </c>
      <c r="L51" s="43" t="inlineStr">
        <is>
          <t>Coating_Scotchkote134_interior_exterior_IncludeImpeller</t>
        </is>
      </c>
      <c r="M51" s="1" t="inlineStr">
        <is>
          <t>RTF</t>
        </is>
      </c>
      <c r="N51" s="43" t="n"/>
      <c r="O51" t="inlineStr">
        <is>
          <t>A102218</t>
        </is>
      </c>
      <c r="P51" t="inlineStr">
        <is>
          <t>LT250</t>
        </is>
      </c>
    </row>
    <row r="52">
      <c r="B52">
        <f>IF(I52="B21", IF(L52="Coating_Standard", "Y", "N"), "N")</f>
        <v/>
      </c>
      <c r="C52" t="inlineStr">
        <is>
          <t>Price_BOM_LCS_Imp_0072</t>
        </is>
      </c>
      <c r="D52">
        <f>IF(B52="Y", C52, "")</f>
        <v/>
      </c>
      <c r="E52" t="inlineStr">
        <is>
          <t>:15951-LCS:15951-2P-15HP-LCSE:15951-2P-20HP-LCSE:15951-2P-25HP-LCSE:</t>
        </is>
      </c>
      <c r="F52" s="126" t="inlineStr">
        <is>
          <t>X4</t>
        </is>
      </c>
      <c r="G52" s="2" t="inlineStr">
        <is>
          <t>ImpMatl_SS_AISI-304</t>
        </is>
      </c>
      <c r="H52" s="43" t="inlineStr">
        <is>
          <t>Stainless Steel, AISI-304</t>
        </is>
      </c>
      <c r="I52" s="43" t="inlineStr">
        <is>
          <t>H304</t>
        </is>
      </c>
      <c r="J52" s="43" t="inlineStr">
        <is>
          <t>Stainless Steel, AISI-303</t>
        </is>
      </c>
      <c r="K52" s="43" t="inlineStr">
        <is>
          <t>Stainless Steel, AISI 316</t>
        </is>
      </c>
      <c r="L52" s="43" t="inlineStr">
        <is>
          <t>Coating_Scotchkote134_interior_exterior_IncludeImpeller</t>
        </is>
      </c>
      <c r="M52" s="1" t="inlineStr">
        <is>
          <t>RTF</t>
        </is>
      </c>
      <c r="N52" s="43" t="n"/>
      <c r="O52" t="inlineStr">
        <is>
          <t>A101728</t>
        </is>
      </c>
      <c r="P52" t="inlineStr">
        <is>
          <t>LT250</t>
        </is>
      </c>
      <c r="Q52" s="43" t="n"/>
    </row>
    <row r="53">
      <c r="B53">
        <f>IF(I53="B21", IF(L53="Coating_Standard", "Y", "N"), "N")</f>
        <v/>
      </c>
      <c r="C53" t="inlineStr">
        <is>
          <t>Price_BOM_LCS_Imp_0074</t>
        </is>
      </c>
      <c r="D53">
        <f>IF(B53="Y", C53, "")</f>
        <v/>
      </c>
      <c r="E53" t="inlineStr">
        <is>
          <t>:15951-LCS:15951-2P-15HP-LCSE:15951-2P-20HP-LCSE:15951-2P-25HP-LCSE:</t>
        </is>
      </c>
      <c r="F53" s="126" t="inlineStr">
        <is>
          <t>X4</t>
        </is>
      </c>
      <c r="G53" t="inlineStr">
        <is>
          <t>ImpMatl_NiAl-Bronze_ASTM-B148_C95400</t>
        </is>
      </c>
      <c r="H53" s="43" t="inlineStr">
        <is>
          <t>Nickel Aluminum Bronze ASTM B148 UNS C95400</t>
        </is>
      </c>
      <c r="I53" s="43" t="inlineStr">
        <is>
          <t>B22</t>
        </is>
      </c>
      <c r="J53" s="43" t="inlineStr">
        <is>
          <t>Stainless Steel, AISI-303</t>
        </is>
      </c>
      <c r="K53" s="43" t="inlineStr">
        <is>
          <t>Steel, Cold Drawn C1018</t>
        </is>
      </c>
      <c r="L53" s="43" t="inlineStr">
        <is>
          <t>Coating_Scotchkote134_interior_IncludeImpeller</t>
        </is>
      </c>
      <c r="M53" s="1" t="inlineStr">
        <is>
          <t>RTF</t>
        </is>
      </c>
      <c r="N53" s="43" t="n"/>
      <c r="O53" t="inlineStr">
        <is>
          <t>A102218</t>
        </is>
      </c>
      <c r="P53" t="inlineStr">
        <is>
          <t>LT250</t>
        </is>
      </c>
    </row>
    <row r="54">
      <c r="B54">
        <f>IF(I54="B21", IF(L54="Coating_Standard", "Y", "N"), "N")</f>
        <v/>
      </c>
      <c r="C54" t="inlineStr">
        <is>
          <t>Price_BOM_LCS_Imp_0075</t>
        </is>
      </c>
      <c r="D54">
        <f>IF(B54="Y", C54, "")</f>
        <v/>
      </c>
      <c r="E54" t="inlineStr">
        <is>
          <t>:15951-LCS:15951-2P-15HP-LCSE:15951-2P-20HP-LCSE:15951-2P-25HP-LCSE:</t>
        </is>
      </c>
      <c r="F54" s="126" t="inlineStr">
        <is>
          <t>X4</t>
        </is>
      </c>
      <c r="G54" s="2" t="inlineStr">
        <is>
          <t>ImpMatl_SS_AISI-304</t>
        </is>
      </c>
      <c r="H54" s="43" t="inlineStr">
        <is>
          <t>Stainless Steel, AISI-304</t>
        </is>
      </c>
      <c r="I54" s="43" t="inlineStr">
        <is>
          <t>H304</t>
        </is>
      </c>
      <c r="J54" s="43" t="inlineStr">
        <is>
          <t>Stainless Steel, AISI-303</t>
        </is>
      </c>
      <c r="K54" s="43" t="inlineStr">
        <is>
          <t>Stainless Steel, AISI 316</t>
        </is>
      </c>
      <c r="L54" s="43" t="inlineStr">
        <is>
          <t>Coating_Scotchkote134_interior_IncludeImpeller</t>
        </is>
      </c>
      <c r="M54" s="1" t="inlineStr">
        <is>
          <t>RTF</t>
        </is>
      </c>
      <c r="N54" s="43" t="n"/>
      <c r="O54" t="inlineStr">
        <is>
          <t>A101728</t>
        </is>
      </c>
      <c r="P54" t="inlineStr">
        <is>
          <t>LT250</t>
        </is>
      </c>
      <c r="Q54" s="43" t="n"/>
    </row>
    <row r="55">
      <c r="B55">
        <f>IF(I55="B21", IF(L55="Coating_Standard", "Y", "N"), "N")</f>
        <v/>
      </c>
      <c r="C55" t="inlineStr">
        <is>
          <t>Price_BOM_LCS_Imp_0077</t>
        </is>
      </c>
      <c r="D55">
        <f>IF(B55="Y", C55, "")</f>
        <v/>
      </c>
      <c r="E55" t="inlineStr">
        <is>
          <t>:15951-LCS:15951-2P-15HP-LCSE:15951-2P-20HP-LCSE:15951-2P-25HP-LCSE:</t>
        </is>
      </c>
      <c r="F55" s="126" t="inlineStr">
        <is>
          <t>X4</t>
        </is>
      </c>
      <c r="G55" t="inlineStr">
        <is>
          <t>ImpMatl_NiAl-Bronze_ASTM-B148_C95400</t>
        </is>
      </c>
      <c r="H55" s="43" t="inlineStr">
        <is>
          <t>Nickel Aluminum Bronze ASTM B148 UNS C95400</t>
        </is>
      </c>
      <c r="I55" s="43" t="inlineStr">
        <is>
          <t>B22</t>
        </is>
      </c>
      <c r="J55" s="43" t="inlineStr">
        <is>
          <t>Stainless Steel, AISI-303</t>
        </is>
      </c>
      <c r="K55" s="43" t="inlineStr">
        <is>
          <t>Steel, Cold Drawn C1018</t>
        </is>
      </c>
      <c r="L55" s="43" t="inlineStr">
        <is>
          <t>Coating_Scotchkote134_interior</t>
        </is>
      </c>
      <c r="M55" s="1" t="n">
        <v>97775291</v>
      </c>
      <c r="N55" s="1" t="n"/>
      <c r="O55" t="inlineStr">
        <is>
          <t>A102218</t>
        </is>
      </c>
      <c r="P55" t="inlineStr">
        <is>
          <t>LT250</t>
        </is>
      </c>
    </row>
    <row r="56">
      <c r="B56">
        <f>IF(I56="B21", IF(L56="Coating_Standard", "Y", "N"), "N")</f>
        <v/>
      </c>
      <c r="C56" t="inlineStr">
        <is>
          <t>Price_BOM_LCS_Imp_0078</t>
        </is>
      </c>
      <c r="D56">
        <f>IF(B56="Y", C56, "")</f>
        <v/>
      </c>
      <c r="E56" t="inlineStr">
        <is>
          <t>:15951-LCS:15951-2P-15HP-LCSE:15951-2P-20HP-LCSE:15951-2P-25HP-LCSE:</t>
        </is>
      </c>
      <c r="F56" s="126" t="inlineStr">
        <is>
          <t>X4</t>
        </is>
      </c>
      <c r="G56" s="2" t="inlineStr">
        <is>
          <t>ImpMatl_SS_AISI-304</t>
        </is>
      </c>
      <c r="H56" s="43" t="inlineStr">
        <is>
          <t>Stainless Steel, AISI-304</t>
        </is>
      </c>
      <c r="I56" s="43" t="inlineStr">
        <is>
          <t>H304</t>
        </is>
      </c>
      <c r="J56" s="43" t="inlineStr">
        <is>
          <t>Stainless Steel, AISI-303</t>
        </is>
      </c>
      <c r="K56" s="43" t="inlineStr">
        <is>
          <t>Stainless Steel, AISI 316</t>
        </is>
      </c>
      <c r="L56" s="43" t="inlineStr">
        <is>
          <t>Coating_Scotchkote134_interior</t>
        </is>
      </c>
      <c r="M56" s="1" t="inlineStr">
        <is>
          <t>RTF</t>
        </is>
      </c>
      <c r="N56" s="43" t="n"/>
      <c r="O56" t="inlineStr">
        <is>
          <t>A101728</t>
        </is>
      </c>
      <c r="P56" t="inlineStr">
        <is>
          <t>LT250</t>
        </is>
      </c>
      <c r="Q56" s="43" t="n">
        <v>126</v>
      </c>
    </row>
    <row r="57">
      <c r="B57">
        <f>IF(I57="B21", IF(L57="Coating_Standard", "Y", "N"), "N")</f>
        <v/>
      </c>
      <c r="C57" t="inlineStr">
        <is>
          <t>Price_BOM_LCS_Imp_0080</t>
        </is>
      </c>
      <c r="D57">
        <f>IF(B57="Y", C57, "")</f>
        <v/>
      </c>
      <c r="E57" t="inlineStr">
        <is>
          <t>:15951-LCS:15951-2P-15HP-LCSE:15951-2P-20HP-LCSE:15951-2P-25HP-LCSE:</t>
        </is>
      </c>
      <c r="F57" s="126" t="inlineStr">
        <is>
          <t>X4</t>
        </is>
      </c>
      <c r="G57" t="inlineStr">
        <is>
          <t>ImpMatl_NiAl-Bronze_ASTM-B148_C95400</t>
        </is>
      </c>
      <c r="H57" s="43" t="inlineStr">
        <is>
          <t>Nickel Aluminum Bronze ASTM B148 UNS C95400</t>
        </is>
      </c>
      <c r="I57" s="43" t="inlineStr">
        <is>
          <t>B22</t>
        </is>
      </c>
      <c r="J57" s="43" t="inlineStr">
        <is>
          <t>Stainless Steel, AISI-303</t>
        </is>
      </c>
      <c r="K57" s="43" t="inlineStr">
        <is>
          <t>Steel, Cold Drawn C1018</t>
        </is>
      </c>
      <c r="L57" s="43" t="inlineStr">
        <is>
          <t>Coating_Scotchkote134_interior_exterior</t>
        </is>
      </c>
      <c r="M57" s="1" t="n">
        <v>97775291</v>
      </c>
      <c r="N57" s="1" t="n"/>
      <c r="O57" t="inlineStr">
        <is>
          <t>A102218</t>
        </is>
      </c>
      <c r="P57" t="inlineStr">
        <is>
          <t>LT250</t>
        </is>
      </c>
    </row>
    <row r="58">
      <c r="B58">
        <f>IF(I58="B21", IF(L58="Coating_Standard", "Y", "N"), "N")</f>
        <v/>
      </c>
      <c r="C58" t="inlineStr">
        <is>
          <t>Price_BOM_LCS_Imp_0081</t>
        </is>
      </c>
      <c r="D58">
        <f>IF(B58="Y", C58, "")</f>
        <v/>
      </c>
      <c r="E58" t="inlineStr">
        <is>
          <t>:15951-LCS:15951-2P-15HP-LCSE:15951-2P-20HP-LCSE:15951-2P-25HP-LCSE:</t>
        </is>
      </c>
      <c r="F58" s="126" t="inlineStr">
        <is>
          <t>X4</t>
        </is>
      </c>
      <c r="G58" s="2" t="inlineStr">
        <is>
          <t>ImpMatl_SS_AISI-304</t>
        </is>
      </c>
      <c r="H58" s="43" t="inlineStr">
        <is>
          <t>Stainless Steel, AISI-304</t>
        </is>
      </c>
      <c r="I58" s="43" t="inlineStr">
        <is>
          <t>H304</t>
        </is>
      </c>
      <c r="J58" s="43" t="inlineStr">
        <is>
          <t>Stainless Steel, AISI-303</t>
        </is>
      </c>
      <c r="K58" s="43" t="inlineStr">
        <is>
          <t>Stainless Steel, AISI 316</t>
        </is>
      </c>
      <c r="L58" s="43" t="inlineStr">
        <is>
          <t>Coating_Scotchkote134_interior_exterior</t>
        </is>
      </c>
      <c r="M58" s="1" t="inlineStr">
        <is>
          <t>RTF</t>
        </is>
      </c>
      <c r="N58" s="43" t="n"/>
      <c r="O58" t="inlineStr">
        <is>
          <t>A101728</t>
        </is>
      </c>
      <c r="P58" t="inlineStr">
        <is>
          <t>LT250</t>
        </is>
      </c>
      <c r="Q58" s="43" t="n">
        <v>126</v>
      </c>
    </row>
    <row r="59">
      <c r="B59">
        <f>IF(I59="B21", IF(L59="Coating_Standard", "Y", "N"), "N")</f>
        <v/>
      </c>
      <c r="C59" t="inlineStr">
        <is>
          <t>Price_BOM_LCS_Imp_0083</t>
        </is>
      </c>
      <c r="D59">
        <f>IF(B59="Y", C59, "")</f>
        <v/>
      </c>
      <c r="E59" t="inlineStr">
        <is>
          <t>:15951-LCS:15951-2P-15HP-LCSE:15951-2P-20HP-LCSE:15951-2P-25HP-LCSE:</t>
        </is>
      </c>
      <c r="F59" s="126" t="inlineStr">
        <is>
          <t>X4</t>
        </is>
      </c>
      <c r="G59" t="inlineStr">
        <is>
          <t>ImpMatl_NiAl-Bronze_ASTM-B148_C95400</t>
        </is>
      </c>
      <c r="H59" s="43" t="inlineStr">
        <is>
          <t>Nickel Aluminum Bronze ASTM B148 UNS C95400</t>
        </is>
      </c>
      <c r="I59" s="43" t="inlineStr">
        <is>
          <t>B22</t>
        </is>
      </c>
      <c r="J59" s="43" t="inlineStr">
        <is>
          <t>Stainless Steel, AISI-303</t>
        </is>
      </c>
      <c r="K59" s="43" t="inlineStr">
        <is>
          <t>Steel, Cold Drawn C1018</t>
        </is>
      </c>
      <c r="L59" s="43" t="inlineStr">
        <is>
          <t>Coating_Special</t>
        </is>
      </c>
      <c r="M59" s="1" t="n">
        <v>97775291</v>
      </c>
      <c r="N59" s="1" t="n"/>
      <c r="O59" t="inlineStr">
        <is>
          <t>A102218</t>
        </is>
      </c>
      <c r="P59" t="inlineStr">
        <is>
          <t>LT250</t>
        </is>
      </c>
    </row>
    <row r="60">
      <c r="B60">
        <f>IF(I60="B21", IF(L60="Coating_Standard", "Y", "N"), "N")</f>
        <v/>
      </c>
      <c r="C60" t="inlineStr">
        <is>
          <t>Price_BOM_LCS_Imp_0084</t>
        </is>
      </c>
      <c r="D60">
        <f>IF(B60="Y", C60, "")</f>
        <v/>
      </c>
      <c r="E60" t="inlineStr">
        <is>
          <t>:15951-LCS:15951-2P-15HP-LCSE:15951-2P-20HP-LCSE:15951-2P-25HP-LCSE:</t>
        </is>
      </c>
      <c r="F60" s="126" t="inlineStr">
        <is>
          <t>X4</t>
        </is>
      </c>
      <c r="G60" s="2" t="inlineStr">
        <is>
          <t>ImpMatl_SS_AISI-304</t>
        </is>
      </c>
      <c r="H60" s="43" t="inlineStr">
        <is>
          <t>Stainless Steel, AISI-304</t>
        </is>
      </c>
      <c r="I60" s="43" t="inlineStr">
        <is>
          <t>H304</t>
        </is>
      </c>
      <c r="J60" s="43" t="inlineStr">
        <is>
          <t>Stainless Steel, AISI-303</t>
        </is>
      </c>
      <c r="K60" s="43" t="inlineStr">
        <is>
          <t>Stainless Steel, AISI 316</t>
        </is>
      </c>
      <c r="L60" s="43" t="inlineStr">
        <is>
          <t>Coating_Special</t>
        </is>
      </c>
      <c r="M60" s="1" t="inlineStr">
        <is>
          <t>RTF</t>
        </is>
      </c>
      <c r="N60" s="43" t="n"/>
      <c r="O60" t="inlineStr">
        <is>
          <t>A101732</t>
        </is>
      </c>
      <c r="P60" t="inlineStr">
        <is>
          <t>LT250</t>
        </is>
      </c>
      <c r="Q60" s="43" t="n">
        <v>126</v>
      </c>
    </row>
    <row r="61">
      <c r="B61">
        <f>IF(I61="B21", IF(L61="Coating_Standard", "Y", "N"), "N")</f>
        <v/>
      </c>
      <c r="C61" t="inlineStr">
        <is>
          <t>Price_BOM_LCS_Imp_0086</t>
        </is>
      </c>
      <c r="D61">
        <f>IF(B61="Y", C61, "")</f>
        <v/>
      </c>
      <c r="E61" t="inlineStr">
        <is>
          <t>:15955-LCS:15955-4P-3HP-LCSE:15955-4P-5HP-LCSE:</t>
        </is>
      </c>
      <c r="F61" s="126" t="inlineStr">
        <is>
          <t>X3</t>
        </is>
      </c>
      <c r="G61" s="2" t="inlineStr">
        <is>
          <t>ImpMatl_SS_AISI-304</t>
        </is>
      </c>
      <c r="H61" s="43" t="inlineStr">
        <is>
          <t>Stainless Steel, AISI-304</t>
        </is>
      </c>
      <c r="I61" s="43" t="inlineStr">
        <is>
          <t>H304</t>
        </is>
      </c>
      <c r="J61" s="43" t="inlineStr">
        <is>
          <t>Stainless Steel, AISI-303</t>
        </is>
      </c>
      <c r="K61" s="43" t="inlineStr">
        <is>
          <t>Stainless Steel, AISI 316</t>
        </is>
      </c>
      <c r="L61" s="43" t="inlineStr">
        <is>
          <t>Coating_Standard</t>
        </is>
      </c>
      <c r="M61" s="95" t="n">
        <v>98876025</v>
      </c>
      <c r="N61" s="43" t="inlineStr">
        <is>
          <t>IMP,L,15955,X3,H304</t>
        </is>
      </c>
      <c r="O61" t="inlineStr">
        <is>
          <t>A101734</t>
        </is>
      </c>
      <c r="P61" s="43" t="inlineStr">
        <is>
          <t>LT027</t>
        </is>
      </c>
      <c r="Q61" s="43" t="n">
        <v>0</v>
      </c>
    </row>
    <row r="62">
      <c r="B62">
        <f>IF(I62="B21", IF(L62="Coating_Standard", "Y", "N"), "N")</f>
        <v/>
      </c>
      <c r="C62" t="inlineStr">
        <is>
          <t>Price_BOM_LCS_Imp_0087</t>
        </is>
      </c>
      <c r="D62">
        <f>IF(B62="Y", C62, "")</f>
        <v/>
      </c>
      <c r="E62" t="inlineStr">
        <is>
          <t>:15955-LCS:15955-4P-3HP-LCSE:15955-4P-5HP-LCSE:</t>
        </is>
      </c>
      <c r="F62" s="126" t="inlineStr">
        <is>
          <t>X3</t>
        </is>
      </c>
      <c r="G62" t="inlineStr">
        <is>
          <t>ImpMatl_NiAl-Bronze_ASTM-B148_C95400</t>
        </is>
      </c>
      <c r="H62" s="43" t="inlineStr">
        <is>
          <t>Nickel Aluminum Bronze ASTM B148 UNS C95400</t>
        </is>
      </c>
      <c r="I62" s="43" t="inlineStr">
        <is>
          <t>B22</t>
        </is>
      </c>
      <c r="J62" s="43" t="inlineStr">
        <is>
          <t>Stainless Steel, AISI-303</t>
        </is>
      </c>
      <c r="K62" s="43" t="inlineStr">
        <is>
          <t>Steel, Cold Drawn C1018</t>
        </is>
      </c>
      <c r="L62" s="43" t="inlineStr">
        <is>
          <t>Coating_Standard</t>
        </is>
      </c>
      <c r="M62" s="1" t="n">
        <v>97775292</v>
      </c>
      <c r="N62" s="1" t="n"/>
      <c r="O62" t="inlineStr">
        <is>
          <t>A102219</t>
        </is>
      </c>
      <c r="P62" t="inlineStr">
        <is>
          <t>LT250</t>
        </is>
      </c>
    </row>
    <row r="63">
      <c r="B63">
        <f>IF(I63="B21", IF(L63="Coating_Standard", "Y", "N"), "N")</f>
        <v/>
      </c>
      <c r="C63" t="inlineStr">
        <is>
          <t>Price_BOM_LCS_Imp_0089</t>
        </is>
      </c>
      <c r="D63">
        <f>IF(B63="Y", C63, "")</f>
        <v/>
      </c>
      <c r="E63" t="inlineStr">
        <is>
          <t>:15955-LCS:15955-4P-3HP-LCSE:15955-4P-5HP-LCSE:</t>
        </is>
      </c>
      <c r="F63" s="126" t="inlineStr">
        <is>
          <t>X3</t>
        </is>
      </c>
      <c r="G63" t="inlineStr">
        <is>
          <t>ImpMatl_NiAl-Bronze_ASTM-B148_C95400</t>
        </is>
      </c>
      <c r="H63" s="43" t="inlineStr">
        <is>
          <t>Nickel Aluminum Bronze ASTM B148 UNS C95400</t>
        </is>
      </c>
      <c r="I63" s="43" t="inlineStr">
        <is>
          <t>B22</t>
        </is>
      </c>
      <c r="J63" s="43" t="inlineStr">
        <is>
          <t>Stainless Steel, AISI-303</t>
        </is>
      </c>
      <c r="K63" s="43" t="inlineStr">
        <is>
          <t>Steel, Cold Drawn C1018</t>
        </is>
      </c>
      <c r="L63" s="43" t="inlineStr">
        <is>
          <t>Coating_Scotchkote134_interior_exterior_IncludeImpeller</t>
        </is>
      </c>
      <c r="M63" s="1" t="inlineStr">
        <is>
          <t>RTF</t>
        </is>
      </c>
      <c r="N63" s="43" t="n"/>
      <c r="O63" t="inlineStr">
        <is>
          <t>A102219</t>
        </is>
      </c>
      <c r="P63" t="inlineStr">
        <is>
          <t>LT250</t>
        </is>
      </c>
    </row>
    <row r="64">
      <c r="B64">
        <f>IF(I64="B21", IF(L64="Coating_Standard", "Y", "N"), "N")</f>
        <v/>
      </c>
      <c r="C64" t="inlineStr">
        <is>
          <t>Price_BOM_LCS_Imp_0090</t>
        </is>
      </c>
      <c r="D64">
        <f>IF(B64="Y", C64, "")</f>
        <v/>
      </c>
      <c r="E64" t="inlineStr">
        <is>
          <t>:15955-LCS:15955-4P-3HP-LCSE:15955-4P-5HP-LCSE:</t>
        </is>
      </c>
      <c r="F64" s="126" t="inlineStr">
        <is>
          <t>X3</t>
        </is>
      </c>
      <c r="G64" s="2" t="inlineStr">
        <is>
          <t>ImpMatl_SS_AISI-304</t>
        </is>
      </c>
      <c r="H64" s="43" t="inlineStr">
        <is>
          <t>Stainless Steel, AISI-304</t>
        </is>
      </c>
      <c r="I64" s="43" t="inlineStr">
        <is>
          <t>H304</t>
        </is>
      </c>
      <c r="J64" s="43" t="inlineStr">
        <is>
          <t>Stainless Steel, AISI-303</t>
        </is>
      </c>
      <c r="K64" s="43" t="inlineStr">
        <is>
          <t>Stainless Steel, AISI 316</t>
        </is>
      </c>
      <c r="L64" s="43" t="inlineStr">
        <is>
          <t>Coating_Scotchkote134_interior_exterior_IncludeImpeller</t>
        </is>
      </c>
      <c r="M64" s="1" t="inlineStr">
        <is>
          <t>RTF</t>
        </is>
      </c>
      <c r="N64" s="43" t="n"/>
      <c r="O64" t="inlineStr">
        <is>
          <t>A101734</t>
        </is>
      </c>
      <c r="P64" t="inlineStr">
        <is>
          <t>LT250</t>
        </is>
      </c>
      <c r="Q64" s="43" t="n"/>
    </row>
    <row r="65">
      <c r="B65">
        <f>IF(I65="B21", IF(L65="Coating_Standard", "Y", "N"), "N")</f>
        <v/>
      </c>
      <c r="C65" t="inlineStr">
        <is>
          <t>Price_BOM_LCS_Imp_0092</t>
        </is>
      </c>
      <c r="D65">
        <f>IF(B65="Y", C65, "")</f>
        <v/>
      </c>
      <c r="E65" t="inlineStr">
        <is>
          <t>:15955-LCS:15955-4P-3HP-LCSE:15955-4P-5HP-LCSE:</t>
        </is>
      </c>
      <c r="F65" s="126" t="inlineStr">
        <is>
          <t>X3</t>
        </is>
      </c>
      <c r="G65" t="inlineStr">
        <is>
          <t>ImpMatl_NiAl-Bronze_ASTM-B148_C95400</t>
        </is>
      </c>
      <c r="H65" s="43" t="inlineStr">
        <is>
          <t>Nickel Aluminum Bronze ASTM B148 UNS C95400</t>
        </is>
      </c>
      <c r="I65" s="43" t="inlineStr">
        <is>
          <t>B22</t>
        </is>
      </c>
      <c r="J65" s="43" t="inlineStr">
        <is>
          <t>Stainless Steel, AISI-303</t>
        </is>
      </c>
      <c r="K65" s="43" t="inlineStr">
        <is>
          <t>Steel, Cold Drawn C1018</t>
        </is>
      </c>
      <c r="L65" s="43" t="inlineStr">
        <is>
          <t>Coating_Scotchkote134_interior_IncludeImpeller</t>
        </is>
      </c>
      <c r="M65" s="1" t="inlineStr">
        <is>
          <t>RTF</t>
        </is>
      </c>
      <c r="N65" s="43" t="n"/>
      <c r="O65" t="inlineStr">
        <is>
          <t>A102219</t>
        </is>
      </c>
      <c r="P65" t="inlineStr">
        <is>
          <t>LT250</t>
        </is>
      </c>
    </row>
    <row r="66">
      <c r="B66">
        <f>IF(I66="B21", IF(L66="Coating_Standard", "Y", "N"), "N")</f>
        <v/>
      </c>
      <c r="C66" t="inlineStr">
        <is>
          <t>Price_BOM_LCS_Imp_0093</t>
        </is>
      </c>
      <c r="D66">
        <f>IF(B66="Y", C66, "")</f>
        <v/>
      </c>
      <c r="E66" t="inlineStr">
        <is>
          <t>:15955-LCS:15955-4P-3HP-LCSE:15955-4P-5HP-LCSE:</t>
        </is>
      </c>
      <c r="F66" s="126" t="inlineStr">
        <is>
          <t>X3</t>
        </is>
      </c>
      <c r="G66" s="2" t="inlineStr">
        <is>
          <t>ImpMatl_SS_AISI-304</t>
        </is>
      </c>
      <c r="H66" s="43" t="inlineStr">
        <is>
          <t>Stainless Steel, AISI-304</t>
        </is>
      </c>
      <c r="I66" s="43" t="inlineStr">
        <is>
          <t>H304</t>
        </is>
      </c>
      <c r="J66" s="43" t="inlineStr">
        <is>
          <t>Stainless Steel, AISI-303</t>
        </is>
      </c>
      <c r="K66" s="43" t="inlineStr">
        <is>
          <t>Stainless Steel, AISI 316</t>
        </is>
      </c>
      <c r="L66" s="43" t="inlineStr">
        <is>
          <t>Coating_Scotchkote134_interior_IncludeImpeller</t>
        </is>
      </c>
      <c r="M66" s="1" t="inlineStr">
        <is>
          <t>RTF</t>
        </is>
      </c>
      <c r="N66" s="43" t="n"/>
      <c r="O66" t="inlineStr">
        <is>
          <t>A101734</t>
        </is>
      </c>
      <c r="P66" t="inlineStr">
        <is>
          <t>LT250</t>
        </is>
      </c>
      <c r="Q66" s="43" t="n"/>
    </row>
    <row r="67">
      <c r="B67">
        <f>IF(I67="B21", IF(L67="Coating_Standard", "Y", "N"), "N")</f>
        <v/>
      </c>
      <c r="C67" t="inlineStr">
        <is>
          <t>Price_BOM_LCS_Imp_0095</t>
        </is>
      </c>
      <c r="D67">
        <f>IF(B67="Y", C67, "")</f>
        <v/>
      </c>
      <c r="E67" t="inlineStr">
        <is>
          <t>:15955-LCS:15955-4P-3HP-LCSE:15955-4P-5HP-LCSE:</t>
        </is>
      </c>
      <c r="F67" s="126" t="inlineStr">
        <is>
          <t>X3</t>
        </is>
      </c>
      <c r="G67" t="inlineStr">
        <is>
          <t>ImpMatl_NiAl-Bronze_ASTM-B148_C95400</t>
        </is>
      </c>
      <c r="H67" s="43" t="inlineStr">
        <is>
          <t>Nickel Aluminum Bronze ASTM B148 UNS C95400</t>
        </is>
      </c>
      <c r="I67" s="43" t="inlineStr">
        <is>
          <t>B22</t>
        </is>
      </c>
      <c r="J67" s="43" t="inlineStr">
        <is>
          <t>Stainless Steel, AISI-303</t>
        </is>
      </c>
      <c r="K67" s="43" t="inlineStr">
        <is>
          <t>Steel, Cold Drawn C1018</t>
        </is>
      </c>
      <c r="L67" s="43" t="inlineStr">
        <is>
          <t>Coating_Scotchkote134_interior</t>
        </is>
      </c>
      <c r="M67" s="1" t="n">
        <v>97775292</v>
      </c>
      <c r="N67" s="1" t="n"/>
      <c r="O67" t="inlineStr">
        <is>
          <t>A102219</t>
        </is>
      </c>
      <c r="P67" t="inlineStr">
        <is>
          <t>LT250</t>
        </is>
      </c>
    </row>
    <row r="68">
      <c r="B68">
        <f>IF(I68="B21", IF(L68="Coating_Standard", "Y", "N"), "N")</f>
        <v/>
      </c>
      <c r="C68" t="inlineStr">
        <is>
          <t>Price_BOM_LCS_Imp_0096</t>
        </is>
      </c>
      <c r="D68">
        <f>IF(B68="Y", C68, "")</f>
        <v/>
      </c>
      <c r="E68" t="inlineStr">
        <is>
          <t>:15955-LCS:15955-4P-3HP-LCSE:15955-4P-5HP-LCSE:</t>
        </is>
      </c>
      <c r="F68" s="126" t="inlineStr">
        <is>
          <t>X3</t>
        </is>
      </c>
      <c r="G68" s="2" t="inlineStr">
        <is>
          <t>ImpMatl_SS_AISI-304</t>
        </is>
      </c>
      <c r="H68" s="43" t="inlineStr">
        <is>
          <t>Stainless Steel, AISI-304</t>
        </is>
      </c>
      <c r="I68" s="43" t="inlineStr">
        <is>
          <t>H304</t>
        </is>
      </c>
      <c r="J68" s="43" t="inlineStr">
        <is>
          <t>Stainless Steel, AISI-303</t>
        </is>
      </c>
      <c r="K68" s="43" t="inlineStr">
        <is>
          <t>Stainless Steel, AISI 316</t>
        </is>
      </c>
      <c r="L68" s="43" t="inlineStr">
        <is>
          <t>Coating_Scotchkote134_interior</t>
        </is>
      </c>
      <c r="M68" s="1" t="inlineStr">
        <is>
          <t>RTF</t>
        </is>
      </c>
      <c r="N68" s="43" t="n"/>
      <c r="O68" t="inlineStr">
        <is>
          <t>A101734</t>
        </is>
      </c>
      <c r="P68" t="inlineStr">
        <is>
          <t>LT250</t>
        </is>
      </c>
      <c r="Q68" s="43" t="n">
        <v>126</v>
      </c>
    </row>
    <row r="69">
      <c r="B69">
        <f>IF(I69="B21", IF(L69="Coating_Standard", "Y", "N"), "N")</f>
        <v/>
      </c>
      <c r="C69" t="inlineStr">
        <is>
          <t>Price_BOM_LCS_Imp_0098</t>
        </is>
      </c>
      <c r="D69">
        <f>IF(B69="Y", C69, "")</f>
        <v/>
      </c>
      <c r="E69" t="inlineStr">
        <is>
          <t>:15955-LCS:15955-4P-3HP-LCSE:15955-4P-5HP-LCSE:</t>
        </is>
      </c>
      <c r="F69" s="126" t="inlineStr">
        <is>
          <t>X3</t>
        </is>
      </c>
      <c r="G69" t="inlineStr">
        <is>
          <t>ImpMatl_NiAl-Bronze_ASTM-B148_C95400</t>
        </is>
      </c>
      <c r="H69" s="43" t="inlineStr">
        <is>
          <t>Nickel Aluminum Bronze ASTM B148 UNS C95400</t>
        </is>
      </c>
      <c r="I69" s="43" t="inlineStr">
        <is>
          <t>B22</t>
        </is>
      </c>
      <c r="J69" s="43" t="inlineStr">
        <is>
          <t>Stainless Steel, AISI-303</t>
        </is>
      </c>
      <c r="K69" s="43" t="inlineStr">
        <is>
          <t>Steel, Cold Drawn C1018</t>
        </is>
      </c>
      <c r="L69" s="43" t="inlineStr">
        <is>
          <t>Coating_Scotchkote134_interior_exterior</t>
        </is>
      </c>
      <c r="M69" s="1" t="n">
        <v>97775292</v>
      </c>
      <c r="N69" s="1" t="n"/>
      <c r="O69" t="inlineStr">
        <is>
          <t>A102219</t>
        </is>
      </c>
      <c r="P69" t="inlineStr">
        <is>
          <t>LT250</t>
        </is>
      </c>
    </row>
    <row r="70">
      <c r="B70">
        <f>IF(I70="B21", IF(L70="Coating_Standard", "Y", "N"), "N")</f>
        <v/>
      </c>
      <c r="C70" t="inlineStr">
        <is>
          <t>Price_BOM_LCS_Imp_0099</t>
        </is>
      </c>
      <c r="D70">
        <f>IF(B70="Y", C70, "")</f>
        <v/>
      </c>
      <c r="E70" t="inlineStr">
        <is>
          <t>:15955-LCS:15955-4P-3HP-LCSE:15955-4P-5HP-LCSE:</t>
        </is>
      </c>
      <c r="F70" s="126" t="inlineStr">
        <is>
          <t>X3</t>
        </is>
      </c>
      <c r="G70" s="2" t="inlineStr">
        <is>
          <t>ImpMatl_SS_AISI-304</t>
        </is>
      </c>
      <c r="H70" s="43" t="inlineStr">
        <is>
          <t>Stainless Steel, AISI-304</t>
        </is>
      </c>
      <c r="I70" s="43" t="inlineStr">
        <is>
          <t>H304</t>
        </is>
      </c>
      <c r="J70" s="43" t="inlineStr">
        <is>
          <t>Stainless Steel, AISI-303</t>
        </is>
      </c>
      <c r="K70" s="43" t="inlineStr">
        <is>
          <t>Stainless Steel, AISI 316</t>
        </is>
      </c>
      <c r="L70" s="43" t="inlineStr">
        <is>
          <t>Coating_Scotchkote134_interior_exterior</t>
        </is>
      </c>
      <c r="M70" s="1" t="inlineStr">
        <is>
          <t>RTF</t>
        </is>
      </c>
      <c r="N70" s="43" t="n"/>
      <c r="O70" t="inlineStr">
        <is>
          <t>A101734</t>
        </is>
      </c>
      <c r="P70" t="inlineStr">
        <is>
          <t>LT250</t>
        </is>
      </c>
      <c r="Q70" s="43" t="n">
        <v>126</v>
      </c>
    </row>
    <row r="71">
      <c r="B71">
        <f>IF(I71="B21", IF(L71="Coating_Standard", "Y", "N"), "N")</f>
        <v/>
      </c>
      <c r="C71" t="inlineStr">
        <is>
          <t>Price_BOM_LCS_Imp_0101</t>
        </is>
      </c>
      <c r="D71">
        <f>IF(B71="Y", C71, "")</f>
        <v/>
      </c>
      <c r="E71" t="inlineStr">
        <is>
          <t>:15955-LCS:15955-4P-3HP-LCSE:15955-4P-5HP-LCSE:</t>
        </is>
      </c>
      <c r="F71" s="126" t="inlineStr">
        <is>
          <t>X3</t>
        </is>
      </c>
      <c r="G71" t="inlineStr">
        <is>
          <t>ImpMatl_NiAl-Bronze_ASTM-B148_C95400</t>
        </is>
      </c>
      <c r="H71" s="43" t="inlineStr">
        <is>
          <t>Nickel Aluminum Bronze ASTM B148 UNS C95400</t>
        </is>
      </c>
      <c r="I71" s="43" t="inlineStr">
        <is>
          <t>B22</t>
        </is>
      </c>
      <c r="J71" s="43" t="inlineStr">
        <is>
          <t>Stainless Steel, AISI-303</t>
        </is>
      </c>
      <c r="K71" s="43" t="inlineStr">
        <is>
          <t>Steel, Cold Drawn C1018</t>
        </is>
      </c>
      <c r="L71" s="43" t="inlineStr">
        <is>
          <t>Coating_Special</t>
        </is>
      </c>
      <c r="M71" s="1" t="n">
        <v>97775292</v>
      </c>
      <c r="N71" s="1" t="n"/>
      <c r="O71" t="inlineStr">
        <is>
          <t>A102219</t>
        </is>
      </c>
      <c r="P71" t="inlineStr">
        <is>
          <t>LT250</t>
        </is>
      </c>
    </row>
    <row r="72">
      <c r="B72">
        <f>IF(I72="B21", IF(L72="Coating_Standard", "Y", "N"), "N")</f>
        <v/>
      </c>
      <c r="C72" t="inlineStr">
        <is>
          <t>Price_BOM_LCS_Imp_0102</t>
        </is>
      </c>
      <c r="D72">
        <f>IF(B72="Y", C72, "")</f>
        <v/>
      </c>
      <c r="E72" t="inlineStr">
        <is>
          <t>:15955-LCS:15955-4P-3HP-LCSE:15955-4P-5HP-LCSE:</t>
        </is>
      </c>
      <c r="F72" s="126" t="inlineStr">
        <is>
          <t>X3</t>
        </is>
      </c>
      <c r="G72" s="2" t="inlineStr">
        <is>
          <t>ImpMatl_SS_AISI-304</t>
        </is>
      </c>
      <c r="H72" s="43" t="inlineStr">
        <is>
          <t>Stainless Steel, AISI-304</t>
        </is>
      </c>
      <c r="I72" s="43" t="inlineStr">
        <is>
          <t>H304</t>
        </is>
      </c>
      <c r="J72" s="43" t="inlineStr">
        <is>
          <t>Stainless Steel, AISI-303</t>
        </is>
      </c>
      <c r="K72" s="43" t="inlineStr">
        <is>
          <t>Stainless Steel, AISI 316</t>
        </is>
      </c>
      <c r="L72" s="43" t="inlineStr">
        <is>
          <t>Coating_Special</t>
        </is>
      </c>
      <c r="M72" s="1" t="inlineStr">
        <is>
          <t>RTF</t>
        </is>
      </c>
      <c r="N72" s="43" t="n"/>
      <c r="O72" t="inlineStr">
        <is>
          <t>A101738</t>
        </is>
      </c>
      <c r="P72" t="inlineStr">
        <is>
          <t>LT250</t>
        </is>
      </c>
      <c r="Q72" s="43" t="n">
        <v>126</v>
      </c>
    </row>
    <row r="73">
      <c r="B73">
        <f>IF(I73="B21", IF(L73="Coating_Standard", "Y", "N"), "N")</f>
        <v/>
      </c>
      <c r="C73" t="inlineStr">
        <is>
          <t>Price_BOM_LCS_Imp_0104</t>
        </is>
      </c>
      <c r="D73">
        <f>IF(B73="Y", C73, "")</f>
        <v/>
      </c>
      <c r="E73" t="inlineStr">
        <is>
          <t>:15955-LCS:15955-2P-15HP-LCSE:15955-2P-20HP-LCSE:15955-2P-25HP-LCSE:15955-2P-30HP-LCSE:</t>
        </is>
      </c>
      <c r="F73" s="126" t="inlineStr">
        <is>
          <t>X4</t>
        </is>
      </c>
      <c r="G73" s="2" t="inlineStr">
        <is>
          <t>ImpMatl_SS_AISI-304</t>
        </is>
      </c>
      <c r="H73" s="43" t="inlineStr">
        <is>
          <t>Stainless Steel, AISI-304</t>
        </is>
      </c>
      <c r="I73" s="43" t="inlineStr">
        <is>
          <t>H304</t>
        </is>
      </c>
      <c r="J73" s="43" t="inlineStr">
        <is>
          <t>Stainless Steel, AISI-303</t>
        </is>
      </c>
      <c r="K73" s="43" t="inlineStr">
        <is>
          <t>Stainless Steel, AISI 316</t>
        </is>
      </c>
      <c r="L73" s="43" t="inlineStr">
        <is>
          <t>Coating_Standard</t>
        </is>
      </c>
      <c r="M73" s="95" t="n">
        <v>98876026</v>
      </c>
      <c r="N73" s="43" t="inlineStr">
        <is>
          <t>IMP,L,15955,X4,H304</t>
        </is>
      </c>
      <c r="O73" t="inlineStr">
        <is>
          <t>A101740</t>
        </is>
      </c>
      <c r="P73" s="43" t="inlineStr">
        <is>
          <t>LT027</t>
        </is>
      </c>
      <c r="Q73" s="43" t="n">
        <v>0</v>
      </c>
    </row>
    <row r="74">
      <c r="B74">
        <f>IF(I74="B21", IF(L74="Coating_Standard", "Y", "N"), "N")</f>
        <v/>
      </c>
      <c r="C74" t="inlineStr">
        <is>
          <t>Price_BOM_LCS_Imp_0105</t>
        </is>
      </c>
      <c r="D74">
        <f>IF(B74="Y", C74, "")</f>
        <v/>
      </c>
      <c r="E74" t="inlineStr">
        <is>
          <t>:15955-LCS:15955-2P-15HP-LCSE:15955-2P-20HP-LCSE:15955-2P-25HP-LCSE:15955-2P-30HP-LCSE:</t>
        </is>
      </c>
      <c r="F74" s="126" t="inlineStr">
        <is>
          <t>X4</t>
        </is>
      </c>
      <c r="G74" t="inlineStr">
        <is>
          <t>ImpMatl_NiAl-Bronze_ASTM-B148_C95400</t>
        </is>
      </c>
      <c r="H74" s="43" t="inlineStr">
        <is>
          <t>Nickel Aluminum Bronze ASTM B148 UNS C95400</t>
        </is>
      </c>
      <c r="I74" s="43" t="inlineStr">
        <is>
          <t>B22</t>
        </is>
      </c>
      <c r="J74" s="43" t="inlineStr">
        <is>
          <t>Stainless Steel, AISI-303</t>
        </is>
      </c>
      <c r="K74" s="43" t="inlineStr">
        <is>
          <t>Steel, Cold Drawn C1018</t>
        </is>
      </c>
      <c r="L74" s="43" t="inlineStr">
        <is>
          <t>Coating_Standard</t>
        </is>
      </c>
      <c r="M74" s="1" t="n">
        <v>97775293</v>
      </c>
      <c r="N74" s="1" t="n"/>
      <c r="O74" t="inlineStr">
        <is>
          <t>A102220</t>
        </is>
      </c>
      <c r="P74" t="inlineStr">
        <is>
          <t>LT250</t>
        </is>
      </c>
    </row>
    <row r="75">
      <c r="B75">
        <f>IF(I75="B21", IF(L75="Coating_Standard", "Y", "N"), "N")</f>
        <v/>
      </c>
      <c r="C75" t="inlineStr">
        <is>
          <t>Price_BOM_LCS_Imp_0107</t>
        </is>
      </c>
      <c r="D75">
        <f>IF(B75="Y", C75, "")</f>
        <v/>
      </c>
      <c r="E75" t="inlineStr">
        <is>
          <t>:15955-LCS:15955-2P-15HP-LCSE:15955-2P-20HP-LCSE:15955-2P-25HP-LCSE:15955-2P-30HP-LCSE:</t>
        </is>
      </c>
      <c r="F75" s="126" t="inlineStr">
        <is>
          <t>X4</t>
        </is>
      </c>
      <c r="G75" t="inlineStr">
        <is>
          <t>ImpMatl_NiAl-Bronze_ASTM-B148_C95400</t>
        </is>
      </c>
      <c r="H75" s="43" t="inlineStr">
        <is>
          <t>Nickel Aluminum Bronze ASTM B148 UNS C95400</t>
        </is>
      </c>
      <c r="I75" s="43" t="inlineStr">
        <is>
          <t>B22</t>
        </is>
      </c>
      <c r="J75" s="43" t="inlineStr">
        <is>
          <t>Stainless Steel, AISI-303</t>
        </is>
      </c>
      <c r="K75" s="43" t="inlineStr">
        <is>
          <t>Steel, Cold Drawn C1018</t>
        </is>
      </c>
      <c r="L75" s="43" t="inlineStr">
        <is>
          <t>Coating_Scotchkote134_interior_exterior_IncludeImpeller</t>
        </is>
      </c>
      <c r="M75" s="1" t="inlineStr">
        <is>
          <t>RTF</t>
        </is>
      </c>
      <c r="N75" s="43" t="n"/>
      <c r="O75" t="inlineStr">
        <is>
          <t>A102220</t>
        </is>
      </c>
      <c r="P75" t="inlineStr">
        <is>
          <t>LT250</t>
        </is>
      </c>
    </row>
    <row r="76">
      <c r="B76">
        <f>IF(I76="B21", IF(L76="Coating_Standard", "Y", "N"), "N")</f>
        <v/>
      </c>
      <c r="C76" t="inlineStr">
        <is>
          <t>Price_BOM_LCS_Imp_0108</t>
        </is>
      </c>
      <c r="D76">
        <f>IF(B76="Y", C76, "")</f>
        <v/>
      </c>
      <c r="E76" t="inlineStr">
        <is>
          <t>:15955-LCS:15955-2P-15HP-LCSE:15955-2P-20HP-LCSE:15955-2P-25HP-LCSE:15955-2P-30HP-LCSE:</t>
        </is>
      </c>
      <c r="F76" s="126" t="inlineStr">
        <is>
          <t>X4</t>
        </is>
      </c>
      <c r="G76" s="2" t="inlineStr">
        <is>
          <t>ImpMatl_SS_AISI-304</t>
        </is>
      </c>
      <c r="H76" s="43" t="inlineStr">
        <is>
          <t>Stainless Steel, AISI-304</t>
        </is>
      </c>
      <c r="I76" s="43" t="inlineStr">
        <is>
          <t>H304</t>
        </is>
      </c>
      <c r="J76" s="43" t="inlineStr">
        <is>
          <t>Stainless Steel, AISI-303</t>
        </is>
      </c>
      <c r="K76" s="43" t="inlineStr">
        <is>
          <t>Stainless Steel, AISI 316</t>
        </is>
      </c>
      <c r="L76" s="43" t="inlineStr">
        <is>
          <t>Coating_Scotchkote134_interior_exterior_IncludeImpeller</t>
        </is>
      </c>
      <c r="M76" s="1" t="inlineStr">
        <is>
          <t>RTF</t>
        </is>
      </c>
      <c r="N76" s="43" t="n"/>
      <c r="O76" t="inlineStr">
        <is>
          <t>A101740</t>
        </is>
      </c>
      <c r="P76" t="inlineStr">
        <is>
          <t>LT250</t>
        </is>
      </c>
      <c r="Q76" s="43" t="n"/>
    </row>
    <row r="77">
      <c r="B77">
        <f>IF(I77="B21", IF(L77="Coating_Standard", "Y", "N"), "N")</f>
        <v/>
      </c>
      <c r="C77" t="inlineStr">
        <is>
          <t>Price_BOM_LCS_Imp_0110</t>
        </is>
      </c>
      <c r="D77">
        <f>IF(B77="Y", C77, "")</f>
        <v/>
      </c>
      <c r="E77" t="inlineStr">
        <is>
          <t>:15955-LCS:15955-2P-15HP-LCSE:15955-2P-20HP-LCSE:15955-2P-25HP-LCSE:15955-2P-30HP-LCSE:</t>
        </is>
      </c>
      <c r="F77" s="126" t="inlineStr">
        <is>
          <t>X4</t>
        </is>
      </c>
      <c r="G77" t="inlineStr">
        <is>
          <t>ImpMatl_NiAl-Bronze_ASTM-B148_C95400</t>
        </is>
      </c>
      <c r="H77" s="43" t="inlineStr">
        <is>
          <t>Nickel Aluminum Bronze ASTM B148 UNS C95400</t>
        </is>
      </c>
      <c r="I77" s="43" t="inlineStr">
        <is>
          <t>B22</t>
        </is>
      </c>
      <c r="J77" s="43" t="inlineStr">
        <is>
          <t>Stainless Steel, AISI-303</t>
        </is>
      </c>
      <c r="K77" s="43" t="inlineStr">
        <is>
          <t>Steel, Cold Drawn C1018</t>
        </is>
      </c>
      <c r="L77" s="43" t="inlineStr">
        <is>
          <t>Coating_Scotchkote134_interior_IncludeImpeller</t>
        </is>
      </c>
      <c r="M77" s="1" t="inlineStr">
        <is>
          <t>RTF</t>
        </is>
      </c>
      <c r="N77" s="43" t="n"/>
      <c r="O77" t="inlineStr">
        <is>
          <t>A102220</t>
        </is>
      </c>
      <c r="P77" t="inlineStr">
        <is>
          <t>LT250</t>
        </is>
      </c>
    </row>
    <row r="78">
      <c r="B78">
        <f>IF(I78="B21", IF(L78="Coating_Standard", "Y", "N"), "N")</f>
        <v/>
      </c>
      <c r="C78" t="inlineStr">
        <is>
          <t>Price_BOM_LCS_Imp_0111</t>
        </is>
      </c>
      <c r="D78">
        <f>IF(B78="Y", C78, "")</f>
        <v/>
      </c>
      <c r="E78" t="inlineStr">
        <is>
          <t>:15955-LCS:15955-2P-15HP-LCSE:15955-2P-20HP-LCSE:15955-2P-25HP-LCSE:15955-2P-30HP-LCSE:</t>
        </is>
      </c>
      <c r="F78" s="126" t="inlineStr">
        <is>
          <t>X4</t>
        </is>
      </c>
      <c r="G78" s="2" t="inlineStr">
        <is>
          <t>ImpMatl_SS_AISI-304</t>
        </is>
      </c>
      <c r="H78" s="43" t="inlineStr">
        <is>
          <t>Stainless Steel, AISI-304</t>
        </is>
      </c>
      <c r="I78" s="43" t="inlineStr">
        <is>
          <t>H304</t>
        </is>
      </c>
      <c r="J78" s="43" t="inlineStr">
        <is>
          <t>Stainless Steel, AISI-303</t>
        </is>
      </c>
      <c r="K78" s="43" t="inlineStr">
        <is>
          <t>Stainless Steel, AISI 316</t>
        </is>
      </c>
      <c r="L78" s="43" t="inlineStr">
        <is>
          <t>Coating_Scotchkote134_interior_IncludeImpeller</t>
        </is>
      </c>
      <c r="M78" s="1" t="inlineStr">
        <is>
          <t>RTF</t>
        </is>
      </c>
      <c r="N78" s="43" t="n"/>
      <c r="O78" t="inlineStr">
        <is>
          <t>A101740</t>
        </is>
      </c>
      <c r="P78" t="inlineStr">
        <is>
          <t>LT250</t>
        </is>
      </c>
      <c r="Q78" s="43" t="n"/>
    </row>
    <row r="79">
      <c r="B79">
        <f>IF(I79="B21", IF(L79="Coating_Standard", "Y", "N"), "N")</f>
        <v/>
      </c>
      <c r="C79" t="inlineStr">
        <is>
          <t>Price_BOM_LCS_Imp_0113</t>
        </is>
      </c>
      <c r="D79">
        <f>IF(B79="Y", C79, "")</f>
        <v/>
      </c>
      <c r="E79" t="inlineStr">
        <is>
          <t>:15955-LCS:15955-2P-15HP-LCSE:15955-2P-20HP-LCSE:15955-2P-25HP-LCSE:15955-2P-30HP-LCSE:</t>
        </is>
      </c>
      <c r="F79" s="126" t="inlineStr">
        <is>
          <t>X4</t>
        </is>
      </c>
      <c r="G79" t="inlineStr">
        <is>
          <t>ImpMatl_NiAl-Bronze_ASTM-B148_C95400</t>
        </is>
      </c>
      <c r="H79" s="43" t="inlineStr">
        <is>
          <t>Nickel Aluminum Bronze ASTM B148 UNS C95400</t>
        </is>
      </c>
      <c r="I79" s="43" t="inlineStr">
        <is>
          <t>B22</t>
        </is>
      </c>
      <c r="J79" s="43" t="inlineStr">
        <is>
          <t>Stainless Steel, AISI-303</t>
        </is>
      </c>
      <c r="K79" s="43" t="inlineStr">
        <is>
          <t>Steel, Cold Drawn C1018</t>
        </is>
      </c>
      <c r="L79" s="43" t="inlineStr">
        <is>
          <t>Coating_Scotchkote134_interior</t>
        </is>
      </c>
      <c r="M79" s="1" t="n">
        <v>97775293</v>
      </c>
      <c r="N79" s="1" t="n"/>
      <c r="O79" t="inlineStr">
        <is>
          <t>A102220</t>
        </is>
      </c>
      <c r="P79" t="inlineStr">
        <is>
          <t>LT250</t>
        </is>
      </c>
    </row>
    <row r="80">
      <c r="B80">
        <f>IF(I80="B21", IF(L80="Coating_Standard", "Y", "N"), "N")</f>
        <v/>
      </c>
      <c r="C80" t="inlineStr">
        <is>
          <t>Price_BOM_LCS_Imp_0114</t>
        </is>
      </c>
      <c r="D80">
        <f>IF(B80="Y", C80, "")</f>
        <v/>
      </c>
      <c r="E80" t="inlineStr">
        <is>
          <t>:15955-LCS:15955-2P-15HP-LCSE:15955-2P-20HP-LCSE:15955-2P-25HP-LCSE:15955-2P-30HP-LCSE:</t>
        </is>
      </c>
      <c r="F80" s="126" t="inlineStr">
        <is>
          <t>X4</t>
        </is>
      </c>
      <c r="G80" s="2" t="inlineStr">
        <is>
          <t>ImpMatl_SS_AISI-304</t>
        </is>
      </c>
      <c r="H80" s="43" t="inlineStr">
        <is>
          <t>Stainless Steel, AISI-304</t>
        </is>
      </c>
      <c r="I80" s="43" t="inlineStr">
        <is>
          <t>H304</t>
        </is>
      </c>
      <c r="J80" s="43" t="inlineStr">
        <is>
          <t>Stainless Steel, AISI-303</t>
        </is>
      </c>
      <c r="K80" s="43" t="inlineStr">
        <is>
          <t>Stainless Steel, AISI 316</t>
        </is>
      </c>
      <c r="L80" s="43" t="inlineStr">
        <is>
          <t>Coating_Scotchkote134_interior</t>
        </is>
      </c>
      <c r="M80" s="1" t="inlineStr">
        <is>
          <t>RTF</t>
        </is>
      </c>
      <c r="N80" s="43" t="n"/>
      <c r="O80" t="inlineStr">
        <is>
          <t>A101740</t>
        </is>
      </c>
      <c r="P80" t="inlineStr">
        <is>
          <t>LT250</t>
        </is>
      </c>
      <c r="Q80" s="43" t="n">
        <v>126</v>
      </c>
    </row>
    <row r="81">
      <c r="B81">
        <f>IF(I81="B21", IF(L81="Coating_Standard", "Y", "N"), "N")</f>
        <v/>
      </c>
      <c r="C81" t="inlineStr">
        <is>
          <t>Price_BOM_LCS_Imp_0116</t>
        </is>
      </c>
      <c r="D81">
        <f>IF(B81="Y", C81, "")</f>
        <v/>
      </c>
      <c r="E81" t="inlineStr">
        <is>
          <t>:15955-LCS:15955-2P-15HP-LCSE:15955-2P-20HP-LCSE:15955-2P-25HP-LCSE:15955-2P-30HP-LCSE:</t>
        </is>
      </c>
      <c r="F81" s="126" t="inlineStr">
        <is>
          <t>X4</t>
        </is>
      </c>
      <c r="G81" t="inlineStr">
        <is>
          <t>ImpMatl_NiAl-Bronze_ASTM-B148_C95400</t>
        </is>
      </c>
      <c r="H81" s="43" t="inlineStr">
        <is>
          <t>Nickel Aluminum Bronze ASTM B148 UNS C95400</t>
        </is>
      </c>
      <c r="I81" s="43" t="inlineStr">
        <is>
          <t>B22</t>
        </is>
      </c>
      <c r="J81" s="43" t="inlineStr">
        <is>
          <t>Stainless Steel, AISI-303</t>
        </is>
      </c>
      <c r="K81" s="43" t="inlineStr">
        <is>
          <t>Steel, Cold Drawn C1018</t>
        </is>
      </c>
      <c r="L81" s="43" t="inlineStr">
        <is>
          <t>Coating_Scotchkote134_interior_exterior</t>
        </is>
      </c>
      <c r="M81" s="1" t="n">
        <v>97775293</v>
      </c>
      <c r="N81" s="1" t="n"/>
      <c r="O81" t="inlineStr">
        <is>
          <t>A102220</t>
        </is>
      </c>
      <c r="P81" t="inlineStr">
        <is>
          <t>LT250</t>
        </is>
      </c>
    </row>
    <row r="82">
      <c r="B82">
        <f>IF(I82="B21", IF(L82="Coating_Standard", "Y", "N"), "N")</f>
        <v/>
      </c>
      <c r="C82" t="inlineStr">
        <is>
          <t>Price_BOM_LCS_Imp_0117</t>
        </is>
      </c>
      <c r="D82">
        <f>IF(B82="Y", C82, "")</f>
        <v/>
      </c>
      <c r="E82" t="inlineStr">
        <is>
          <t>:15955-LCS:15955-2P-15HP-LCSE:15955-2P-20HP-LCSE:15955-2P-25HP-LCSE:15955-2P-30HP-LCSE:</t>
        </is>
      </c>
      <c r="F82" s="126" t="inlineStr">
        <is>
          <t>X4</t>
        </is>
      </c>
      <c r="G82" s="2" t="inlineStr">
        <is>
          <t>ImpMatl_SS_AISI-304</t>
        </is>
      </c>
      <c r="H82" s="43" t="inlineStr">
        <is>
          <t>Stainless Steel, AISI-304</t>
        </is>
      </c>
      <c r="I82" s="43" t="inlineStr">
        <is>
          <t>H304</t>
        </is>
      </c>
      <c r="J82" s="43" t="inlineStr">
        <is>
          <t>Stainless Steel, AISI-303</t>
        </is>
      </c>
      <c r="K82" s="43" t="inlineStr">
        <is>
          <t>Stainless Steel, AISI 316</t>
        </is>
      </c>
      <c r="L82" s="43" t="inlineStr">
        <is>
          <t>Coating_Scotchkote134_interior_exterior</t>
        </is>
      </c>
      <c r="M82" s="1" t="inlineStr">
        <is>
          <t>RTF</t>
        </is>
      </c>
      <c r="N82" s="43" t="n"/>
      <c r="O82" t="inlineStr">
        <is>
          <t>A101740</t>
        </is>
      </c>
      <c r="P82" t="inlineStr">
        <is>
          <t>LT250</t>
        </is>
      </c>
      <c r="Q82" s="43" t="n">
        <v>126</v>
      </c>
    </row>
    <row r="83">
      <c r="B83">
        <f>IF(I83="B21", IF(L83="Coating_Standard", "Y", "N"), "N")</f>
        <v/>
      </c>
      <c r="C83" t="inlineStr">
        <is>
          <t>Price_BOM_LCS_Imp_0119</t>
        </is>
      </c>
      <c r="D83">
        <f>IF(B83="Y", C83, "")</f>
        <v/>
      </c>
      <c r="E83" t="inlineStr">
        <is>
          <t>:15955-LCS:15955-2P-15HP-LCSE:15955-2P-20HP-LCSE:15955-2P-25HP-LCSE:15955-2P-30HP-LCSE:</t>
        </is>
      </c>
      <c r="F83" s="126" t="inlineStr">
        <is>
          <t>X4</t>
        </is>
      </c>
      <c r="G83" t="inlineStr">
        <is>
          <t>ImpMatl_NiAl-Bronze_ASTM-B148_C95400</t>
        </is>
      </c>
      <c r="H83" s="43" t="inlineStr">
        <is>
          <t>Nickel Aluminum Bronze ASTM B148 UNS C95400</t>
        </is>
      </c>
      <c r="I83" s="43" t="inlineStr">
        <is>
          <t>B22</t>
        </is>
      </c>
      <c r="J83" s="43" t="inlineStr">
        <is>
          <t>Stainless Steel, AISI-303</t>
        </is>
      </c>
      <c r="K83" s="43" t="inlineStr">
        <is>
          <t>Steel, Cold Drawn C1018</t>
        </is>
      </c>
      <c r="L83" s="43" t="inlineStr">
        <is>
          <t>Coating_Special</t>
        </is>
      </c>
      <c r="M83" s="1" t="n">
        <v>97775293</v>
      </c>
      <c r="N83" s="1" t="n"/>
      <c r="O83" t="inlineStr">
        <is>
          <t>A102220</t>
        </is>
      </c>
      <c r="P83" t="inlineStr">
        <is>
          <t>LT250</t>
        </is>
      </c>
    </row>
    <row r="84">
      <c r="B84">
        <f>IF(I84="B21", IF(L84="Coating_Standard", "Y", "N"), "N")</f>
        <v/>
      </c>
      <c r="C84" t="inlineStr">
        <is>
          <t>Price_BOM_LCS_Imp_0120</t>
        </is>
      </c>
      <c r="D84">
        <f>IF(B84="Y", C84, "")</f>
        <v/>
      </c>
      <c r="E84" t="inlineStr">
        <is>
          <t>:15955-LCS:15955-2P-15HP-LCSE:15955-2P-20HP-LCSE:15955-2P-25HP-LCSE:15955-2P-30HP-LCSE:</t>
        </is>
      </c>
      <c r="F84" s="126" t="inlineStr">
        <is>
          <t>X4</t>
        </is>
      </c>
      <c r="G84" s="2" t="inlineStr">
        <is>
          <t>ImpMatl_SS_AISI-304</t>
        </is>
      </c>
      <c r="H84" s="43" t="inlineStr">
        <is>
          <t>Stainless Steel, AISI-304</t>
        </is>
      </c>
      <c r="I84" s="43" t="inlineStr">
        <is>
          <t>H304</t>
        </is>
      </c>
      <c r="J84" s="43" t="inlineStr">
        <is>
          <t>Stainless Steel, AISI-303</t>
        </is>
      </c>
      <c r="K84" s="43" t="inlineStr">
        <is>
          <t>Stainless Steel, AISI 316</t>
        </is>
      </c>
      <c r="L84" s="43" t="inlineStr">
        <is>
          <t>Coating_Special</t>
        </is>
      </c>
      <c r="M84" s="1" t="inlineStr">
        <is>
          <t>RTF</t>
        </is>
      </c>
      <c r="N84" s="43" t="n"/>
      <c r="O84" t="inlineStr">
        <is>
          <t>A101744</t>
        </is>
      </c>
      <c r="P84" t="inlineStr">
        <is>
          <t>LT250</t>
        </is>
      </c>
      <c r="Q84" s="43" t="n">
        <v>126</v>
      </c>
    </row>
    <row r="85">
      <c r="B85">
        <f>IF(I85="B21", IF(L85="Coating_Standard", "Y", "N"), "N")</f>
        <v/>
      </c>
      <c r="C85" t="inlineStr">
        <is>
          <t>Price_BOM_LCS_Imp_0122</t>
        </is>
      </c>
      <c r="D85">
        <f>IF(B85="Y", C85, "")</f>
        <v/>
      </c>
      <c r="E85" t="inlineStr">
        <is>
          <t>:15959-LCS:15959-4P-3HP-LCSE:15959-4P-5HP-LCSE:15959-4P-7.5HP-LCSE:</t>
        </is>
      </c>
      <c r="F85" s="126" t="inlineStr">
        <is>
          <t>X3</t>
        </is>
      </c>
      <c r="G85" s="2" t="inlineStr">
        <is>
          <t>ImpMatl_SS_AISI-304</t>
        </is>
      </c>
      <c r="H85" s="43" t="inlineStr">
        <is>
          <t>Stainless Steel, AISI-304</t>
        </is>
      </c>
      <c r="I85" s="43" t="inlineStr">
        <is>
          <t>H304</t>
        </is>
      </c>
      <c r="J85" s="43" t="inlineStr">
        <is>
          <t>Stainless Steel, AISI-303</t>
        </is>
      </c>
      <c r="K85" s="43" t="inlineStr">
        <is>
          <t>Stainless Steel, AISI 316</t>
        </is>
      </c>
      <c r="L85" s="43" t="inlineStr">
        <is>
          <t>Coating_Standard</t>
        </is>
      </c>
      <c r="M85" s="95" t="n">
        <v>98876028</v>
      </c>
      <c r="N85" s="43" t="inlineStr">
        <is>
          <t>IMP,L,15959,X3,H304</t>
        </is>
      </c>
      <c r="O85" s="43" t="inlineStr">
        <is>
          <t>A101746</t>
        </is>
      </c>
      <c r="P85" s="43" t="inlineStr">
        <is>
          <t>LT027</t>
        </is>
      </c>
      <c r="Q85" s="43" t="n">
        <v>0</v>
      </c>
    </row>
    <row r="86">
      <c r="B86">
        <f>IF(I86="B21", IF(L86="Coating_Standard", "Y", "N"), "N")</f>
        <v/>
      </c>
      <c r="C86" t="inlineStr">
        <is>
          <t>Price_BOM_LCS_Imp_0123</t>
        </is>
      </c>
      <c r="D86">
        <f>IF(B86="Y", C86, "")</f>
        <v/>
      </c>
      <c r="E86" t="inlineStr">
        <is>
          <t>:15959-LCS:15959-4P-3HP-LCSE:15959-4P-5HP-LCSE:15959-4P-7.5HP-LCSE:</t>
        </is>
      </c>
      <c r="F86" s="126" t="inlineStr">
        <is>
          <t>X3</t>
        </is>
      </c>
      <c r="G86" t="inlineStr">
        <is>
          <t>ImpMatl_NiAl-Bronze_ASTM-B148_C95400</t>
        </is>
      </c>
      <c r="H86" s="43" t="inlineStr">
        <is>
          <t>Nickel Aluminum Bronze ASTM B148 UNS C95400</t>
        </is>
      </c>
      <c r="I86" s="43" t="inlineStr">
        <is>
          <t>B22</t>
        </is>
      </c>
      <c r="J86" s="43" t="inlineStr">
        <is>
          <t>Stainless Steel, AISI-303</t>
        </is>
      </c>
      <c r="K86" s="43" t="inlineStr">
        <is>
          <t>Steel, Cold Drawn C1018</t>
        </is>
      </c>
      <c r="L86" s="43" t="inlineStr">
        <is>
          <t>Coating_Standard</t>
        </is>
      </c>
      <c r="M86" s="1" t="n">
        <v>97777979</v>
      </c>
      <c r="N86" s="1" t="n"/>
      <c r="O86" t="inlineStr">
        <is>
          <t>A102221</t>
        </is>
      </c>
      <c r="P86" t="inlineStr">
        <is>
          <t>LT250</t>
        </is>
      </c>
    </row>
    <row r="87">
      <c r="B87">
        <f>IF(I87="B21", IF(L87="Coating_Standard", "Y", "N"), "N")</f>
        <v/>
      </c>
      <c r="C87" t="inlineStr">
        <is>
          <t>Price_BOM_LCS_Imp_0125</t>
        </is>
      </c>
      <c r="D87">
        <f>IF(B87="Y", C87, "")</f>
        <v/>
      </c>
      <c r="E87" t="inlineStr">
        <is>
          <t>:15959-LCS:15959-4P-3HP-LCSE:15959-4P-5HP-LCSE:15959-4P-7.5HP-LCSE:</t>
        </is>
      </c>
      <c r="F87" s="126" t="inlineStr">
        <is>
          <t>X3</t>
        </is>
      </c>
      <c r="G87" t="inlineStr">
        <is>
          <t>ImpMatl_NiAl-Bronze_ASTM-B148_C95400</t>
        </is>
      </c>
      <c r="H87" s="43" t="inlineStr">
        <is>
          <t>Nickel Aluminum Bronze ASTM B148 UNS C95400</t>
        </is>
      </c>
      <c r="I87" s="43" t="inlineStr">
        <is>
          <t>B22</t>
        </is>
      </c>
      <c r="J87" s="43" t="inlineStr">
        <is>
          <t>Stainless Steel, AISI-303</t>
        </is>
      </c>
      <c r="K87" s="43" t="inlineStr">
        <is>
          <t>Steel, Cold Drawn C1018</t>
        </is>
      </c>
      <c r="L87" s="43" t="inlineStr">
        <is>
          <t>Coating_Scotchkote134_interior_exterior_IncludeImpeller</t>
        </is>
      </c>
      <c r="M87" s="1" t="inlineStr">
        <is>
          <t>RTF</t>
        </is>
      </c>
      <c r="N87" s="43" t="n"/>
      <c r="O87" t="inlineStr">
        <is>
          <t>A102221</t>
        </is>
      </c>
      <c r="P87" t="inlineStr">
        <is>
          <t>LT250</t>
        </is>
      </c>
    </row>
    <row r="88">
      <c r="B88">
        <f>IF(I88="B21", IF(L88="Coating_Standard", "Y", "N"), "N")</f>
        <v/>
      </c>
      <c r="C88" t="inlineStr">
        <is>
          <t>Price_BOM_LCS_Imp_0126</t>
        </is>
      </c>
      <c r="D88">
        <f>IF(B88="Y", C88, "")</f>
        <v/>
      </c>
      <c r="E88" t="inlineStr">
        <is>
          <t>:15959-LCS:15959-4P-3HP-LCSE:15959-4P-5HP-LCSE:15959-4P-7.5HP-LCSE:</t>
        </is>
      </c>
      <c r="F88" s="126" t="inlineStr">
        <is>
          <t>X3</t>
        </is>
      </c>
      <c r="G88" s="2" t="inlineStr">
        <is>
          <t>ImpMatl_SS_AISI-304</t>
        </is>
      </c>
      <c r="H88" s="43" t="inlineStr">
        <is>
          <t>Stainless Steel, AISI-304</t>
        </is>
      </c>
      <c r="I88" s="43" t="inlineStr">
        <is>
          <t>H304</t>
        </is>
      </c>
      <c r="J88" s="43" t="inlineStr">
        <is>
          <t>Stainless Steel, AISI-303</t>
        </is>
      </c>
      <c r="K88" s="43" t="inlineStr">
        <is>
          <t>Stainless Steel, AISI 316</t>
        </is>
      </c>
      <c r="L88" s="43" t="inlineStr">
        <is>
          <t>Coating_Scotchkote134_interior_exterior_IncludeImpeller</t>
        </is>
      </c>
      <c r="M88" s="1" t="inlineStr">
        <is>
          <t>RTF</t>
        </is>
      </c>
      <c r="N88" s="43" t="n"/>
      <c r="O88" s="43" t="inlineStr">
        <is>
          <t>A101746</t>
        </is>
      </c>
      <c r="P88" t="inlineStr">
        <is>
          <t>LT250</t>
        </is>
      </c>
      <c r="Q88" s="43" t="n"/>
    </row>
    <row r="89">
      <c r="B89">
        <f>IF(I89="B21", IF(L89="Coating_Standard", "Y", "N"), "N")</f>
        <v/>
      </c>
      <c r="C89" t="inlineStr">
        <is>
          <t>Price_BOM_LCS_Imp_0128</t>
        </is>
      </c>
      <c r="D89">
        <f>IF(B89="Y", C89, "")</f>
        <v/>
      </c>
      <c r="E89" t="inlineStr">
        <is>
          <t>:15959-LCS:15959-4P-3HP-LCSE:15959-4P-5HP-LCSE:15959-4P-7.5HP-LCSE:</t>
        </is>
      </c>
      <c r="F89" s="126" t="inlineStr">
        <is>
          <t>X3</t>
        </is>
      </c>
      <c r="G89" t="inlineStr">
        <is>
          <t>ImpMatl_NiAl-Bronze_ASTM-B148_C95400</t>
        </is>
      </c>
      <c r="H89" s="43" t="inlineStr">
        <is>
          <t>Nickel Aluminum Bronze ASTM B148 UNS C95400</t>
        </is>
      </c>
      <c r="I89" s="43" t="inlineStr">
        <is>
          <t>B22</t>
        </is>
      </c>
      <c r="J89" s="43" t="inlineStr">
        <is>
          <t>Stainless Steel, AISI-303</t>
        </is>
      </c>
      <c r="K89" s="43" t="inlineStr">
        <is>
          <t>Steel, Cold Drawn C1018</t>
        </is>
      </c>
      <c r="L89" s="43" t="inlineStr">
        <is>
          <t>Coating_Scotchkote134_interior_IncludeImpeller</t>
        </is>
      </c>
      <c r="M89" s="1" t="inlineStr">
        <is>
          <t>RTF</t>
        </is>
      </c>
      <c r="N89" s="43" t="n"/>
      <c r="O89" t="inlineStr">
        <is>
          <t>A102221</t>
        </is>
      </c>
      <c r="P89" t="inlineStr">
        <is>
          <t>LT250</t>
        </is>
      </c>
    </row>
    <row r="90">
      <c r="B90">
        <f>IF(I90="B21", IF(L90="Coating_Standard", "Y", "N"), "N")</f>
        <v/>
      </c>
      <c r="C90" t="inlineStr">
        <is>
          <t>Price_BOM_LCS_Imp_0129</t>
        </is>
      </c>
      <c r="D90">
        <f>IF(B90="Y", C90, "")</f>
        <v/>
      </c>
      <c r="E90" t="inlineStr">
        <is>
          <t>:15959-LCS:15959-4P-3HP-LCSE:15959-4P-5HP-LCSE:15959-4P-7.5HP-LCSE:</t>
        </is>
      </c>
      <c r="F90" s="126" t="inlineStr">
        <is>
          <t>X3</t>
        </is>
      </c>
      <c r="G90" s="2" t="inlineStr">
        <is>
          <t>ImpMatl_SS_AISI-304</t>
        </is>
      </c>
      <c r="H90" s="43" t="inlineStr">
        <is>
          <t>Stainless Steel, AISI-304</t>
        </is>
      </c>
      <c r="I90" s="43" t="inlineStr">
        <is>
          <t>H304</t>
        </is>
      </c>
      <c r="J90" s="43" t="inlineStr">
        <is>
          <t>Stainless Steel, AISI-303</t>
        </is>
      </c>
      <c r="K90" s="43" t="inlineStr">
        <is>
          <t>Stainless Steel, AISI 316</t>
        </is>
      </c>
      <c r="L90" s="43" t="inlineStr">
        <is>
          <t>Coating_Scotchkote134_interior_IncludeImpeller</t>
        </is>
      </c>
      <c r="M90" s="1" t="inlineStr">
        <is>
          <t>RTF</t>
        </is>
      </c>
      <c r="N90" s="43" t="n"/>
      <c r="O90" s="43" t="inlineStr">
        <is>
          <t>A101746</t>
        </is>
      </c>
      <c r="P90" t="inlineStr">
        <is>
          <t>LT250</t>
        </is>
      </c>
      <c r="Q90" s="43" t="n"/>
    </row>
    <row r="91">
      <c r="B91">
        <f>IF(I91="B21", IF(L91="Coating_Standard", "Y", "N"), "N")</f>
        <v/>
      </c>
      <c r="C91" t="inlineStr">
        <is>
          <t>Price_BOM_LCS_Imp_0131</t>
        </is>
      </c>
      <c r="D91">
        <f>IF(B91="Y", C91, "")</f>
        <v/>
      </c>
      <c r="E91" t="inlineStr">
        <is>
          <t>:15959-LCS:15959-4P-3HP-LCSE:15959-4P-5HP-LCSE:15959-4P-7.5HP-LCSE:</t>
        </is>
      </c>
      <c r="F91" s="126" t="inlineStr">
        <is>
          <t>X3</t>
        </is>
      </c>
      <c r="G91" t="inlineStr">
        <is>
          <t>ImpMatl_NiAl-Bronze_ASTM-B148_C95400</t>
        </is>
      </c>
      <c r="H91" s="43" t="inlineStr">
        <is>
          <t>Nickel Aluminum Bronze ASTM B148 UNS C95400</t>
        </is>
      </c>
      <c r="I91" s="43" t="inlineStr">
        <is>
          <t>B22</t>
        </is>
      </c>
      <c r="J91" s="43" t="inlineStr">
        <is>
          <t>Stainless Steel, AISI-303</t>
        </is>
      </c>
      <c r="K91" s="43" t="inlineStr">
        <is>
          <t>Steel, Cold Drawn C1018</t>
        </is>
      </c>
      <c r="L91" s="43" t="inlineStr">
        <is>
          <t>Coating_Scotchkote134_interior</t>
        </is>
      </c>
      <c r="M91" s="1" t="n">
        <v>97777979</v>
      </c>
      <c r="N91" s="1" t="n"/>
      <c r="O91" t="inlineStr">
        <is>
          <t>A102221</t>
        </is>
      </c>
      <c r="P91" t="inlineStr">
        <is>
          <t>LT250</t>
        </is>
      </c>
    </row>
    <row r="92">
      <c r="B92">
        <f>IF(I92="B21", IF(L92="Coating_Standard", "Y", "N"), "N")</f>
        <v/>
      </c>
      <c r="C92" t="inlineStr">
        <is>
          <t>Price_BOM_LCS_Imp_0132</t>
        </is>
      </c>
      <c r="D92">
        <f>IF(B92="Y", C92, "")</f>
        <v/>
      </c>
      <c r="E92" t="inlineStr">
        <is>
          <t>:15959-LCS:15959-4P-3HP-LCSE:15959-4P-5HP-LCSE:15959-4P-7.5HP-LCSE:</t>
        </is>
      </c>
      <c r="F92" s="126" t="inlineStr">
        <is>
          <t>X3</t>
        </is>
      </c>
      <c r="G92" s="2" t="inlineStr">
        <is>
          <t>ImpMatl_SS_AISI-304</t>
        </is>
      </c>
      <c r="H92" s="43" t="inlineStr">
        <is>
          <t>Stainless Steel, AISI-304</t>
        </is>
      </c>
      <c r="I92" s="43" t="inlineStr">
        <is>
          <t>H304</t>
        </is>
      </c>
      <c r="J92" s="43" t="inlineStr">
        <is>
          <t>Stainless Steel, AISI-303</t>
        </is>
      </c>
      <c r="K92" s="43" t="inlineStr">
        <is>
          <t>Stainless Steel, AISI 316</t>
        </is>
      </c>
      <c r="L92" s="43" t="inlineStr">
        <is>
          <t>Coating_Scotchkote134_interior</t>
        </is>
      </c>
      <c r="M92" s="1" t="inlineStr">
        <is>
          <t>RTF</t>
        </is>
      </c>
      <c r="N92" s="43" t="n"/>
      <c r="O92" s="43" t="inlineStr">
        <is>
          <t>A101746</t>
        </is>
      </c>
      <c r="P92" t="inlineStr">
        <is>
          <t>LT250</t>
        </is>
      </c>
      <c r="Q92" s="43" t="n">
        <v>126</v>
      </c>
    </row>
    <row r="93">
      <c r="B93">
        <f>IF(I93="B21", IF(L93="Coating_Standard", "Y", "N"), "N")</f>
        <v/>
      </c>
      <c r="C93" t="inlineStr">
        <is>
          <t>Price_BOM_LCS_Imp_0134</t>
        </is>
      </c>
      <c r="D93">
        <f>IF(B93="Y", C93, "")</f>
        <v/>
      </c>
      <c r="E93" t="inlineStr">
        <is>
          <t>:15959-LCS:15959-4P-3HP-LCSE:15959-4P-5HP-LCSE:15959-4P-7.5HP-LCSE:</t>
        </is>
      </c>
      <c r="F93" s="126" t="inlineStr">
        <is>
          <t>X3</t>
        </is>
      </c>
      <c r="G93" t="inlineStr">
        <is>
          <t>ImpMatl_NiAl-Bronze_ASTM-B148_C95400</t>
        </is>
      </c>
      <c r="H93" s="43" t="inlineStr">
        <is>
          <t>Nickel Aluminum Bronze ASTM B148 UNS C95400</t>
        </is>
      </c>
      <c r="I93" s="43" t="inlineStr">
        <is>
          <t>B22</t>
        </is>
      </c>
      <c r="J93" s="43" t="inlineStr">
        <is>
          <t>Stainless Steel, AISI-303</t>
        </is>
      </c>
      <c r="K93" s="43" t="inlineStr">
        <is>
          <t>Steel, Cold Drawn C1018</t>
        </is>
      </c>
      <c r="L93" s="43" t="inlineStr">
        <is>
          <t>Coating_Scotchkote134_interior_exterior</t>
        </is>
      </c>
      <c r="M93" s="1" t="n">
        <v>97777979</v>
      </c>
      <c r="N93" s="1" t="n"/>
      <c r="O93" t="inlineStr">
        <is>
          <t>A102221</t>
        </is>
      </c>
      <c r="P93" t="inlineStr">
        <is>
          <t>LT250</t>
        </is>
      </c>
    </row>
    <row r="94">
      <c r="B94">
        <f>IF(I94="B21", IF(L94="Coating_Standard", "Y", "N"), "N")</f>
        <v/>
      </c>
      <c r="C94" t="inlineStr">
        <is>
          <t>Price_BOM_LCS_Imp_0135</t>
        </is>
      </c>
      <c r="D94">
        <f>IF(B94="Y", C94, "")</f>
        <v/>
      </c>
      <c r="E94" t="inlineStr">
        <is>
          <t>:15959-LCS:15959-4P-3HP-LCSE:15959-4P-5HP-LCSE:15959-4P-7.5HP-LCSE:</t>
        </is>
      </c>
      <c r="F94" s="126" t="inlineStr">
        <is>
          <t>X3</t>
        </is>
      </c>
      <c r="G94" s="2" t="inlineStr">
        <is>
          <t>ImpMatl_SS_AISI-304</t>
        </is>
      </c>
      <c r="H94" s="43" t="inlineStr">
        <is>
          <t>Stainless Steel, AISI-304</t>
        </is>
      </c>
      <c r="I94" s="43" t="inlineStr">
        <is>
          <t>H304</t>
        </is>
      </c>
      <c r="J94" s="43" t="inlineStr">
        <is>
          <t>Stainless Steel, AISI-303</t>
        </is>
      </c>
      <c r="K94" s="43" t="inlineStr">
        <is>
          <t>Stainless Steel, AISI 316</t>
        </is>
      </c>
      <c r="L94" s="43" t="inlineStr">
        <is>
          <t>Coating_Scotchkote134_interior_exterior</t>
        </is>
      </c>
      <c r="M94" s="1" t="inlineStr">
        <is>
          <t>RTF</t>
        </is>
      </c>
      <c r="N94" s="43" t="n"/>
      <c r="O94" s="43" t="inlineStr">
        <is>
          <t>A101746</t>
        </is>
      </c>
      <c r="P94" t="inlineStr">
        <is>
          <t>LT250</t>
        </is>
      </c>
      <c r="Q94" s="43" t="n">
        <v>126</v>
      </c>
    </row>
    <row r="95">
      <c r="B95">
        <f>IF(I95="B21", IF(L95="Coating_Standard", "Y", "N"), "N")</f>
        <v/>
      </c>
      <c r="C95" t="inlineStr">
        <is>
          <t>Price_BOM_LCS_Imp_0137</t>
        </is>
      </c>
      <c r="D95">
        <f>IF(B95="Y", C95, "")</f>
        <v/>
      </c>
      <c r="E95" t="inlineStr">
        <is>
          <t>:15959-LCS:15959-4P-3HP-LCSE:15959-4P-5HP-LCSE:15959-4P-7.5HP-LCSE:</t>
        </is>
      </c>
      <c r="F95" s="126" t="inlineStr">
        <is>
          <t>X3</t>
        </is>
      </c>
      <c r="G95" t="inlineStr">
        <is>
          <t>ImpMatl_NiAl-Bronze_ASTM-B148_C95400</t>
        </is>
      </c>
      <c r="H95" s="43" t="inlineStr">
        <is>
          <t>Nickel Aluminum Bronze ASTM B148 UNS C95400</t>
        </is>
      </c>
      <c r="I95" s="43" t="inlineStr">
        <is>
          <t>B22</t>
        </is>
      </c>
      <c r="J95" s="43" t="inlineStr">
        <is>
          <t>Stainless Steel, AISI-303</t>
        </is>
      </c>
      <c r="K95" s="43" t="inlineStr">
        <is>
          <t>Steel, Cold Drawn C1018</t>
        </is>
      </c>
      <c r="L95" s="43" t="inlineStr">
        <is>
          <t>Coating_Special</t>
        </is>
      </c>
      <c r="M95" s="1" t="n">
        <v>97777979</v>
      </c>
      <c r="N95" s="1" t="n"/>
      <c r="O95" t="inlineStr">
        <is>
          <t>A102221</t>
        </is>
      </c>
      <c r="P95" t="inlineStr">
        <is>
          <t>LT250</t>
        </is>
      </c>
    </row>
    <row r="96">
      <c r="B96">
        <f>IF(I96="B21", IF(L96="Coating_Standard", "Y", "N"), "N")</f>
        <v/>
      </c>
      <c r="C96" t="inlineStr">
        <is>
          <t>Price_BOM_LCS_Imp_0138</t>
        </is>
      </c>
      <c r="D96">
        <f>IF(B96="Y", C96, "")</f>
        <v/>
      </c>
      <c r="E96" t="inlineStr">
        <is>
          <t>:15959-LCS:15959-4P-3HP-LCSE:15959-4P-5HP-LCSE:15959-4P-7.5HP-LCSE:</t>
        </is>
      </c>
      <c r="F96" s="126" t="inlineStr">
        <is>
          <t>X3</t>
        </is>
      </c>
      <c r="G96" s="2" t="inlineStr">
        <is>
          <t>ImpMatl_SS_AISI-304</t>
        </is>
      </c>
      <c r="H96" s="43" t="inlineStr">
        <is>
          <t>Stainless Steel, AISI-304</t>
        </is>
      </c>
      <c r="I96" s="43" t="inlineStr">
        <is>
          <t>H304</t>
        </is>
      </c>
      <c r="J96" s="43" t="inlineStr">
        <is>
          <t>Stainless Steel, AISI-303</t>
        </is>
      </c>
      <c r="K96" s="43" t="inlineStr">
        <is>
          <t>Stainless Steel, AISI 316</t>
        </is>
      </c>
      <c r="L96" s="43" t="inlineStr">
        <is>
          <t>Coating_Special</t>
        </is>
      </c>
      <c r="M96" s="1" t="inlineStr">
        <is>
          <t>RTF</t>
        </is>
      </c>
      <c r="N96" s="43" t="n"/>
      <c r="O96" s="43" t="inlineStr">
        <is>
          <t>A101750</t>
        </is>
      </c>
      <c r="P96" t="inlineStr">
        <is>
          <t>LT250</t>
        </is>
      </c>
      <c r="Q96" s="43" t="n">
        <v>126</v>
      </c>
    </row>
    <row r="97">
      <c r="B97">
        <f>IF(I97="B21", IF(L97="Coating_Standard", "Y", "N"), "N")</f>
        <v/>
      </c>
      <c r="C97" t="inlineStr">
        <is>
          <t>Price_BOM_LCS_Imp_0140</t>
        </is>
      </c>
      <c r="D97">
        <f>IF(B97="Y", C97, "")</f>
        <v/>
      </c>
      <c r="E97" t="inlineStr">
        <is>
          <t>:15959-LCS:15959-2P-20HP-LCSE:15959-2P-25HP-LCSE:15959-2P-30HP-LCSE:</t>
        </is>
      </c>
      <c r="F97" s="126" t="inlineStr">
        <is>
          <t>X4</t>
        </is>
      </c>
      <c r="G97" s="2" t="inlineStr">
        <is>
          <t>ImpMatl_SS_AISI-304</t>
        </is>
      </c>
      <c r="H97" s="43" t="inlineStr">
        <is>
          <t>Stainless Steel, AISI-304</t>
        </is>
      </c>
      <c r="I97" s="43" t="inlineStr">
        <is>
          <t>H304</t>
        </is>
      </c>
      <c r="J97" s="43" t="inlineStr">
        <is>
          <t>Stainless Steel, AISI-303</t>
        </is>
      </c>
      <c r="K97" s="43" t="inlineStr">
        <is>
          <t>Stainless Steel, AISI 316</t>
        </is>
      </c>
      <c r="L97" s="43" t="inlineStr">
        <is>
          <t>Coating_Standard</t>
        </is>
      </c>
      <c r="M97" s="95" t="n">
        <v>98876061</v>
      </c>
      <c r="N97" s="43" t="inlineStr">
        <is>
          <t>IMP,L,15959,X4,H304</t>
        </is>
      </c>
      <c r="O97" s="43" t="inlineStr">
        <is>
          <t>A101752</t>
        </is>
      </c>
      <c r="P97" s="43" t="inlineStr">
        <is>
          <t>LT027</t>
        </is>
      </c>
      <c r="Q97" s="43" t="n">
        <v>0</v>
      </c>
    </row>
    <row r="98">
      <c r="B98">
        <f>IF(I98="B21", IF(L98="Coating_Standard", "Y", "N"), "N")</f>
        <v/>
      </c>
      <c r="C98" t="inlineStr">
        <is>
          <t>Price_BOM_LCS_Imp_0141</t>
        </is>
      </c>
      <c r="D98">
        <f>IF(B98="Y", C98, "")</f>
        <v/>
      </c>
      <c r="E98" t="inlineStr">
        <is>
          <t>:15959-LCS:15959-2P-20HP-LCSE:15959-2P-25HP-LCSE:15959-2P-30HP-LCSE:</t>
        </is>
      </c>
      <c r="F98" s="126" t="inlineStr">
        <is>
          <t>X4</t>
        </is>
      </c>
      <c r="G98" t="inlineStr">
        <is>
          <t>ImpMatl_NiAl-Bronze_ASTM-B148_C95400</t>
        </is>
      </c>
      <c r="H98" s="43" t="inlineStr">
        <is>
          <t>Nickel Aluminum Bronze ASTM B148 UNS C95400</t>
        </is>
      </c>
      <c r="I98" s="43" t="inlineStr">
        <is>
          <t>B22</t>
        </is>
      </c>
      <c r="J98" s="43" t="inlineStr">
        <is>
          <t>Stainless Steel, AISI-303</t>
        </is>
      </c>
      <c r="K98" s="43" t="inlineStr">
        <is>
          <t>Steel, Cold Drawn C1018</t>
        </is>
      </c>
      <c r="L98" s="43" t="inlineStr">
        <is>
          <t>Coating_Standard</t>
        </is>
      </c>
      <c r="M98" s="1" t="n">
        <v>97777980</v>
      </c>
      <c r="N98" s="1" t="n"/>
      <c r="O98" t="inlineStr">
        <is>
          <t>A102222</t>
        </is>
      </c>
      <c r="P98" t="inlineStr">
        <is>
          <t>LT250</t>
        </is>
      </c>
    </row>
    <row r="99">
      <c r="B99">
        <f>IF(I99="B21", IF(L99="Coating_Standard", "Y", "N"), "N")</f>
        <v/>
      </c>
      <c r="C99" t="inlineStr">
        <is>
          <t>Price_BOM_LCS_Imp_0143</t>
        </is>
      </c>
      <c r="D99">
        <f>IF(B99="Y", C99, "")</f>
        <v/>
      </c>
      <c r="E99" t="inlineStr">
        <is>
          <t>:15959-LCS:15959-2P-20HP-LCSE:15959-2P-25HP-LCSE:15959-2P-30HP-LCSE:</t>
        </is>
      </c>
      <c r="F99" s="126" t="inlineStr">
        <is>
          <t>X4</t>
        </is>
      </c>
      <c r="G99" t="inlineStr">
        <is>
          <t>ImpMatl_NiAl-Bronze_ASTM-B148_C95400</t>
        </is>
      </c>
      <c r="H99" s="43" t="inlineStr">
        <is>
          <t>Nickel Aluminum Bronze ASTM B148 UNS C95400</t>
        </is>
      </c>
      <c r="I99" s="43" t="inlineStr">
        <is>
          <t>B22</t>
        </is>
      </c>
      <c r="J99" s="43" t="inlineStr">
        <is>
          <t>Stainless Steel, AISI-303</t>
        </is>
      </c>
      <c r="K99" s="43" t="inlineStr">
        <is>
          <t>Steel, Cold Drawn C1018</t>
        </is>
      </c>
      <c r="L99" s="43" t="inlineStr">
        <is>
          <t>Coating_Scotchkote134_interior_exterior_IncludeImpeller</t>
        </is>
      </c>
      <c r="M99" s="1" t="inlineStr">
        <is>
          <t>RTF</t>
        </is>
      </c>
      <c r="N99" s="43" t="n"/>
      <c r="O99" t="inlineStr">
        <is>
          <t>A102222</t>
        </is>
      </c>
      <c r="P99" t="inlineStr">
        <is>
          <t>LT250</t>
        </is>
      </c>
    </row>
    <row r="100">
      <c r="B100">
        <f>IF(I100="B21", IF(L100="Coating_Standard", "Y", "N"), "N")</f>
        <v/>
      </c>
      <c r="C100" t="inlineStr">
        <is>
          <t>Price_BOM_LCS_Imp_0144</t>
        </is>
      </c>
      <c r="D100">
        <f>IF(B100="Y", C100, "")</f>
        <v/>
      </c>
      <c r="E100" t="inlineStr">
        <is>
          <t>:15959-LCS:15959-2P-20HP-LCSE:15959-2P-25HP-LCSE:15959-2P-30HP-LCSE:</t>
        </is>
      </c>
      <c r="F100" s="126" t="inlineStr">
        <is>
          <t>X4</t>
        </is>
      </c>
      <c r="G100" s="2" t="inlineStr">
        <is>
          <t>ImpMatl_SS_AISI-304</t>
        </is>
      </c>
      <c r="H100" s="43" t="inlineStr">
        <is>
          <t>Stainless Steel, AISI-304</t>
        </is>
      </c>
      <c r="I100" s="43" t="inlineStr">
        <is>
          <t>H304</t>
        </is>
      </c>
      <c r="J100" s="43" t="inlineStr">
        <is>
          <t>Stainless Steel, AISI-303</t>
        </is>
      </c>
      <c r="K100" s="43" t="inlineStr">
        <is>
          <t>Stainless Steel, AISI 316</t>
        </is>
      </c>
      <c r="L100" s="43" t="inlineStr">
        <is>
          <t>Coating_Scotchkote134_interior_exterior_IncludeImpeller</t>
        </is>
      </c>
      <c r="M100" s="1" t="inlineStr">
        <is>
          <t>RTF</t>
        </is>
      </c>
      <c r="N100" s="43" t="n"/>
      <c r="O100" s="43" t="inlineStr">
        <is>
          <t>A101752</t>
        </is>
      </c>
      <c r="P100" t="inlineStr">
        <is>
          <t>LT250</t>
        </is>
      </c>
      <c r="Q100" s="43" t="n"/>
    </row>
    <row r="101">
      <c r="B101">
        <f>IF(I101="B21", IF(L101="Coating_Standard", "Y", "N"), "N")</f>
        <v/>
      </c>
      <c r="C101" t="inlineStr">
        <is>
          <t>Price_BOM_LCS_Imp_0146</t>
        </is>
      </c>
      <c r="D101">
        <f>IF(B101="Y", C101, "")</f>
        <v/>
      </c>
      <c r="E101" t="inlineStr">
        <is>
          <t>:15959-LCS:15959-2P-20HP-LCSE:15959-2P-25HP-LCSE:15959-2P-30HP-LCSE:</t>
        </is>
      </c>
      <c r="F101" s="126" t="inlineStr">
        <is>
          <t>X4</t>
        </is>
      </c>
      <c r="G101" t="inlineStr">
        <is>
          <t>ImpMatl_NiAl-Bronze_ASTM-B148_C95400</t>
        </is>
      </c>
      <c r="H101" s="43" t="inlineStr">
        <is>
          <t>Nickel Aluminum Bronze ASTM B148 UNS C95400</t>
        </is>
      </c>
      <c r="I101" s="43" t="inlineStr">
        <is>
          <t>B22</t>
        </is>
      </c>
      <c r="J101" s="43" t="inlineStr">
        <is>
          <t>Stainless Steel, AISI-303</t>
        </is>
      </c>
      <c r="K101" s="43" t="inlineStr">
        <is>
          <t>Steel, Cold Drawn C1018</t>
        </is>
      </c>
      <c r="L101" s="43" t="inlineStr">
        <is>
          <t>Coating_Scotchkote134_interior_IncludeImpeller</t>
        </is>
      </c>
      <c r="M101" s="1" t="inlineStr">
        <is>
          <t>RTF</t>
        </is>
      </c>
      <c r="N101" s="43" t="n"/>
      <c r="O101" t="inlineStr">
        <is>
          <t>A102222</t>
        </is>
      </c>
      <c r="P101" t="inlineStr">
        <is>
          <t>LT250</t>
        </is>
      </c>
    </row>
    <row r="102">
      <c r="B102">
        <f>IF(I102="B21", IF(L102="Coating_Standard", "Y", "N"), "N")</f>
        <v/>
      </c>
      <c r="C102" t="inlineStr">
        <is>
          <t>Price_BOM_LCS_Imp_0147</t>
        </is>
      </c>
      <c r="D102">
        <f>IF(B102="Y", C102, "")</f>
        <v/>
      </c>
      <c r="E102" t="inlineStr">
        <is>
          <t>:15959-LCS:15959-2P-20HP-LCSE:15959-2P-25HP-LCSE:15959-2P-30HP-LCSE:</t>
        </is>
      </c>
      <c r="F102" s="126" t="inlineStr">
        <is>
          <t>X4</t>
        </is>
      </c>
      <c r="G102" s="2" t="inlineStr">
        <is>
          <t>ImpMatl_SS_AISI-304</t>
        </is>
      </c>
      <c r="H102" s="43" t="inlineStr">
        <is>
          <t>Stainless Steel, AISI-304</t>
        </is>
      </c>
      <c r="I102" s="43" t="inlineStr">
        <is>
          <t>H304</t>
        </is>
      </c>
      <c r="J102" s="43" t="inlineStr">
        <is>
          <t>Stainless Steel, AISI-303</t>
        </is>
      </c>
      <c r="K102" s="43" t="inlineStr">
        <is>
          <t>Stainless Steel, AISI 316</t>
        </is>
      </c>
      <c r="L102" s="43" t="inlineStr">
        <is>
          <t>Coating_Scotchkote134_interior_IncludeImpeller</t>
        </is>
      </c>
      <c r="M102" s="1" t="inlineStr">
        <is>
          <t>RTF</t>
        </is>
      </c>
      <c r="N102" s="43" t="n"/>
      <c r="O102" s="43" t="inlineStr">
        <is>
          <t>A101752</t>
        </is>
      </c>
      <c r="P102" t="inlineStr">
        <is>
          <t>LT250</t>
        </is>
      </c>
      <c r="Q102" s="43" t="n"/>
    </row>
    <row r="103">
      <c r="B103">
        <f>IF(I103="B21", IF(L103="Coating_Standard", "Y", "N"), "N")</f>
        <v/>
      </c>
      <c r="C103" t="inlineStr">
        <is>
          <t>Price_BOM_LCS_Imp_0149</t>
        </is>
      </c>
      <c r="D103">
        <f>IF(B103="Y", C103, "")</f>
        <v/>
      </c>
      <c r="E103" t="inlineStr">
        <is>
          <t>:15959-LCS:15959-2P-20HP-LCSE:15959-2P-25HP-LCSE:15959-2P-30HP-LCSE:</t>
        </is>
      </c>
      <c r="F103" s="126" t="inlineStr">
        <is>
          <t>X4</t>
        </is>
      </c>
      <c r="G103" t="inlineStr">
        <is>
          <t>ImpMatl_NiAl-Bronze_ASTM-B148_C95400</t>
        </is>
      </c>
      <c r="H103" s="43" t="inlineStr">
        <is>
          <t>Nickel Aluminum Bronze ASTM B148 UNS C95400</t>
        </is>
      </c>
      <c r="I103" s="43" t="inlineStr">
        <is>
          <t>B22</t>
        </is>
      </c>
      <c r="J103" s="43" t="inlineStr">
        <is>
          <t>Stainless Steel, AISI-303</t>
        </is>
      </c>
      <c r="K103" s="43" t="inlineStr">
        <is>
          <t>Steel, Cold Drawn C1018</t>
        </is>
      </c>
      <c r="L103" s="43" t="inlineStr">
        <is>
          <t>Coating_Scotchkote134_interior</t>
        </is>
      </c>
      <c r="M103" s="1" t="n">
        <v>97777980</v>
      </c>
      <c r="N103" s="1" t="n"/>
      <c r="O103" t="inlineStr">
        <is>
          <t>A102222</t>
        </is>
      </c>
      <c r="P103" t="inlineStr">
        <is>
          <t>LT250</t>
        </is>
      </c>
    </row>
    <row r="104">
      <c r="B104">
        <f>IF(I104="B21", IF(L104="Coating_Standard", "Y", "N"), "N")</f>
        <v/>
      </c>
      <c r="C104" t="inlineStr">
        <is>
          <t>Price_BOM_LCS_Imp_0150</t>
        </is>
      </c>
      <c r="D104">
        <f>IF(B104="Y", C104, "")</f>
        <v/>
      </c>
      <c r="E104" t="inlineStr">
        <is>
          <t>:15959-LCS:15959-2P-20HP-LCSE:15959-2P-25HP-LCSE:15959-2P-30HP-LCSE:</t>
        </is>
      </c>
      <c r="F104" s="126" t="inlineStr">
        <is>
          <t>X4</t>
        </is>
      </c>
      <c r="G104" s="2" t="inlineStr">
        <is>
          <t>ImpMatl_SS_AISI-304</t>
        </is>
      </c>
      <c r="H104" s="43" t="inlineStr">
        <is>
          <t>Stainless Steel, AISI-304</t>
        </is>
      </c>
      <c r="I104" s="43" t="inlineStr">
        <is>
          <t>H304</t>
        </is>
      </c>
      <c r="J104" s="43" t="inlineStr">
        <is>
          <t>Stainless Steel, AISI-303</t>
        </is>
      </c>
      <c r="K104" s="43" t="inlineStr">
        <is>
          <t>Stainless Steel, AISI 316</t>
        </is>
      </c>
      <c r="L104" s="43" t="inlineStr">
        <is>
          <t>Coating_Scotchkote134_interior</t>
        </is>
      </c>
      <c r="M104" s="1" t="inlineStr">
        <is>
          <t>RTF</t>
        </is>
      </c>
      <c r="N104" s="43" t="n"/>
      <c r="O104" s="43" t="inlineStr">
        <is>
          <t>A101752</t>
        </is>
      </c>
      <c r="P104" t="inlineStr">
        <is>
          <t>LT250</t>
        </is>
      </c>
      <c r="Q104" s="43" t="n">
        <v>126</v>
      </c>
    </row>
    <row r="105">
      <c r="B105">
        <f>IF(I105="B21", IF(L105="Coating_Standard", "Y", "N"), "N")</f>
        <v/>
      </c>
      <c r="C105" t="inlineStr">
        <is>
          <t>Price_BOM_LCS_Imp_0152</t>
        </is>
      </c>
      <c r="D105">
        <f>IF(B105="Y", C105, "")</f>
        <v/>
      </c>
      <c r="E105" t="inlineStr">
        <is>
          <t>:15959-LCS:15959-2P-20HP-LCSE:15959-2P-25HP-LCSE:15959-2P-30HP-LCSE:</t>
        </is>
      </c>
      <c r="F105" s="126" t="inlineStr">
        <is>
          <t>X4</t>
        </is>
      </c>
      <c r="G105" t="inlineStr">
        <is>
          <t>ImpMatl_NiAl-Bronze_ASTM-B148_C95400</t>
        </is>
      </c>
      <c r="H105" s="43" t="inlineStr">
        <is>
          <t>Nickel Aluminum Bronze ASTM B148 UNS C95400</t>
        </is>
      </c>
      <c r="I105" s="43" t="inlineStr">
        <is>
          <t>B22</t>
        </is>
      </c>
      <c r="J105" s="43" t="inlineStr">
        <is>
          <t>Stainless Steel, AISI-303</t>
        </is>
      </c>
      <c r="K105" s="43" t="inlineStr">
        <is>
          <t>Steel, Cold Drawn C1018</t>
        </is>
      </c>
      <c r="L105" s="43" t="inlineStr">
        <is>
          <t>Coating_Scotchkote134_interior_exterior</t>
        </is>
      </c>
      <c r="M105" s="1" t="n">
        <v>97777980</v>
      </c>
      <c r="N105" s="1" t="n"/>
      <c r="O105" t="inlineStr">
        <is>
          <t>A102222</t>
        </is>
      </c>
      <c r="P105" t="inlineStr">
        <is>
          <t>LT250</t>
        </is>
      </c>
    </row>
    <row r="106">
      <c r="B106">
        <f>IF(I106="B21", IF(L106="Coating_Standard", "Y", "N"), "N")</f>
        <v/>
      </c>
      <c r="C106" t="inlineStr">
        <is>
          <t>Price_BOM_LCS_Imp_0153</t>
        </is>
      </c>
      <c r="D106">
        <f>IF(B106="Y", C106, "")</f>
        <v/>
      </c>
      <c r="E106" t="inlineStr">
        <is>
          <t>:15959-LCS:15959-2P-20HP-LCSE:15959-2P-25HP-LCSE:15959-2P-30HP-LCSE:</t>
        </is>
      </c>
      <c r="F106" s="126" t="inlineStr">
        <is>
          <t>X4</t>
        </is>
      </c>
      <c r="G106" s="2" t="inlineStr">
        <is>
          <t>ImpMatl_SS_AISI-304</t>
        </is>
      </c>
      <c r="H106" s="43" t="inlineStr">
        <is>
          <t>Stainless Steel, AISI-304</t>
        </is>
      </c>
      <c r="I106" s="43" t="inlineStr">
        <is>
          <t>H304</t>
        </is>
      </c>
      <c r="J106" s="43" t="inlineStr">
        <is>
          <t>Stainless Steel, AISI-303</t>
        </is>
      </c>
      <c r="K106" s="43" t="inlineStr">
        <is>
          <t>Stainless Steel, AISI 316</t>
        </is>
      </c>
      <c r="L106" s="43" t="inlineStr">
        <is>
          <t>Coating_Scotchkote134_interior_exterior</t>
        </is>
      </c>
      <c r="M106" s="1" t="inlineStr">
        <is>
          <t>RTF</t>
        </is>
      </c>
      <c r="N106" s="43" t="n"/>
      <c r="O106" s="43" t="inlineStr">
        <is>
          <t>A101752</t>
        </is>
      </c>
      <c r="P106" t="inlineStr">
        <is>
          <t>LT250</t>
        </is>
      </c>
      <c r="Q106" s="43" t="n">
        <v>126</v>
      </c>
    </row>
    <row r="107">
      <c r="B107">
        <f>IF(I107="B21", IF(L107="Coating_Standard", "Y", "N"), "N")</f>
        <v/>
      </c>
      <c r="C107" t="inlineStr">
        <is>
          <t>Price_BOM_LCS_Imp_0155</t>
        </is>
      </c>
      <c r="D107">
        <f>IF(B107="Y", C107, "")</f>
        <v/>
      </c>
      <c r="E107" t="inlineStr">
        <is>
          <t>:15959-LCS:15959-2P-20HP-LCSE:15959-2P-25HP-LCSE:15959-2P-30HP-LCSE:</t>
        </is>
      </c>
      <c r="F107" s="126" t="inlineStr">
        <is>
          <t>X4</t>
        </is>
      </c>
      <c r="G107" t="inlineStr">
        <is>
          <t>ImpMatl_NiAl-Bronze_ASTM-B148_C95400</t>
        </is>
      </c>
      <c r="H107" s="43" t="inlineStr">
        <is>
          <t>Nickel Aluminum Bronze ASTM B148 UNS C95400</t>
        </is>
      </c>
      <c r="I107" s="43" t="inlineStr">
        <is>
          <t>B22</t>
        </is>
      </c>
      <c r="J107" s="43" t="inlineStr">
        <is>
          <t>Stainless Steel, AISI-303</t>
        </is>
      </c>
      <c r="K107" s="43" t="inlineStr">
        <is>
          <t>Steel, Cold Drawn C1018</t>
        </is>
      </c>
      <c r="L107" s="43" t="inlineStr">
        <is>
          <t>Coating_Special</t>
        </is>
      </c>
      <c r="M107" s="1" t="n">
        <v>97777980</v>
      </c>
      <c r="N107" s="1" t="n"/>
      <c r="O107" t="inlineStr">
        <is>
          <t>A102222</t>
        </is>
      </c>
      <c r="P107" t="inlineStr">
        <is>
          <t>LT250</t>
        </is>
      </c>
    </row>
    <row r="108">
      <c r="B108">
        <f>IF(I108="B21", IF(L108="Coating_Standard", "Y", "N"), "N")</f>
        <v/>
      </c>
      <c r="C108" t="inlineStr">
        <is>
          <t>Price_BOM_LCS_Imp_0156</t>
        </is>
      </c>
      <c r="D108">
        <f>IF(B108="Y", C108, "")</f>
        <v/>
      </c>
      <c r="E108" t="inlineStr">
        <is>
          <t>:15959-LCS:15959-2P-20HP-LCSE:15959-2P-25HP-LCSE:15959-2P-30HP-LCSE:</t>
        </is>
      </c>
      <c r="F108" s="126" t="inlineStr">
        <is>
          <t>X4</t>
        </is>
      </c>
      <c r="G108" s="2" t="inlineStr">
        <is>
          <t>ImpMatl_SS_AISI-304</t>
        </is>
      </c>
      <c r="H108" s="43" t="inlineStr">
        <is>
          <t>Stainless Steel, AISI-304</t>
        </is>
      </c>
      <c r="I108" s="43" t="inlineStr">
        <is>
          <t>H304</t>
        </is>
      </c>
      <c r="J108" s="43" t="inlineStr">
        <is>
          <t>Stainless Steel, AISI-303</t>
        </is>
      </c>
      <c r="K108" s="43" t="inlineStr">
        <is>
          <t>Stainless Steel, AISI 316</t>
        </is>
      </c>
      <c r="L108" s="43" t="inlineStr">
        <is>
          <t>Coating_Special</t>
        </is>
      </c>
      <c r="M108" s="1" t="inlineStr">
        <is>
          <t>RTF</t>
        </is>
      </c>
      <c r="N108" s="43" t="n"/>
      <c r="O108" s="43" t="inlineStr">
        <is>
          <t>A101756</t>
        </is>
      </c>
      <c r="P108" t="inlineStr">
        <is>
          <t>LT250</t>
        </is>
      </c>
      <c r="Q108" s="43" t="n">
        <v>126</v>
      </c>
    </row>
    <row r="109">
      <c r="B109">
        <f>IF(I109="B21", IF(L109="Coating_Standard", "Y", "N"), "N")</f>
        <v/>
      </c>
      <c r="C109" t="inlineStr">
        <is>
          <t>Price_BOM_LCS_Imp_0158</t>
        </is>
      </c>
      <c r="D109">
        <f>IF(B109="Y", C109, "")</f>
        <v/>
      </c>
      <c r="E109" t="inlineStr">
        <is>
          <t>:20709-LCS:20709-4P-3HP-LCSE:20709-2P-7.5HP-LCSE:20709-2P-10HP-LCSE:</t>
        </is>
      </c>
      <c r="F109" s="126" t="inlineStr">
        <is>
          <t>X3</t>
        </is>
      </c>
      <c r="G109" s="2" t="inlineStr">
        <is>
          <t>ImpMatl_SS_AISI-304</t>
        </is>
      </c>
      <c r="H109" s="43" t="inlineStr">
        <is>
          <t>Stainless Steel, AISI-304</t>
        </is>
      </c>
      <c r="I109" s="43" t="inlineStr">
        <is>
          <t>H304</t>
        </is>
      </c>
      <c r="J109" s="43" t="inlineStr">
        <is>
          <t>Stainless Steel, AISI-303</t>
        </is>
      </c>
      <c r="K109" s="43" t="inlineStr">
        <is>
          <t>Stainless Steel, AISI 316</t>
        </is>
      </c>
      <c r="L109" s="43" t="inlineStr">
        <is>
          <t>Coating_Standard</t>
        </is>
      </c>
      <c r="M109" s="95" t="n">
        <v>98876064</v>
      </c>
      <c r="N109" s="43" t="inlineStr">
        <is>
          <t>IMP,L,20709,X3,H304</t>
        </is>
      </c>
      <c r="O109" t="inlineStr">
        <is>
          <t>A101764</t>
        </is>
      </c>
      <c r="P109" s="43" t="inlineStr">
        <is>
          <t>LT027</t>
        </is>
      </c>
      <c r="Q109" s="43" t="n">
        <v>0</v>
      </c>
    </row>
    <row r="110">
      <c r="B110">
        <f>IF(I110="B21", IF(L110="Coating_Standard", "Y", "N"), "N")</f>
        <v/>
      </c>
      <c r="C110" t="inlineStr">
        <is>
          <t>Price_BOM_LCS_Imp_0159</t>
        </is>
      </c>
      <c r="D110">
        <f>IF(B110="Y", C110, "")</f>
        <v/>
      </c>
      <c r="E110" t="inlineStr">
        <is>
          <t>:20709-LCS:20709-4P-3HP-LCSE:20709-2P-7.5HP-LCSE:20709-2P-10HP-LCSE:</t>
        </is>
      </c>
      <c r="F110" s="126" t="inlineStr">
        <is>
          <t>X3</t>
        </is>
      </c>
      <c r="G110" t="inlineStr">
        <is>
          <t>ImpMatl_NiAl-Bronze_ASTM-B148_C95400</t>
        </is>
      </c>
      <c r="H110" s="43" t="inlineStr">
        <is>
          <t>Nickel Aluminum Bronze ASTM B148 UNS C95400</t>
        </is>
      </c>
      <c r="I110" s="43" t="inlineStr">
        <is>
          <t>B22</t>
        </is>
      </c>
      <c r="J110" s="43" t="inlineStr">
        <is>
          <t>Stainless Steel, AISI-303</t>
        </is>
      </c>
      <c r="K110" s="43" t="inlineStr">
        <is>
          <t>Steel, Cold Drawn C1018</t>
        </is>
      </c>
      <c r="L110" s="43" t="inlineStr">
        <is>
          <t>Coating_Standard</t>
        </is>
      </c>
      <c r="M110" s="1" t="n">
        <v>97778013</v>
      </c>
      <c r="N110" s="1" t="n"/>
      <c r="O110" t="inlineStr">
        <is>
          <t>A102224</t>
        </is>
      </c>
      <c r="P110" t="inlineStr">
        <is>
          <t>LT250</t>
        </is>
      </c>
    </row>
    <row r="111">
      <c r="B111">
        <f>IF(I111="B21", IF(L111="Coating_Standard", "Y", "N"), "N")</f>
        <v/>
      </c>
      <c r="C111" t="inlineStr">
        <is>
          <t>Price_BOM_LCS_Imp_0161</t>
        </is>
      </c>
      <c r="D111">
        <f>IF(B111="Y", C111, "")</f>
        <v/>
      </c>
      <c r="E111" t="inlineStr">
        <is>
          <t>:20709-LCS:20709-4P-3HP-LCSE:20709-2P-7.5HP-LCSE:20709-2P-10HP-LCSE:</t>
        </is>
      </c>
      <c r="F111" s="126" t="inlineStr">
        <is>
          <t>X3</t>
        </is>
      </c>
      <c r="G111" t="inlineStr">
        <is>
          <t>ImpMatl_NiAl-Bronze_ASTM-B148_C95400</t>
        </is>
      </c>
      <c r="H111" s="43" t="inlineStr">
        <is>
          <t>Nickel Aluminum Bronze ASTM B148 UNS C95400</t>
        </is>
      </c>
      <c r="I111" s="43" t="inlineStr">
        <is>
          <t>B22</t>
        </is>
      </c>
      <c r="J111" s="43" t="inlineStr">
        <is>
          <t>Stainless Steel, AISI-303</t>
        </is>
      </c>
      <c r="K111" s="43" t="inlineStr">
        <is>
          <t>Steel, Cold Drawn C1018</t>
        </is>
      </c>
      <c r="L111" s="43" t="inlineStr">
        <is>
          <t>Coating_Scotchkote134_interior_exterior_IncludeImpeller</t>
        </is>
      </c>
      <c r="M111" s="1" t="inlineStr">
        <is>
          <t>RTF</t>
        </is>
      </c>
      <c r="N111" s="43" t="n"/>
      <c r="O111" t="inlineStr">
        <is>
          <t>A102224</t>
        </is>
      </c>
      <c r="P111" t="inlineStr">
        <is>
          <t>LT250</t>
        </is>
      </c>
    </row>
    <row r="112">
      <c r="B112">
        <f>IF(I112="B21", IF(L112="Coating_Standard", "Y", "N"), "N")</f>
        <v/>
      </c>
      <c r="C112" t="inlineStr">
        <is>
          <t>Price_BOM_LCS_Imp_0162</t>
        </is>
      </c>
      <c r="D112">
        <f>IF(B112="Y", C112, "")</f>
        <v/>
      </c>
      <c r="E112" t="inlineStr">
        <is>
          <t>:20709-LCS:20709-4P-3HP-LCSE:20709-2P-7.5HP-LCSE:20709-2P-10HP-LCSE:</t>
        </is>
      </c>
      <c r="F112" s="126" t="inlineStr">
        <is>
          <t>X3</t>
        </is>
      </c>
      <c r="G112" s="2" t="inlineStr">
        <is>
          <t>ImpMatl_SS_AISI-304</t>
        </is>
      </c>
      <c r="H112" s="43" t="inlineStr">
        <is>
          <t>Stainless Steel, AISI-304</t>
        </is>
      </c>
      <c r="I112" s="43" t="inlineStr">
        <is>
          <t>H304</t>
        </is>
      </c>
      <c r="J112" s="43" t="inlineStr">
        <is>
          <t>Stainless Steel, AISI-303</t>
        </is>
      </c>
      <c r="K112" s="43" t="inlineStr">
        <is>
          <t>Stainless Steel, AISI 316</t>
        </is>
      </c>
      <c r="L112" s="43" t="inlineStr">
        <is>
          <t>Coating_Scotchkote134_interior_exterior_IncludeImpeller</t>
        </is>
      </c>
      <c r="M112" s="1" t="inlineStr">
        <is>
          <t>RTF</t>
        </is>
      </c>
      <c r="N112" s="43" t="n"/>
      <c r="O112" t="inlineStr">
        <is>
          <t>A101764</t>
        </is>
      </c>
      <c r="P112" t="inlineStr">
        <is>
          <t>LT250</t>
        </is>
      </c>
      <c r="Q112" s="43" t="n"/>
    </row>
    <row r="113">
      <c r="B113">
        <f>IF(I113="B21", IF(L113="Coating_Standard", "Y", "N"), "N")</f>
        <v/>
      </c>
      <c r="C113" t="inlineStr">
        <is>
          <t>Price_BOM_LCS_Imp_0164</t>
        </is>
      </c>
      <c r="D113">
        <f>IF(B113="Y", C113, "")</f>
        <v/>
      </c>
      <c r="E113" t="inlineStr">
        <is>
          <t>:20709-LCS:20709-4P-3HP-LCSE:20709-2P-7.5HP-LCSE:20709-2P-10HP-LCSE:</t>
        </is>
      </c>
      <c r="F113" s="126" t="inlineStr">
        <is>
          <t>X3</t>
        </is>
      </c>
      <c r="G113" t="inlineStr">
        <is>
          <t>ImpMatl_NiAl-Bronze_ASTM-B148_C95400</t>
        </is>
      </c>
      <c r="H113" s="43" t="inlineStr">
        <is>
          <t>Nickel Aluminum Bronze ASTM B148 UNS C95400</t>
        </is>
      </c>
      <c r="I113" s="43" t="inlineStr">
        <is>
          <t>B22</t>
        </is>
      </c>
      <c r="J113" s="43" t="inlineStr">
        <is>
          <t>Stainless Steel, AISI-303</t>
        </is>
      </c>
      <c r="K113" s="43" t="inlineStr">
        <is>
          <t>Steel, Cold Drawn C1018</t>
        </is>
      </c>
      <c r="L113" s="43" t="inlineStr">
        <is>
          <t>Coating_Scotchkote134_interior_IncludeImpeller</t>
        </is>
      </c>
      <c r="M113" s="1" t="inlineStr">
        <is>
          <t>RTF</t>
        </is>
      </c>
      <c r="N113" s="43" t="n"/>
      <c r="O113" t="inlineStr">
        <is>
          <t>A102224</t>
        </is>
      </c>
      <c r="P113" t="inlineStr">
        <is>
          <t>LT250</t>
        </is>
      </c>
    </row>
    <row r="114">
      <c r="B114">
        <f>IF(I114="B21", IF(L114="Coating_Standard", "Y", "N"), "N")</f>
        <v/>
      </c>
      <c r="C114" t="inlineStr">
        <is>
          <t>Price_BOM_LCS_Imp_0165</t>
        </is>
      </c>
      <c r="D114">
        <f>IF(B114="Y", C114, "")</f>
        <v/>
      </c>
      <c r="E114" t="inlineStr">
        <is>
          <t>:20709-LCS:20709-4P-3HP-LCSE:20709-2P-7.5HP-LCSE:20709-2P-10HP-LCSE:</t>
        </is>
      </c>
      <c r="F114" s="126" t="inlineStr">
        <is>
          <t>X3</t>
        </is>
      </c>
      <c r="G114" s="2" t="inlineStr">
        <is>
          <t>ImpMatl_SS_AISI-304</t>
        </is>
      </c>
      <c r="H114" s="43" t="inlineStr">
        <is>
          <t>Stainless Steel, AISI-304</t>
        </is>
      </c>
      <c r="I114" s="43" t="inlineStr">
        <is>
          <t>H304</t>
        </is>
      </c>
      <c r="J114" s="43" t="inlineStr">
        <is>
          <t>Stainless Steel, AISI-303</t>
        </is>
      </c>
      <c r="K114" s="43" t="inlineStr">
        <is>
          <t>Stainless Steel, AISI 316</t>
        </is>
      </c>
      <c r="L114" s="43" t="inlineStr">
        <is>
          <t>Coating_Scotchkote134_interior_IncludeImpeller</t>
        </is>
      </c>
      <c r="M114" s="1" t="inlineStr">
        <is>
          <t>RTF</t>
        </is>
      </c>
      <c r="N114" s="43" t="n"/>
      <c r="O114" t="inlineStr">
        <is>
          <t>A101764</t>
        </is>
      </c>
      <c r="P114" t="inlineStr">
        <is>
          <t>LT250</t>
        </is>
      </c>
      <c r="Q114" s="43" t="n"/>
    </row>
    <row r="115">
      <c r="B115">
        <f>IF(I115="B21", IF(L115="Coating_Standard", "Y", "N"), "N")</f>
        <v/>
      </c>
      <c r="C115" t="inlineStr">
        <is>
          <t>Price_BOM_LCS_Imp_0167</t>
        </is>
      </c>
      <c r="D115">
        <f>IF(B115="Y", C115, "")</f>
        <v/>
      </c>
      <c r="E115" t="inlineStr">
        <is>
          <t>:20709-LCS:20709-4P-3HP-LCSE:20709-2P-7.5HP-LCSE:20709-2P-10HP-LCSE:</t>
        </is>
      </c>
      <c r="F115" s="126" t="inlineStr">
        <is>
          <t>X3</t>
        </is>
      </c>
      <c r="G115" t="inlineStr">
        <is>
          <t>ImpMatl_NiAl-Bronze_ASTM-B148_C95400</t>
        </is>
      </c>
      <c r="H115" s="43" t="inlineStr">
        <is>
          <t>Nickel Aluminum Bronze ASTM B148 UNS C95400</t>
        </is>
      </c>
      <c r="I115" s="43" t="inlineStr">
        <is>
          <t>B22</t>
        </is>
      </c>
      <c r="J115" s="43" t="inlineStr">
        <is>
          <t>Stainless Steel, AISI-303</t>
        </is>
      </c>
      <c r="K115" s="43" t="inlineStr">
        <is>
          <t>Steel, Cold Drawn C1018</t>
        </is>
      </c>
      <c r="L115" s="43" t="inlineStr">
        <is>
          <t>Coating_Scotchkote134_interior</t>
        </is>
      </c>
      <c r="M115" s="1" t="n">
        <v>97778013</v>
      </c>
      <c r="N115" s="1" t="n"/>
      <c r="O115" t="inlineStr">
        <is>
          <t>A102224</t>
        </is>
      </c>
      <c r="P115" t="inlineStr">
        <is>
          <t>LT250</t>
        </is>
      </c>
    </row>
    <row r="116">
      <c r="B116">
        <f>IF(I116="B21", IF(L116="Coating_Standard", "Y", "N"), "N")</f>
        <v/>
      </c>
      <c r="C116" t="inlineStr">
        <is>
          <t>Price_BOM_LCS_Imp_0168</t>
        </is>
      </c>
      <c r="D116">
        <f>IF(B116="Y", C116, "")</f>
        <v/>
      </c>
      <c r="E116" t="inlineStr">
        <is>
          <t>:20709-LCS:20709-4P-3HP-LCSE:20709-2P-7.5HP-LCSE:20709-2P-10HP-LCSE:</t>
        </is>
      </c>
      <c r="F116" s="126" t="inlineStr">
        <is>
          <t>X3</t>
        </is>
      </c>
      <c r="G116" s="2" t="inlineStr">
        <is>
          <t>ImpMatl_SS_AISI-304</t>
        </is>
      </c>
      <c r="H116" s="43" t="inlineStr">
        <is>
          <t>Stainless Steel, AISI-304</t>
        </is>
      </c>
      <c r="I116" s="43" t="inlineStr">
        <is>
          <t>H304</t>
        </is>
      </c>
      <c r="J116" s="43" t="inlineStr">
        <is>
          <t>Stainless Steel, AISI-303</t>
        </is>
      </c>
      <c r="K116" s="43" t="inlineStr">
        <is>
          <t>Stainless Steel, AISI 316</t>
        </is>
      </c>
      <c r="L116" s="43" t="inlineStr">
        <is>
          <t>Coating_Scotchkote134_interior</t>
        </is>
      </c>
      <c r="M116" s="1" t="inlineStr">
        <is>
          <t>RTF</t>
        </is>
      </c>
      <c r="N116" s="43" t="n"/>
      <c r="O116" t="inlineStr">
        <is>
          <t>A101764</t>
        </is>
      </c>
      <c r="P116" t="inlineStr">
        <is>
          <t>LT250</t>
        </is>
      </c>
      <c r="Q116" s="43" t="n">
        <v>126</v>
      </c>
    </row>
    <row r="117">
      <c r="B117">
        <f>IF(I117="B21", IF(L117="Coating_Standard", "Y", "N"), "N")</f>
        <v/>
      </c>
      <c r="C117" t="inlineStr">
        <is>
          <t>Price_BOM_LCS_Imp_0170</t>
        </is>
      </c>
      <c r="D117">
        <f>IF(B117="Y", C117, "")</f>
        <v/>
      </c>
      <c r="E117" t="inlineStr">
        <is>
          <t>:20709-LCS:20709-4P-3HP-LCSE:20709-2P-7.5HP-LCSE:20709-2P-10HP-LCSE:</t>
        </is>
      </c>
      <c r="F117" s="126" t="inlineStr">
        <is>
          <t>X3</t>
        </is>
      </c>
      <c r="G117" t="inlineStr">
        <is>
          <t>ImpMatl_NiAl-Bronze_ASTM-B148_C95400</t>
        </is>
      </c>
      <c r="H117" s="43" t="inlineStr">
        <is>
          <t>Nickel Aluminum Bronze ASTM B148 UNS C95400</t>
        </is>
      </c>
      <c r="I117" s="43" t="inlineStr">
        <is>
          <t>B22</t>
        </is>
      </c>
      <c r="J117" s="43" t="inlineStr">
        <is>
          <t>Stainless Steel, AISI-303</t>
        </is>
      </c>
      <c r="K117" s="43" t="inlineStr">
        <is>
          <t>Steel, Cold Drawn C1018</t>
        </is>
      </c>
      <c r="L117" s="43" t="inlineStr">
        <is>
          <t>Coating_Scotchkote134_interior_exterior</t>
        </is>
      </c>
      <c r="M117" s="1" t="n">
        <v>97778013</v>
      </c>
      <c r="N117" s="1" t="n"/>
      <c r="O117" t="inlineStr">
        <is>
          <t>A102224</t>
        </is>
      </c>
      <c r="P117" t="inlineStr">
        <is>
          <t>LT250</t>
        </is>
      </c>
    </row>
    <row r="118">
      <c r="B118">
        <f>IF(I118="B21", IF(L118="Coating_Standard", "Y", "N"), "N")</f>
        <v/>
      </c>
      <c r="C118" t="inlineStr">
        <is>
          <t>Price_BOM_LCS_Imp_0171</t>
        </is>
      </c>
      <c r="D118">
        <f>IF(B118="Y", C118, "")</f>
        <v/>
      </c>
      <c r="E118" t="inlineStr">
        <is>
          <t>:20709-LCS:20709-4P-3HP-LCSE:20709-2P-7.5HP-LCSE:20709-2P-10HP-LCSE:</t>
        </is>
      </c>
      <c r="F118" s="126" t="inlineStr">
        <is>
          <t>X3</t>
        </is>
      </c>
      <c r="G118" s="2" t="inlineStr">
        <is>
          <t>ImpMatl_SS_AISI-304</t>
        </is>
      </c>
      <c r="H118" s="43" t="inlineStr">
        <is>
          <t>Stainless Steel, AISI-304</t>
        </is>
      </c>
      <c r="I118" s="43" t="inlineStr">
        <is>
          <t>H304</t>
        </is>
      </c>
      <c r="J118" s="43" t="inlineStr">
        <is>
          <t>Stainless Steel, AISI-303</t>
        </is>
      </c>
      <c r="K118" s="43" t="inlineStr">
        <is>
          <t>Stainless Steel, AISI 316</t>
        </is>
      </c>
      <c r="L118" s="43" t="inlineStr">
        <is>
          <t>Coating_Scotchkote134_interior_exterior</t>
        </is>
      </c>
      <c r="M118" s="1" t="inlineStr">
        <is>
          <t>RTF</t>
        </is>
      </c>
      <c r="N118" s="43" t="n"/>
      <c r="O118" t="inlineStr">
        <is>
          <t>A101764</t>
        </is>
      </c>
      <c r="P118" t="inlineStr">
        <is>
          <t>LT250</t>
        </is>
      </c>
      <c r="Q118" s="43" t="n">
        <v>126</v>
      </c>
    </row>
    <row r="119">
      <c r="B119">
        <f>IF(I119="B21", IF(L119="Coating_Standard", "Y", "N"), "N")</f>
        <v/>
      </c>
      <c r="C119" t="inlineStr">
        <is>
          <t>Price_BOM_LCS_Imp_0173</t>
        </is>
      </c>
      <c r="D119">
        <f>IF(B119="Y", C119, "")</f>
        <v/>
      </c>
      <c r="E119" t="inlineStr">
        <is>
          <t>:20709-LCS:20709-4P-3HP-LCSE:20709-2P-7.5HP-LCSE:20709-2P-10HP-LCSE:</t>
        </is>
      </c>
      <c r="F119" s="126" t="inlineStr">
        <is>
          <t>X3</t>
        </is>
      </c>
      <c r="G119" t="inlineStr">
        <is>
          <t>ImpMatl_NiAl-Bronze_ASTM-B148_C95400</t>
        </is>
      </c>
      <c r="H119" s="43" t="inlineStr">
        <is>
          <t>Nickel Aluminum Bronze ASTM B148 UNS C95400</t>
        </is>
      </c>
      <c r="I119" s="43" t="inlineStr">
        <is>
          <t>B22</t>
        </is>
      </c>
      <c r="J119" s="43" t="inlineStr">
        <is>
          <t>Stainless Steel, AISI-303</t>
        </is>
      </c>
      <c r="K119" s="43" t="inlineStr">
        <is>
          <t>Steel, Cold Drawn C1018</t>
        </is>
      </c>
      <c r="L119" s="43" t="inlineStr">
        <is>
          <t>Coating_Special</t>
        </is>
      </c>
      <c r="M119" s="1" t="n">
        <v>97778013</v>
      </c>
      <c r="N119" s="1" t="n"/>
      <c r="O119" t="inlineStr">
        <is>
          <t>A102224</t>
        </is>
      </c>
      <c r="P119" t="inlineStr">
        <is>
          <t>LT250</t>
        </is>
      </c>
    </row>
    <row r="120">
      <c r="B120">
        <f>IF(I120="B21", IF(L120="Coating_Standard", "Y", "N"), "N")</f>
        <v/>
      </c>
      <c r="C120" t="inlineStr">
        <is>
          <t>Price_BOM_LCS_Imp_0174</t>
        </is>
      </c>
      <c r="D120">
        <f>IF(B120="Y", C120, "")</f>
        <v/>
      </c>
      <c r="E120" t="inlineStr">
        <is>
          <t>:20709-LCS:20709-4P-3HP-LCSE:20709-2P-7.5HP-LCSE:20709-2P-10HP-LCSE:</t>
        </is>
      </c>
      <c r="F120" s="126" t="inlineStr">
        <is>
          <t>X3</t>
        </is>
      </c>
      <c r="G120" s="2" t="inlineStr">
        <is>
          <t>ImpMatl_SS_AISI-304</t>
        </is>
      </c>
      <c r="H120" s="43" t="inlineStr">
        <is>
          <t>Stainless Steel, AISI-304</t>
        </is>
      </c>
      <c r="I120" s="43" t="inlineStr">
        <is>
          <t>H304</t>
        </is>
      </c>
      <c r="J120" s="43" t="inlineStr">
        <is>
          <t>Stainless Steel, AISI-303</t>
        </is>
      </c>
      <c r="K120" s="43" t="inlineStr">
        <is>
          <t>Stainless Steel, AISI 316</t>
        </is>
      </c>
      <c r="L120" s="43" t="inlineStr">
        <is>
          <t>Coating_Special</t>
        </is>
      </c>
      <c r="M120" s="1" t="inlineStr">
        <is>
          <t>RTF</t>
        </is>
      </c>
      <c r="N120" s="43" t="n"/>
      <c r="O120" t="inlineStr">
        <is>
          <t>A101768</t>
        </is>
      </c>
      <c r="P120" t="inlineStr">
        <is>
          <t>LT250</t>
        </is>
      </c>
      <c r="Q120" s="43" t="n">
        <v>126</v>
      </c>
    </row>
    <row r="121">
      <c r="B121">
        <f>IF(I121="B21", IF(L121="Coating_Standard", "Y", "N"), "N")</f>
        <v/>
      </c>
      <c r="C121" t="inlineStr">
        <is>
          <t>Price_BOM_LCS_Imp_0176</t>
        </is>
      </c>
      <c r="D121">
        <f>IF(B121="Y", C121, "")</f>
        <v/>
      </c>
      <c r="E121" t="inlineStr">
        <is>
          <t>:20709-LCS:20709-2P-15HP-LCSE:20709-2P-20HP-LCSE:20709-2P-25HP-LCSE:</t>
        </is>
      </c>
      <c r="F121" s="126" t="inlineStr">
        <is>
          <t>X4</t>
        </is>
      </c>
      <c r="G121" s="2" t="inlineStr">
        <is>
          <t>ImpMatl_SS_AISI-304</t>
        </is>
      </c>
      <c r="H121" s="43" t="inlineStr">
        <is>
          <t>Stainless Steel, AISI-304</t>
        </is>
      </c>
      <c r="I121" s="43" t="inlineStr">
        <is>
          <t>H304</t>
        </is>
      </c>
      <c r="J121" s="43" t="inlineStr">
        <is>
          <t>Stainless Steel, AISI-303</t>
        </is>
      </c>
      <c r="K121" s="43" t="inlineStr">
        <is>
          <t>Stainless Steel, AISI 316</t>
        </is>
      </c>
      <c r="L121" s="43" t="inlineStr">
        <is>
          <t>Coating_Standard</t>
        </is>
      </c>
      <c r="M121" s="96" t="n">
        <v>98876066</v>
      </c>
      <c r="N121" s="43" t="n"/>
      <c r="O121" t="inlineStr">
        <is>
          <t>A101770</t>
        </is>
      </c>
      <c r="P121" s="43" t="inlineStr">
        <is>
          <t>LT027</t>
        </is>
      </c>
      <c r="Q121" s="43" t="n">
        <v>0</v>
      </c>
    </row>
    <row r="122">
      <c r="B122">
        <f>IF(I122="B21", IF(L122="Coating_Standard", "Y", "N"), "N")</f>
        <v/>
      </c>
      <c r="C122" t="inlineStr">
        <is>
          <t>Price_BOM_LCS_Imp_0177</t>
        </is>
      </c>
      <c r="D122">
        <f>IF(B122="Y", C122, "")</f>
        <v/>
      </c>
      <c r="E122" t="inlineStr">
        <is>
          <t>:20709-LCS:20709-2P-15HP-LCSE:20709-2P-20HP-LCSE:20709-2P-25HP-LCSE:</t>
        </is>
      </c>
      <c r="F122" s="126" t="inlineStr">
        <is>
          <t>X4</t>
        </is>
      </c>
      <c r="G122" t="inlineStr">
        <is>
          <t>ImpMatl_NiAl-Bronze_ASTM-B148_C95400</t>
        </is>
      </c>
      <c r="H122" s="43" t="inlineStr">
        <is>
          <t>Nickel Aluminum Bronze ASTM B148 UNS C95400</t>
        </is>
      </c>
      <c r="I122" s="43" t="inlineStr">
        <is>
          <t>B22</t>
        </is>
      </c>
      <c r="J122" s="43" t="inlineStr">
        <is>
          <t>Stainless Steel, AISI-303</t>
        </is>
      </c>
      <c r="K122" s="43" t="inlineStr">
        <is>
          <t>Steel, Cold Drawn C1018</t>
        </is>
      </c>
      <c r="L122" s="43" t="inlineStr">
        <is>
          <t>Coating_Standard</t>
        </is>
      </c>
      <c r="M122" s="1" t="n">
        <v>97775275</v>
      </c>
      <c r="N122" s="1" t="n"/>
      <c r="O122" t="inlineStr">
        <is>
          <t>A102225</t>
        </is>
      </c>
      <c r="P122" t="inlineStr">
        <is>
          <t>LT250</t>
        </is>
      </c>
    </row>
    <row r="123">
      <c r="B123">
        <f>IF(I123="B21", IF(L123="Coating_Standard", "Y", "N"), "N")</f>
        <v/>
      </c>
      <c r="C123" t="inlineStr">
        <is>
          <t>Price_BOM_LCS_Imp_0179</t>
        </is>
      </c>
      <c r="D123">
        <f>IF(B123="Y", C123, "")</f>
        <v/>
      </c>
      <c r="E123" t="inlineStr">
        <is>
          <t>:20709-LCS:20709-2P-15HP-LCSE:20709-2P-20HP-LCSE:20709-2P-25HP-LCSE:</t>
        </is>
      </c>
      <c r="F123" s="126" t="inlineStr">
        <is>
          <t>X4</t>
        </is>
      </c>
      <c r="G123" t="inlineStr">
        <is>
          <t>ImpMatl_NiAl-Bronze_ASTM-B148_C95400</t>
        </is>
      </c>
      <c r="H123" s="43" t="inlineStr">
        <is>
          <t>Nickel Aluminum Bronze ASTM B148 UNS C95400</t>
        </is>
      </c>
      <c r="I123" s="43" t="inlineStr">
        <is>
          <t>B22</t>
        </is>
      </c>
      <c r="J123" s="43" t="inlineStr">
        <is>
          <t>Stainless Steel, AISI-303</t>
        </is>
      </c>
      <c r="K123" s="43" t="inlineStr">
        <is>
          <t>Steel, Cold Drawn C1018</t>
        </is>
      </c>
      <c r="L123" s="43" t="inlineStr">
        <is>
          <t>Coating_Scotchkote134_interior_exterior_IncludeImpeller</t>
        </is>
      </c>
      <c r="M123" s="1" t="inlineStr">
        <is>
          <t>RTF</t>
        </is>
      </c>
      <c r="N123" s="43" t="n"/>
      <c r="O123" t="inlineStr">
        <is>
          <t>A102225</t>
        </is>
      </c>
      <c r="P123" t="inlineStr">
        <is>
          <t>LT250</t>
        </is>
      </c>
    </row>
    <row r="124">
      <c r="B124">
        <f>IF(I124="B21", IF(L124="Coating_Standard", "Y", "N"), "N")</f>
        <v/>
      </c>
      <c r="C124" t="inlineStr">
        <is>
          <t>Price_BOM_LCS_Imp_0180</t>
        </is>
      </c>
      <c r="D124">
        <f>IF(B124="Y", C124, "")</f>
        <v/>
      </c>
      <c r="E124" t="inlineStr">
        <is>
          <t>:20709-LCS:20709-2P-15HP-LCSE:20709-2P-20HP-LCSE:20709-2P-25HP-LCSE:</t>
        </is>
      </c>
      <c r="F124" s="126" t="inlineStr">
        <is>
          <t>X4</t>
        </is>
      </c>
      <c r="G124" s="2" t="inlineStr">
        <is>
          <t>ImpMatl_SS_AISI-304</t>
        </is>
      </c>
      <c r="H124" s="43" t="inlineStr">
        <is>
          <t>Stainless Steel, AISI-304</t>
        </is>
      </c>
      <c r="I124" s="43" t="inlineStr">
        <is>
          <t>H304</t>
        </is>
      </c>
      <c r="J124" s="43" t="inlineStr">
        <is>
          <t>Stainless Steel, AISI-303</t>
        </is>
      </c>
      <c r="K124" s="43" t="inlineStr">
        <is>
          <t>Stainless Steel, AISI 316</t>
        </is>
      </c>
      <c r="L124" s="43" t="inlineStr">
        <is>
          <t>Coating_Scotchkote134_interior_exterior_IncludeImpeller</t>
        </is>
      </c>
      <c r="M124" s="1" t="inlineStr">
        <is>
          <t>RTF</t>
        </is>
      </c>
      <c r="N124" s="43" t="n"/>
      <c r="O124" t="inlineStr">
        <is>
          <t>A101770</t>
        </is>
      </c>
      <c r="P124" t="inlineStr">
        <is>
          <t>LT250</t>
        </is>
      </c>
      <c r="Q124" s="43" t="n"/>
    </row>
    <row r="125">
      <c r="B125">
        <f>IF(I125="B21", IF(L125="Coating_Standard", "Y", "N"), "N")</f>
        <v/>
      </c>
      <c r="C125" t="inlineStr">
        <is>
          <t>Price_BOM_LCS_Imp_0182</t>
        </is>
      </c>
      <c r="D125">
        <f>IF(B125="Y", C125, "")</f>
        <v/>
      </c>
      <c r="E125" t="inlineStr">
        <is>
          <t>:20709-LCS:20709-2P-15HP-LCSE:20709-2P-20HP-LCSE:20709-2P-25HP-LCSE:</t>
        </is>
      </c>
      <c r="F125" s="126" t="inlineStr">
        <is>
          <t>X4</t>
        </is>
      </c>
      <c r="G125" t="inlineStr">
        <is>
          <t>ImpMatl_NiAl-Bronze_ASTM-B148_C95400</t>
        </is>
      </c>
      <c r="H125" s="43" t="inlineStr">
        <is>
          <t>Nickel Aluminum Bronze ASTM B148 UNS C95400</t>
        </is>
      </c>
      <c r="I125" s="43" t="inlineStr">
        <is>
          <t>B22</t>
        </is>
      </c>
      <c r="J125" s="43" t="inlineStr">
        <is>
          <t>Stainless Steel, AISI-303</t>
        </is>
      </c>
      <c r="K125" s="43" t="inlineStr">
        <is>
          <t>Steel, Cold Drawn C1018</t>
        </is>
      </c>
      <c r="L125" s="43" t="inlineStr">
        <is>
          <t>Coating_Scotchkote134_interior_IncludeImpeller</t>
        </is>
      </c>
      <c r="M125" s="1" t="inlineStr">
        <is>
          <t>RTF</t>
        </is>
      </c>
      <c r="N125" s="43" t="n"/>
      <c r="O125" t="inlineStr">
        <is>
          <t>A102225</t>
        </is>
      </c>
      <c r="P125" t="inlineStr">
        <is>
          <t>LT250</t>
        </is>
      </c>
    </row>
    <row r="126">
      <c r="B126">
        <f>IF(I126="B21", IF(L126="Coating_Standard", "Y", "N"), "N")</f>
        <v/>
      </c>
      <c r="C126" t="inlineStr">
        <is>
          <t>Price_BOM_LCS_Imp_0183</t>
        </is>
      </c>
      <c r="D126">
        <f>IF(B126="Y", C126, "")</f>
        <v/>
      </c>
      <c r="E126" t="inlineStr">
        <is>
          <t>:20709-LCS:20709-2P-15HP-LCSE:20709-2P-20HP-LCSE:20709-2P-25HP-LCSE:</t>
        </is>
      </c>
      <c r="F126" s="126" t="inlineStr">
        <is>
          <t>X4</t>
        </is>
      </c>
      <c r="G126" s="2" t="inlineStr">
        <is>
          <t>ImpMatl_SS_AISI-304</t>
        </is>
      </c>
      <c r="H126" s="43" t="inlineStr">
        <is>
          <t>Stainless Steel, AISI-304</t>
        </is>
      </c>
      <c r="I126" s="43" t="inlineStr">
        <is>
          <t>H304</t>
        </is>
      </c>
      <c r="J126" s="43" t="inlineStr">
        <is>
          <t>Stainless Steel, AISI-303</t>
        </is>
      </c>
      <c r="K126" s="43" t="inlineStr">
        <is>
          <t>Stainless Steel, AISI 316</t>
        </is>
      </c>
      <c r="L126" s="43" t="inlineStr">
        <is>
          <t>Coating_Scotchkote134_interior_IncludeImpeller</t>
        </is>
      </c>
      <c r="M126" s="1" t="inlineStr">
        <is>
          <t>RTF</t>
        </is>
      </c>
      <c r="N126" s="43" t="n"/>
      <c r="O126" t="inlineStr">
        <is>
          <t>A101770</t>
        </is>
      </c>
      <c r="P126" t="inlineStr">
        <is>
          <t>LT250</t>
        </is>
      </c>
      <c r="Q126" s="43" t="n"/>
    </row>
    <row r="127">
      <c r="B127">
        <f>IF(I127="B21", IF(L127="Coating_Standard", "Y", "N"), "N")</f>
        <v/>
      </c>
      <c r="C127" t="inlineStr">
        <is>
          <t>Price_BOM_LCS_Imp_0185</t>
        </is>
      </c>
      <c r="D127">
        <f>IF(B127="Y", C127, "")</f>
        <v/>
      </c>
      <c r="E127" t="inlineStr">
        <is>
          <t>:20709-LCS:20709-2P-15HP-LCSE:20709-2P-20HP-LCSE:20709-2P-25HP-LCSE:</t>
        </is>
      </c>
      <c r="F127" s="126" t="inlineStr">
        <is>
          <t>X4</t>
        </is>
      </c>
      <c r="G127" t="inlineStr">
        <is>
          <t>ImpMatl_NiAl-Bronze_ASTM-B148_C95400</t>
        </is>
      </c>
      <c r="H127" s="43" t="inlineStr">
        <is>
          <t>Nickel Aluminum Bronze ASTM B148 UNS C95400</t>
        </is>
      </c>
      <c r="I127" s="43" t="inlineStr">
        <is>
          <t>B22</t>
        </is>
      </c>
      <c r="J127" s="43" t="inlineStr">
        <is>
          <t>Stainless Steel, AISI-303</t>
        </is>
      </c>
      <c r="K127" s="43" t="inlineStr">
        <is>
          <t>Steel, Cold Drawn C1018</t>
        </is>
      </c>
      <c r="L127" s="43" t="inlineStr">
        <is>
          <t>Coating_Scotchkote134_interior</t>
        </is>
      </c>
      <c r="M127" s="1" t="n">
        <v>97775275</v>
      </c>
      <c r="N127" s="1" t="n"/>
      <c r="O127" t="inlineStr">
        <is>
          <t>A102225</t>
        </is>
      </c>
      <c r="P127" t="inlineStr">
        <is>
          <t>LT250</t>
        </is>
      </c>
    </row>
    <row r="128">
      <c r="B128">
        <f>IF(I128="B21", IF(L128="Coating_Standard", "Y", "N"), "N")</f>
        <v/>
      </c>
      <c r="C128" t="inlineStr">
        <is>
          <t>Price_BOM_LCS_Imp_0186</t>
        </is>
      </c>
      <c r="D128">
        <f>IF(B128="Y", C128, "")</f>
        <v/>
      </c>
      <c r="E128" t="inlineStr">
        <is>
          <t>:20709-LCS:20709-2P-15HP-LCSE:20709-2P-20HP-LCSE:20709-2P-25HP-LCSE:</t>
        </is>
      </c>
      <c r="F128" s="126" t="inlineStr">
        <is>
          <t>X4</t>
        </is>
      </c>
      <c r="G128" s="2" t="inlineStr">
        <is>
          <t>ImpMatl_SS_AISI-304</t>
        </is>
      </c>
      <c r="H128" s="43" t="inlineStr">
        <is>
          <t>Stainless Steel, AISI-304</t>
        </is>
      </c>
      <c r="I128" s="43" t="inlineStr">
        <is>
          <t>H304</t>
        </is>
      </c>
      <c r="J128" s="43" t="inlineStr">
        <is>
          <t>Stainless Steel, AISI-303</t>
        </is>
      </c>
      <c r="K128" s="43" t="inlineStr">
        <is>
          <t>Stainless Steel, AISI 316</t>
        </is>
      </c>
      <c r="L128" s="43" t="inlineStr">
        <is>
          <t>Coating_Scotchkote134_interior</t>
        </is>
      </c>
      <c r="M128" s="43" t="inlineStr">
        <is>
          <t>RTF</t>
        </is>
      </c>
      <c r="N128" s="43" t="n"/>
      <c r="O128" t="inlineStr">
        <is>
          <t>A101770</t>
        </is>
      </c>
      <c r="P128" t="inlineStr">
        <is>
          <t>LT250</t>
        </is>
      </c>
      <c r="Q128" s="43" t="n">
        <v>126</v>
      </c>
    </row>
    <row r="129">
      <c r="B129">
        <f>IF(I129="B21", IF(L129="Coating_Standard", "Y", "N"), "N")</f>
        <v/>
      </c>
      <c r="C129" t="inlineStr">
        <is>
          <t>Price_BOM_LCS_Imp_0188</t>
        </is>
      </c>
      <c r="D129">
        <f>IF(B129="Y", C129, "")</f>
        <v/>
      </c>
      <c r="E129" t="inlineStr">
        <is>
          <t>:20709-LCS:20709-2P-15HP-LCSE:20709-2P-20HP-LCSE:20709-2P-25HP-LCSE:</t>
        </is>
      </c>
      <c r="F129" s="126" t="inlineStr">
        <is>
          <t>X4</t>
        </is>
      </c>
      <c r="G129" t="inlineStr">
        <is>
          <t>ImpMatl_NiAl-Bronze_ASTM-B148_C95400</t>
        </is>
      </c>
      <c r="H129" s="43" t="inlineStr">
        <is>
          <t>Nickel Aluminum Bronze ASTM B148 UNS C95400</t>
        </is>
      </c>
      <c r="I129" s="43" t="inlineStr">
        <is>
          <t>B22</t>
        </is>
      </c>
      <c r="J129" s="43" t="inlineStr">
        <is>
          <t>Stainless Steel, AISI-303</t>
        </is>
      </c>
      <c r="K129" s="43" t="inlineStr">
        <is>
          <t>Steel, Cold Drawn C1018</t>
        </is>
      </c>
      <c r="L129" s="43" t="inlineStr">
        <is>
          <t>Coating_Scotchkote134_interior_exterior</t>
        </is>
      </c>
      <c r="M129" s="1" t="n">
        <v>97775275</v>
      </c>
      <c r="N129" s="1" t="n"/>
      <c r="O129" t="inlineStr">
        <is>
          <t>A102225</t>
        </is>
      </c>
      <c r="P129" t="inlineStr">
        <is>
          <t>LT250</t>
        </is>
      </c>
    </row>
    <row r="130">
      <c r="B130">
        <f>IF(I130="B21", IF(L130="Coating_Standard", "Y", "N"), "N")</f>
        <v/>
      </c>
      <c r="C130" t="inlineStr">
        <is>
          <t>Price_BOM_LCS_Imp_0189</t>
        </is>
      </c>
      <c r="D130">
        <f>IF(B130="Y", C130, "")</f>
        <v/>
      </c>
      <c r="E130" t="inlineStr">
        <is>
          <t>:20709-LCS:20709-2P-15HP-LCSE:20709-2P-20HP-LCSE:20709-2P-25HP-LCSE:</t>
        </is>
      </c>
      <c r="F130" s="126" t="inlineStr">
        <is>
          <t>X4</t>
        </is>
      </c>
      <c r="G130" s="2" t="inlineStr">
        <is>
          <t>ImpMatl_SS_AISI-304</t>
        </is>
      </c>
      <c r="H130" s="43" t="inlineStr">
        <is>
          <t>Stainless Steel, AISI-304</t>
        </is>
      </c>
      <c r="I130" s="43" t="inlineStr">
        <is>
          <t>H304</t>
        </is>
      </c>
      <c r="J130" s="43" t="inlineStr">
        <is>
          <t>Stainless Steel, AISI-303</t>
        </is>
      </c>
      <c r="K130" s="43" t="inlineStr">
        <is>
          <t>Stainless Steel, AISI 316</t>
        </is>
      </c>
      <c r="L130" s="43" t="inlineStr">
        <is>
          <t>Coating_Scotchkote134_interior_exterior</t>
        </is>
      </c>
      <c r="M130" s="43" t="inlineStr">
        <is>
          <t>RTF</t>
        </is>
      </c>
      <c r="N130" s="43" t="n"/>
      <c r="O130" t="inlineStr">
        <is>
          <t>A101770</t>
        </is>
      </c>
      <c r="P130" t="inlineStr">
        <is>
          <t>LT250</t>
        </is>
      </c>
      <c r="Q130" s="43" t="n">
        <v>126</v>
      </c>
    </row>
    <row r="131">
      <c r="B131">
        <f>IF(I131="B21", IF(L131="Coating_Standard", "Y", "N"), "N")</f>
        <v/>
      </c>
      <c r="C131" t="inlineStr">
        <is>
          <t>Price_BOM_LCS_Imp_0191</t>
        </is>
      </c>
      <c r="D131">
        <f>IF(B131="Y", C131, "")</f>
        <v/>
      </c>
      <c r="E131" t="inlineStr">
        <is>
          <t>:20709-LCS:20709-2P-15HP-LCSE:20709-2P-20HP-LCSE:20709-2P-25HP-LCSE:</t>
        </is>
      </c>
      <c r="F131" s="126" t="inlineStr">
        <is>
          <t>X4</t>
        </is>
      </c>
      <c r="G131" t="inlineStr">
        <is>
          <t>ImpMatl_NiAl-Bronze_ASTM-B148_C95400</t>
        </is>
      </c>
      <c r="H131" s="43" t="inlineStr">
        <is>
          <t>Nickel Aluminum Bronze ASTM B148 UNS C95400</t>
        </is>
      </c>
      <c r="I131" s="43" t="inlineStr">
        <is>
          <t>B22</t>
        </is>
      </c>
      <c r="J131" s="43" t="inlineStr">
        <is>
          <t>Stainless Steel, AISI-303</t>
        </is>
      </c>
      <c r="K131" s="43" t="inlineStr">
        <is>
          <t>Steel, Cold Drawn C1018</t>
        </is>
      </c>
      <c r="L131" s="43" t="inlineStr">
        <is>
          <t>Coating_Special</t>
        </is>
      </c>
      <c r="M131" s="1" t="n">
        <v>97775275</v>
      </c>
      <c r="N131" s="1" t="n"/>
      <c r="O131" t="inlineStr">
        <is>
          <t>A102225</t>
        </is>
      </c>
      <c r="P131" t="inlineStr">
        <is>
          <t>LT250</t>
        </is>
      </c>
    </row>
    <row r="132">
      <c r="B132">
        <f>IF(I132="B21", IF(L132="Coating_Standard", "Y", "N"), "N")</f>
        <v/>
      </c>
      <c r="C132" t="inlineStr">
        <is>
          <t>Price_BOM_LCS_Imp_0192</t>
        </is>
      </c>
      <c r="D132">
        <f>IF(B132="Y", C132, "")</f>
        <v/>
      </c>
      <c r="E132" t="inlineStr">
        <is>
          <t>:20709-LCS:20709-2P-15HP-LCSE:20709-2P-20HP-LCSE:20709-2P-25HP-LCSE:</t>
        </is>
      </c>
      <c r="F132" s="126" t="inlineStr">
        <is>
          <t>X4</t>
        </is>
      </c>
      <c r="G132" s="2" t="inlineStr">
        <is>
          <t>ImpMatl_SS_AISI-304</t>
        </is>
      </c>
      <c r="H132" s="43" t="inlineStr">
        <is>
          <t>Stainless Steel, AISI-304</t>
        </is>
      </c>
      <c r="I132" s="43" t="inlineStr">
        <is>
          <t>H304</t>
        </is>
      </c>
      <c r="J132" s="43" t="inlineStr">
        <is>
          <t>Stainless Steel, AISI-303</t>
        </is>
      </c>
      <c r="K132" s="43" t="inlineStr">
        <is>
          <t>Stainless Steel, AISI 316</t>
        </is>
      </c>
      <c r="L132" s="43" t="inlineStr">
        <is>
          <t>Coating_Special</t>
        </is>
      </c>
      <c r="M132" s="43" t="inlineStr">
        <is>
          <t>RTF</t>
        </is>
      </c>
      <c r="N132" s="43" t="n"/>
      <c r="O132" t="inlineStr">
        <is>
          <t>A101775</t>
        </is>
      </c>
      <c r="P132" t="inlineStr">
        <is>
          <t>LT250</t>
        </is>
      </c>
      <c r="Q132" s="43" t="n">
        <v>126</v>
      </c>
    </row>
    <row r="133">
      <c r="B133">
        <f>IF(I133="B21", IF(L133="Coating_Standard", "Y", "N"), "N")</f>
        <v/>
      </c>
      <c r="C133" t="inlineStr">
        <is>
          <t>Price_BOM_LCS_Imp_0194</t>
        </is>
      </c>
      <c r="D133">
        <f>IF(B133="Y", C133, "")</f>
        <v/>
      </c>
      <c r="E133" t="inlineStr">
        <is>
          <t>:20953-LCS:20953-4P-3HP-LCSE:20953-4P-5HP-LCSE:20953-4P-7.5HP-LCSE:</t>
        </is>
      </c>
      <c r="F133" s="126" t="inlineStr">
        <is>
          <t>X3</t>
        </is>
      </c>
      <c r="G133" s="2" t="inlineStr">
        <is>
          <t>ImpMatl_SS_AISI-304</t>
        </is>
      </c>
      <c r="H133" s="43" t="inlineStr">
        <is>
          <t>Stainless Steel, AISI-304</t>
        </is>
      </c>
      <c r="I133" s="43" t="inlineStr">
        <is>
          <t>H304</t>
        </is>
      </c>
      <c r="J133" s="43" t="inlineStr">
        <is>
          <t>Stainless Steel, AISI-303</t>
        </is>
      </c>
      <c r="K133" s="43" t="inlineStr">
        <is>
          <t>Stainless Steel, AISI 316</t>
        </is>
      </c>
      <c r="L133" s="43" t="inlineStr">
        <is>
          <t>Coating_Standard</t>
        </is>
      </c>
      <c r="M133" s="105" t="n">
        <v>98876067</v>
      </c>
      <c r="N133" s="43" t="inlineStr">
        <is>
          <t>IMP,L,20953,X3,H304</t>
        </is>
      </c>
      <c r="O133" t="inlineStr">
        <is>
          <t>A101777</t>
        </is>
      </c>
      <c r="P133" s="43" t="inlineStr">
        <is>
          <t>LT027</t>
        </is>
      </c>
      <c r="Q133" s="43" t="n">
        <v>0</v>
      </c>
    </row>
    <row r="134">
      <c r="B134">
        <f>IF(I134="B21", IF(L134="Coating_Standard", "Y", "N"), "N")</f>
        <v/>
      </c>
      <c r="C134" t="inlineStr">
        <is>
          <t>Price_BOM_LCS_Imp_0195</t>
        </is>
      </c>
      <c r="D134">
        <f>IF(B134="Y", C134, "")</f>
        <v/>
      </c>
      <c r="E134" t="inlineStr">
        <is>
          <t>:20953-LCS:20953-4P-3HP-LCSE:20953-4P-5HP-LCSE:20953-4P-7.5HP-LCSE:</t>
        </is>
      </c>
      <c r="F134" s="126" t="inlineStr">
        <is>
          <t>X3</t>
        </is>
      </c>
      <c r="G134" t="inlineStr">
        <is>
          <t>ImpMatl_NiAl-Bronze_ASTM-B148_C95400</t>
        </is>
      </c>
      <c r="H134" s="43" t="inlineStr">
        <is>
          <t>Nickel Aluminum Bronze ASTM B148 UNS C95400</t>
        </is>
      </c>
      <c r="I134" s="43" t="inlineStr">
        <is>
          <t>B22</t>
        </is>
      </c>
      <c r="J134" s="43" t="inlineStr">
        <is>
          <t>Stainless Steel, AISI-303</t>
        </is>
      </c>
      <c r="K134" s="43" t="inlineStr">
        <is>
          <t>Steel, Cold Drawn C1018</t>
        </is>
      </c>
      <c r="L134" s="43" t="inlineStr">
        <is>
          <t>Coating_Standard</t>
        </is>
      </c>
      <c r="M134" s="1" t="n">
        <v>97775276</v>
      </c>
      <c r="N134" s="1" t="n"/>
      <c r="O134" t="inlineStr">
        <is>
          <t>A102226</t>
        </is>
      </c>
      <c r="P134" t="inlineStr">
        <is>
          <t>LT250</t>
        </is>
      </c>
    </row>
    <row r="135">
      <c r="B135">
        <f>IF(I135="B21", IF(L135="Coating_Standard", "Y", "N"), "N")</f>
        <v/>
      </c>
      <c r="C135" t="inlineStr">
        <is>
          <t>Price_BOM_LCS_Imp_0197</t>
        </is>
      </c>
      <c r="D135">
        <f>IF(B135="Y", C135, "")</f>
        <v/>
      </c>
      <c r="E135" t="inlineStr">
        <is>
          <t>:20953-LCS:20953-4P-3HP-LCSE:20953-4P-5HP-LCSE:20953-4P-7.5HP-LCSE:</t>
        </is>
      </c>
      <c r="F135" s="126" t="inlineStr">
        <is>
          <t>X3</t>
        </is>
      </c>
      <c r="G135" t="inlineStr">
        <is>
          <t>ImpMatl_NiAl-Bronze_ASTM-B148_C95400</t>
        </is>
      </c>
      <c r="H135" s="43" t="inlineStr">
        <is>
          <t>Nickel Aluminum Bronze ASTM B148 UNS C95400</t>
        </is>
      </c>
      <c r="I135" s="43" t="inlineStr">
        <is>
          <t>B22</t>
        </is>
      </c>
      <c r="J135" s="43" t="inlineStr">
        <is>
          <t>Stainless Steel, AISI-303</t>
        </is>
      </c>
      <c r="K135" s="43" t="inlineStr">
        <is>
          <t>Steel, Cold Drawn C1018</t>
        </is>
      </c>
      <c r="L135" s="43" t="inlineStr">
        <is>
          <t>Coating_Scotchkote134_interior_exterior_IncludeImpeller</t>
        </is>
      </c>
      <c r="M135" s="1" t="inlineStr">
        <is>
          <t>RTF</t>
        </is>
      </c>
      <c r="N135" s="43" t="n"/>
      <c r="O135" t="inlineStr">
        <is>
          <t>A102226</t>
        </is>
      </c>
      <c r="P135" t="inlineStr">
        <is>
          <t>LT250</t>
        </is>
      </c>
    </row>
    <row r="136">
      <c r="B136">
        <f>IF(I136="B21", IF(L136="Coating_Standard", "Y", "N"), "N")</f>
        <v/>
      </c>
      <c r="C136" t="inlineStr">
        <is>
          <t>Price_BOM_LCS_Imp_0198</t>
        </is>
      </c>
      <c r="D136">
        <f>IF(B136="Y", C136, "")</f>
        <v/>
      </c>
      <c r="E136" t="inlineStr">
        <is>
          <t>:20953-LCS:20953-4P-3HP-LCSE:20953-4P-5HP-LCSE:20953-4P-7.5HP-LCSE:</t>
        </is>
      </c>
      <c r="F136" s="126" t="inlineStr">
        <is>
          <t>X3</t>
        </is>
      </c>
      <c r="G136" s="2" t="inlineStr">
        <is>
          <t>ImpMatl_SS_AISI-304</t>
        </is>
      </c>
      <c r="H136" s="43" t="inlineStr">
        <is>
          <t>Stainless Steel, AISI-304</t>
        </is>
      </c>
      <c r="I136" s="43" t="inlineStr">
        <is>
          <t>H304</t>
        </is>
      </c>
      <c r="J136" s="43" t="inlineStr">
        <is>
          <t>Stainless Steel, AISI-303</t>
        </is>
      </c>
      <c r="K136" s="43" t="inlineStr">
        <is>
          <t>Stainless Steel, AISI 316</t>
        </is>
      </c>
      <c r="L136" s="43" t="inlineStr">
        <is>
          <t>Coating_Scotchkote134_interior_exterior_IncludeImpeller</t>
        </is>
      </c>
      <c r="M136" s="1" t="inlineStr">
        <is>
          <t>RTF</t>
        </is>
      </c>
      <c r="N136" s="43" t="n"/>
      <c r="O136" t="inlineStr">
        <is>
          <t>A101777</t>
        </is>
      </c>
      <c r="P136" t="inlineStr">
        <is>
          <t>LT250</t>
        </is>
      </c>
      <c r="Q136" s="43" t="n"/>
    </row>
    <row r="137">
      <c r="B137">
        <f>IF(I137="B21", IF(L137="Coating_Standard", "Y", "N"), "N")</f>
        <v/>
      </c>
      <c r="C137" t="inlineStr">
        <is>
          <t>Price_BOM_LCS_Imp_0200</t>
        </is>
      </c>
      <c r="D137">
        <f>IF(B137="Y", C137, "")</f>
        <v/>
      </c>
      <c r="E137" t="inlineStr">
        <is>
          <t>:20953-LCS:20953-4P-3HP-LCSE:20953-4P-5HP-LCSE:20953-4P-7.5HP-LCSE:</t>
        </is>
      </c>
      <c r="F137" s="126" t="inlineStr">
        <is>
          <t>X3</t>
        </is>
      </c>
      <c r="G137" t="inlineStr">
        <is>
          <t>ImpMatl_NiAl-Bronze_ASTM-B148_C95400</t>
        </is>
      </c>
      <c r="H137" s="43" t="inlineStr">
        <is>
          <t>Nickel Aluminum Bronze ASTM B148 UNS C95400</t>
        </is>
      </c>
      <c r="I137" s="43" t="inlineStr">
        <is>
          <t>B22</t>
        </is>
      </c>
      <c r="J137" s="43" t="inlineStr">
        <is>
          <t>Stainless Steel, AISI-303</t>
        </is>
      </c>
      <c r="K137" s="43" t="inlineStr">
        <is>
          <t>Steel, Cold Drawn C1018</t>
        </is>
      </c>
      <c r="L137" s="43" t="inlineStr">
        <is>
          <t>Coating_Scotchkote134_interior_IncludeImpeller</t>
        </is>
      </c>
      <c r="M137" s="1" t="inlineStr">
        <is>
          <t>RTF</t>
        </is>
      </c>
      <c r="N137" s="43" t="n"/>
      <c r="O137" t="inlineStr">
        <is>
          <t>A102226</t>
        </is>
      </c>
      <c r="P137" t="inlineStr">
        <is>
          <t>LT250</t>
        </is>
      </c>
    </row>
    <row r="138">
      <c r="B138">
        <f>IF(I138="B21", IF(L138="Coating_Standard", "Y", "N"), "N")</f>
        <v/>
      </c>
      <c r="C138" t="inlineStr">
        <is>
          <t>Price_BOM_LCS_Imp_0201</t>
        </is>
      </c>
      <c r="D138">
        <f>IF(B138="Y", C138, "")</f>
        <v/>
      </c>
      <c r="E138" t="inlineStr">
        <is>
          <t>:20953-LCS:20953-4P-3HP-LCSE:20953-4P-5HP-LCSE:20953-4P-7.5HP-LCSE:</t>
        </is>
      </c>
      <c r="F138" s="126" t="inlineStr">
        <is>
          <t>X3</t>
        </is>
      </c>
      <c r="G138" s="2" t="inlineStr">
        <is>
          <t>ImpMatl_SS_AISI-304</t>
        </is>
      </c>
      <c r="H138" s="43" t="inlineStr">
        <is>
          <t>Stainless Steel, AISI-304</t>
        </is>
      </c>
      <c r="I138" s="43" t="inlineStr">
        <is>
          <t>H304</t>
        </is>
      </c>
      <c r="J138" s="43" t="inlineStr">
        <is>
          <t>Stainless Steel, AISI-303</t>
        </is>
      </c>
      <c r="K138" s="43" t="inlineStr">
        <is>
          <t>Stainless Steel, AISI 316</t>
        </is>
      </c>
      <c r="L138" s="43" t="inlineStr">
        <is>
          <t>Coating_Scotchkote134_interior_IncludeImpeller</t>
        </is>
      </c>
      <c r="M138" s="1" t="inlineStr">
        <is>
          <t>RTF</t>
        </is>
      </c>
      <c r="N138" s="43" t="n"/>
      <c r="O138" t="inlineStr">
        <is>
          <t>A101777</t>
        </is>
      </c>
      <c r="P138" t="inlineStr">
        <is>
          <t>LT250</t>
        </is>
      </c>
      <c r="Q138" s="43" t="n"/>
    </row>
    <row r="139">
      <c r="B139">
        <f>IF(I139="B21", IF(L139="Coating_Standard", "Y", "N"), "N")</f>
        <v/>
      </c>
      <c r="C139" t="inlineStr">
        <is>
          <t>Price_BOM_LCS_Imp_0203</t>
        </is>
      </c>
      <c r="D139">
        <f>IF(B139="Y", C139, "")</f>
        <v/>
      </c>
      <c r="E139" t="inlineStr">
        <is>
          <t>:20953-LCS:20953-4P-3HP-LCSE:20953-4P-5HP-LCSE:20953-4P-7.5HP-LCSE:</t>
        </is>
      </c>
      <c r="F139" s="126" t="inlineStr">
        <is>
          <t>X3</t>
        </is>
      </c>
      <c r="G139" t="inlineStr">
        <is>
          <t>ImpMatl_NiAl-Bronze_ASTM-B148_C95400</t>
        </is>
      </c>
      <c r="H139" s="43" t="inlineStr">
        <is>
          <t>Nickel Aluminum Bronze ASTM B148 UNS C95400</t>
        </is>
      </c>
      <c r="I139" s="43" t="inlineStr">
        <is>
          <t>B22</t>
        </is>
      </c>
      <c r="J139" s="43" t="inlineStr">
        <is>
          <t>Stainless Steel, AISI-303</t>
        </is>
      </c>
      <c r="K139" s="43" t="inlineStr">
        <is>
          <t>Steel, Cold Drawn C1018</t>
        </is>
      </c>
      <c r="L139" s="43" t="inlineStr">
        <is>
          <t>Coating_Scotchkote134_interior</t>
        </is>
      </c>
      <c r="M139" s="1" t="n">
        <v>97775276</v>
      </c>
      <c r="N139" s="1" t="n"/>
      <c r="O139" t="inlineStr">
        <is>
          <t>A102226</t>
        </is>
      </c>
      <c r="P139" t="inlineStr">
        <is>
          <t>LT250</t>
        </is>
      </c>
    </row>
    <row r="140">
      <c r="B140">
        <f>IF(I140="B21", IF(L140="Coating_Standard", "Y", "N"), "N")</f>
        <v/>
      </c>
      <c r="C140" t="inlineStr">
        <is>
          <t>Price_BOM_LCS_Imp_0204</t>
        </is>
      </c>
      <c r="D140">
        <f>IF(B140="Y", C140, "")</f>
        <v/>
      </c>
      <c r="E140" t="inlineStr">
        <is>
          <t>:20953-LCS:20953-4P-3HP-LCSE:20953-4P-5HP-LCSE:20953-4P-7.5HP-LCSE:</t>
        </is>
      </c>
      <c r="F140" s="126" t="inlineStr">
        <is>
          <t>X3</t>
        </is>
      </c>
      <c r="G140" s="2" t="inlineStr">
        <is>
          <t>ImpMatl_SS_AISI-304</t>
        </is>
      </c>
      <c r="H140" s="43" t="inlineStr">
        <is>
          <t>Stainless Steel, AISI-304</t>
        </is>
      </c>
      <c r="I140" s="43" t="inlineStr">
        <is>
          <t>H304</t>
        </is>
      </c>
      <c r="J140" s="43" t="inlineStr">
        <is>
          <t>Stainless Steel, AISI-303</t>
        </is>
      </c>
      <c r="K140" s="43" t="inlineStr">
        <is>
          <t>Stainless Steel, AISI 316</t>
        </is>
      </c>
      <c r="L140" s="43" t="inlineStr">
        <is>
          <t>Coating_Scotchkote134_interior</t>
        </is>
      </c>
      <c r="M140" s="43" t="inlineStr">
        <is>
          <t>RTF</t>
        </is>
      </c>
      <c r="N140" s="43" t="n"/>
      <c r="O140" t="inlineStr">
        <is>
          <t>A101777</t>
        </is>
      </c>
      <c r="P140" t="inlineStr">
        <is>
          <t>LT250</t>
        </is>
      </c>
      <c r="Q140" s="43" t="n">
        <v>126</v>
      </c>
    </row>
    <row r="141">
      <c r="B141">
        <f>IF(I141="B21", IF(L141="Coating_Standard", "Y", "N"), "N")</f>
        <v/>
      </c>
      <c r="C141" t="inlineStr">
        <is>
          <t>Price_BOM_LCS_Imp_0206</t>
        </is>
      </c>
      <c r="D141">
        <f>IF(B141="Y", C141, "")</f>
        <v/>
      </c>
      <c r="E141" t="inlineStr">
        <is>
          <t>:20953-LCS:20953-4P-3HP-LCSE:20953-4P-5HP-LCSE:20953-4P-7.5HP-LCSE:</t>
        </is>
      </c>
      <c r="F141" s="126" t="inlineStr">
        <is>
          <t>X3</t>
        </is>
      </c>
      <c r="G141" t="inlineStr">
        <is>
          <t>ImpMatl_NiAl-Bronze_ASTM-B148_C95400</t>
        </is>
      </c>
      <c r="H141" s="43" t="inlineStr">
        <is>
          <t>Nickel Aluminum Bronze ASTM B148 UNS C95400</t>
        </is>
      </c>
      <c r="I141" s="43" t="inlineStr">
        <is>
          <t>B22</t>
        </is>
      </c>
      <c r="J141" s="43" t="inlineStr">
        <is>
          <t>Stainless Steel, AISI-303</t>
        </is>
      </c>
      <c r="K141" s="43" t="inlineStr">
        <is>
          <t>Steel, Cold Drawn C1018</t>
        </is>
      </c>
      <c r="L141" s="43" t="inlineStr">
        <is>
          <t>Coating_Scotchkote134_interior_exterior</t>
        </is>
      </c>
      <c r="M141" s="1" t="n">
        <v>97775276</v>
      </c>
      <c r="N141" s="1" t="n"/>
      <c r="O141" t="inlineStr">
        <is>
          <t>A102226</t>
        </is>
      </c>
      <c r="P141" t="inlineStr">
        <is>
          <t>LT250</t>
        </is>
      </c>
    </row>
    <row r="142">
      <c r="B142">
        <f>IF(I142="B21", IF(L142="Coating_Standard", "Y", "N"), "N")</f>
        <v/>
      </c>
      <c r="C142" t="inlineStr">
        <is>
          <t>Price_BOM_LCS_Imp_0207</t>
        </is>
      </c>
      <c r="D142">
        <f>IF(B142="Y", C142, "")</f>
        <v/>
      </c>
      <c r="E142" t="inlineStr">
        <is>
          <t>:20953-LCS:20953-4P-3HP-LCSE:20953-4P-5HP-LCSE:20953-4P-7.5HP-LCSE:</t>
        </is>
      </c>
      <c r="F142" s="126" t="inlineStr">
        <is>
          <t>X3</t>
        </is>
      </c>
      <c r="G142" s="2" t="inlineStr">
        <is>
          <t>ImpMatl_SS_AISI-304</t>
        </is>
      </c>
      <c r="H142" s="43" t="inlineStr">
        <is>
          <t>Stainless Steel, AISI-304</t>
        </is>
      </c>
      <c r="I142" s="43" t="inlineStr">
        <is>
          <t>H304</t>
        </is>
      </c>
      <c r="J142" s="43" t="inlineStr">
        <is>
          <t>Stainless Steel, AISI-303</t>
        </is>
      </c>
      <c r="K142" s="43" t="inlineStr">
        <is>
          <t>Stainless Steel, AISI 316</t>
        </is>
      </c>
      <c r="L142" s="43" t="inlineStr">
        <is>
          <t>Coating_Scotchkote134_interior_exterior</t>
        </is>
      </c>
      <c r="M142" s="43" t="inlineStr">
        <is>
          <t>RTF</t>
        </is>
      </c>
      <c r="N142" s="43" t="n"/>
      <c r="O142" t="inlineStr">
        <is>
          <t>A101777</t>
        </is>
      </c>
      <c r="P142" t="inlineStr">
        <is>
          <t>LT250</t>
        </is>
      </c>
      <c r="Q142" s="43" t="n">
        <v>126</v>
      </c>
    </row>
    <row r="143">
      <c r="B143">
        <f>IF(I143="B21", IF(L143="Coating_Standard", "Y", "N"), "N")</f>
        <v/>
      </c>
      <c r="C143" t="inlineStr">
        <is>
          <t>Price_BOM_LCS_Imp_0209</t>
        </is>
      </c>
      <c r="D143">
        <f>IF(B143="Y", C143, "")</f>
        <v/>
      </c>
      <c r="E143" t="inlineStr">
        <is>
          <t>:20953-LCS:20953-4P-3HP-LCSE:20953-4P-5HP-LCSE:20953-4P-7.5HP-LCSE:</t>
        </is>
      </c>
      <c r="F143" s="126" t="inlineStr">
        <is>
          <t>X3</t>
        </is>
      </c>
      <c r="G143" t="inlineStr">
        <is>
          <t>ImpMatl_NiAl-Bronze_ASTM-B148_C95400</t>
        </is>
      </c>
      <c r="H143" s="43" t="inlineStr">
        <is>
          <t>Nickel Aluminum Bronze ASTM B148 UNS C95400</t>
        </is>
      </c>
      <c r="I143" s="43" t="inlineStr">
        <is>
          <t>B22</t>
        </is>
      </c>
      <c r="J143" s="43" t="inlineStr">
        <is>
          <t>Stainless Steel, AISI-303</t>
        </is>
      </c>
      <c r="K143" s="43" t="inlineStr">
        <is>
          <t>Steel, Cold Drawn C1018</t>
        </is>
      </c>
      <c r="L143" s="43" t="inlineStr">
        <is>
          <t>Coating_Special</t>
        </is>
      </c>
      <c r="M143" s="1" t="n">
        <v>97775276</v>
      </c>
      <c r="N143" s="1" t="n"/>
      <c r="O143" t="inlineStr">
        <is>
          <t>A102226</t>
        </is>
      </c>
      <c r="P143" t="inlineStr">
        <is>
          <t>LT250</t>
        </is>
      </c>
    </row>
    <row r="144">
      <c r="B144">
        <f>IF(I144="B21", IF(L144="Coating_Standard", "Y", "N"), "N")</f>
        <v/>
      </c>
      <c r="C144" t="inlineStr">
        <is>
          <t>Price_BOM_LCS_Imp_0210</t>
        </is>
      </c>
      <c r="D144">
        <f>IF(B144="Y", C144, "")</f>
        <v/>
      </c>
      <c r="E144" t="inlineStr">
        <is>
          <t>:20953-LCS:20953-4P-3HP-LCSE:20953-4P-5HP-LCSE:20953-4P-7.5HP-LCSE:</t>
        </is>
      </c>
      <c r="F144" s="126" t="inlineStr">
        <is>
          <t>X3</t>
        </is>
      </c>
      <c r="G144" s="2" t="inlineStr">
        <is>
          <t>ImpMatl_SS_AISI-304</t>
        </is>
      </c>
      <c r="H144" s="43" t="inlineStr">
        <is>
          <t>Stainless Steel, AISI-304</t>
        </is>
      </c>
      <c r="I144" s="43" t="inlineStr">
        <is>
          <t>H304</t>
        </is>
      </c>
      <c r="J144" s="43" t="inlineStr">
        <is>
          <t>Stainless Steel, AISI-303</t>
        </is>
      </c>
      <c r="K144" s="43" t="inlineStr">
        <is>
          <t>Stainless Steel, AISI 316</t>
        </is>
      </c>
      <c r="L144" s="43" t="inlineStr">
        <is>
          <t>Coating_Special</t>
        </is>
      </c>
      <c r="M144" s="43" t="inlineStr">
        <is>
          <t>RTF</t>
        </is>
      </c>
      <c r="N144" s="43" t="n"/>
      <c r="O144" t="inlineStr">
        <is>
          <t>A101782</t>
        </is>
      </c>
      <c r="P144" t="inlineStr">
        <is>
          <t>LT250</t>
        </is>
      </c>
      <c r="Q144" s="43" t="n">
        <v>126</v>
      </c>
    </row>
    <row r="145">
      <c r="B145">
        <f>IF(I145="B21", IF(L145="Coating_Standard", "Y", "N"), "N")</f>
        <v/>
      </c>
      <c r="C145" t="inlineStr">
        <is>
          <t>Price_BOM_LCS_Imp_0212</t>
        </is>
      </c>
      <c r="D145">
        <f>IF(B145="Y", C145, "")</f>
        <v/>
      </c>
      <c r="E145" t="inlineStr">
        <is>
          <t>:20953-LCS:20953-2P-20HP-LCSE:20953-2P-25HP-LCSE:20953-2P-30HP-LCSE:</t>
        </is>
      </c>
      <c r="F145" s="126" t="inlineStr">
        <is>
          <t>X4</t>
        </is>
      </c>
      <c r="G145" s="2" t="inlineStr">
        <is>
          <t>ImpMatl_SS_AISI-304</t>
        </is>
      </c>
      <c r="H145" s="43" t="inlineStr">
        <is>
          <t>Stainless Steel, AISI-304</t>
        </is>
      </c>
      <c r="I145" s="43" t="inlineStr">
        <is>
          <t>H304</t>
        </is>
      </c>
      <c r="J145" s="43" t="inlineStr">
        <is>
          <t>Stainless Steel, AISI-303</t>
        </is>
      </c>
      <c r="K145" s="43" t="inlineStr">
        <is>
          <t>Stainless Steel, AISI 316</t>
        </is>
      </c>
      <c r="L145" s="43" t="inlineStr">
        <is>
          <t>Coating_Standard</t>
        </is>
      </c>
      <c r="M145" s="105" t="n">
        <v>98876069</v>
      </c>
      <c r="N145" s="43" t="inlineStr">
        <is>
          <t>IMP,L,20953,X4,H304</t>
        </is>
      </c>
      <c r="O145" t="inlineStr">
        <is>
          <t>A101784</t>
        </is>
      </c>
      <c r="P145" s="43" t="inlineStr">
        <is>
          <t>LT027</t>
        </is>
      </c>
      <c r="Q145" s="43" t="n">
        <v>0</v>
      </c>
    </row>
    <row r="146">
      <c r="B146">
        <f>IF(I146="B21", IF(L146="Coating_Standard", "Y", "N"), "N")</f>
        <v/>
      </c>
      <c r="C146" t="inlineStr">
        <is>
          <t>Price_BOM_LCS_Imp_0213</t>
        </is>
      </c>
      <c r="D146">
        <f>IF(B146="Y", C146, "")</f>
        <v/>
      </c>
      <c r="E146" t="inlineStr">
        <is>
          <t>:20953-LCS:20953-2P-20HP-LCSE:20953-2P-25HP-LCSE:20953-2P-30HP-LCSE:</t>
        </is>
      </c>
      <c r="F146" s="126" t="inlineStr">
        <is>
          <t>X4</t>
        </is>
      </c>
      <c r="G146" t="inlineStr">
        <is>
          <t>ImpMatl_NiAl-Bronze_ASTM-B148_C95400</t>
        </is>
      </c>
      <c r="H146" s="43" t="inlineStr">
        <is>
          <t>Nickel Aluminum Bronze ASTM B148 UNS C95400</t>
        </is>
      </c>
      <c r="I146" s="43" t="inlineStr">
        <is>
          <t>B22</t>
        </is>
      </c>
      <c r="J146" s="43" t="inlineStr">
        <is>
          <t>Stainless Steel, AISI-303</t>
        </is>
      </c>
      <c r="K146" s="43" t="inlineStr">
        <is>
          <t>Steel, Cold Drawn C1018</t>
        </is>
      </c>
      <c r="L146" s="43" t="inlineStr">
        <is>
          <t>Coating_Standard</t>
        </is>
      </c>
      <c r="M146" s="1" t="n">
        <v>97775278</v>
      </c>
      <c r="N146" s="1" t="n"/>
      <c r="O146" t="inlineStr">
        <is>
          <t>A102227</t>
        </is>
      </c>
      <c r="P146" t="inlineStr">
        <is>
          <t>LT250</t>
        </is>
      </c>
    </row>
    <row r="147">
      <c r="B147">
        <f>IF(I147="B21", IF(L147="Coating_Standard", "Y", "N"), "N")</f>
        <v/>
      </c>
      <c r="C147" t="inlineStr">
        <is>
          <t>Price_BOM_LCS_Imp_0215</t>
        </is>
      </c>
      <c r="D147">
        <f>IF(B147="Y", C147, "")</f>
        <v/>
      </c>
      <c r="E147" t="inlineStr">
        <is>
          <t>:20953-LCS:20953-2P-20HP-LCSE:20953-2P-25HP-LCSE:20953-2P-30HP-LCSE:</t>
        </is>
      </c>
      <c r="F147" s="126" t="inlineStr">
        <is>
          <t>X4</t>
        </is>
      </c>
      <c r="G147" t="inlineStr">
        <is>
          <t>ImpMatl_NiAl-Bronze_ASTM-B148_C95400</t>
        </is>
      </c>
      <c r="H147" s="43" t="inlineStr">
        <is>
          <t>Nickel Aluminum Bronze ASTM B148 UNS C95400</t>
        </is>
      </c>
      <c r="I147" s="43" t="inlineStr">
        <is>
          <t>B22</t>
        </is>
      </c>
      <c r="J147" s="43" t="inlineStr">
        <is>
          <t>Stainless Steel, AISI-303</t>
        </is>
      </c>
      <c r="K147" s="43" t="inlineStr">
        <is>
          <t>Steel, Cold Drawn C1018</t>
        </is>
      </c>
      <c r="L147" s="43" t="inlineStr">
        <is>
          <t>Coating_Scotchkote134_interior_exterior_IncludeImpeller</t>
        </is>
      </c>
      <c r="M147" s="1" t="inlineStr">
        <is>
          <t>RTF</t>
        </is>
      </c>
      <c r="N147" s="43" t="n"/>
      <c r="O147" t="inlineStr">
        <is>
          <t>A102227</t>
        </is>
      </c>
      <c r="P147" t="inlineStr">
        <is>
          <t>LT250</t>
        </is>
      </c>
    </row>
    <row r="148">
      <c r="B148">
        <f>IF(I148="B21", IF(L148="Coating_Standard", "Y", "N"), "N")</f>
        <v/>
      </c>
      <c r="C148" t="inlineStr">
        <is>
          <t>Price_BOM_LCS_Imp_0216</t>
        </is>
      </c>
      <c r="D148">
        <f>IF(B148="Y", C148, "")</f>
        <v/>
      </c>
      <c r="E148" t="inlineStr">
        <is>
          <t>:20953-LCS:20953-2P-20HP-LCSE:20953-2P-25HP-LCSE:20953-2P-30HP-LCSE:</t>
        </is>
      </c>
      <c r="F148" s="126" t="inlineStr">
        <is>
          <t>X4</t>
        </is>
      </c>
      <c r="G148" s="2" t="inlineStr">
        <is>
          <t>ImpMatl_SS_AISI-304</t>
        </is>
      </c>
      <c r="H148" s="43" t="inlineStr">
        <is>
          <t>Stainless Steel, AISI-304</t>
        </is>
      </c>
      <c r="I148" s="43" t="inlineStr">
        <is>
          <t>H304</t>
        </is>
      </c>
      <c r="J148" s="43" t="inlineStr">
        <is>
          <t>Stainless Steel, AISI-303</t>
        </is>
      </c>
      <c r="K148" s="43" t="inlineStr">
        <is>
          <t>Stainless Steel, AISI 316</t>
        </is>
      </c>
      <c r="L148" s="43" t="inlineStr">
        <is>
          <t>Coating_Scotchkote134_interior_exterior_IncludeImpeller</t>
        </is>
      </c>
      <c r="M148" s="1" t="inlineStr">
        <is>
          <t>RTF</t>
        </is>
      </c>
      <c r="N148" s="43" t="n"/>
      <c r="O148" t="inlineStr">
        <is>
          <t>A101784</t>
        </is>
      </c>
      <c r="P148" t="inlineStr">
        <is>
          <t>LT250</t>
        </is>
      </c>
      <c r="Q148" s="43" t="n"/>
    </row>
    <row r="149">
      <c r="B149">
        <f>IF(I149="B21", IF(L149="Coating_Standard", "Y", "N"), "N")</f>
        <v/>
      </c>
      <c r="C149" t="inlineStr">
        <is>
          <t>Price_BOM_LCS_Imp_0218</t>
        </is>
      </c>
      <c r="D149">
        <f>IF(B149="Y", C149, "")</f>
        <v/>
      </c>
      <c r="E149" t="inlineStr">
        <is>
          <t>:20953-LCS:20953-2P-20HP-LCSE:20953-2P-25HP-LCSE:20953-2P-30HP-LCSE:</t>
        </is>
      </c>
      <c r="F149" s="126" t="inlineStr">
        <is>
          <t>X4</t>
        </is>
      </c>
      <c r="G149" t="inlineStr">
        <is>
          <t>ImpMatl_NiAl-Bronze_ASTM-B148_C95400</t>
        </is>
      </c>
      <c r="H149" s="43" t="inlineStr">
        <is>
          <t>Nickel Aluminum Bronze ASTM B148 UNS C95400</t>
        </is>
      </c>
      <c r="I149" s="43" t="inlineStr">
        <is>
          <t>B22</t>
        </is>
      </c>
      <c r="J149" s="43" t="inlineStr">
        <is>
          <t>Stainless Steel, AISI-303</t>
        </is>
      </c>
      <c r="K149" s="43" t="inlineStr">
        <is>
          <t>Steel, Cold Drawn C1018</t>
        </is>
      </c>
      <c r="L149" s="43" t="inlineStr">
        <is>
          <t>Coating_Scotchkote134_interior_IncludeImpeller</t>
        </is>
      </c>
      <c r="M149" s="1" t="inlineStr">
        <is>
          <t>RTF</t>
        </is>
      </c>
      <c r="N149" s="43" t="n"/>
      <c r="O149" t="inlineStr">
        <is>
          <t>A102227</t>
        </is>
      </c>
      <c r="P149" t="inlineStr">
        <is>
          <t>LT250</t>
        </is>
      </c>
    </row>
    <row r="150">
      <c r="B150">
        <f>IF(I150="B21", IF(L150="Coating_Standard", "Y", "N"), "N")</f>
        <v/>
      </c>
      <c r="C150" t="inlineStr">
        <is>
          <t>Price_BOM_LCS_Imp_0219</t>
        </is>
      </c>
      <c r="D150">
        <f>IF(B150="Y", C150, "")</f>
        <v/>
      </c>
      <c r="E150" t="inlineStr">
        <is>
          <t>:20953-LCS:20953-2P-20HP-LCSE:20953-2P-25HP-LCSE:20953-2P-30HP-LCSE:</t>
        </is>
      </c>
      <c r="F150" s="126" t="inlineStr">
        <is>
          <t>X4</t>
        </is>
      </c>
      <c r="G150" s="2" t="inlineStr">
        <is>
          <t>ImpMatl_SS_AISI-304</t>
        </is>
      </c>
      <c r="H150" s="43" t="inlineStr">
        <is>
          <t>Stainless Steel, AISI-304</t>
        </is>
      </c>
      <c r="I150" s="43" t="inlineStr">
        <is>
          <t>H304</t>
        </is>
      </c>
      <c r="J150" s="43" t="inlineStr">
        <is>
          <t>Stainless Steel, AISI-303</t>
        </is>
      </c>
      <c r="K150" s="43" t="inlineStr">
        <is>
          <t>Stainless Steel, AISI 316</t>
        </is>
      </c>
      <c r="L150" s="43" t="inlineStr">
        <is>
          <t>Coating_Scotchkote134_interior_IncludeImpeller</t>
        </is>
      </c>
      <c r="M150" s="1" t="inlineStr">
        <is>
          <t>RTF</t>
        </is>
      </c>
      <c r="N150" s="43" t="n"/>
      <c r="O150" t="inlineStr">
        <is>
          <t>A101784</t>
        </is>
      </c>
      <c r="P150" t="inlineStr">
        <is>
          <t>LT250</t>
        </is>
      </c>
      <c r="Q150" s="43" t="n"/>
    </row>
    <row r="151">
      <c r="B151">
        <f>IF(I151="B21", IF(L151="Coating_Standard", "Y", "N"), "N")</f>
        <v/>
      </c>
      <c r="C151" t="inlineStr">
        <is>
          <t>Price_BOM_LCS_Imp_0221</t>
        </is>
      </c>
      <c r="D151">
        <f>IF(B151="Y", C151, "")</f>
        <v/>
      </c>
      <c r="E151" t="inlineStr">
        <is>
          <t>:20953-LCS:20953-2P-20HP-LCSE:20953-2P-25HP-LCSE:20953-2P-30HP-LCSE:</t>
        </is>
      </c>
      <c r="F151" s="126" t="inlineStr">
        <is>
          <t>X4</t>
        </is>
      </c>
      <c r="G151" t="inlineStr">
        <is>
          <t>ImpMatl_NiAl-Bronze_ASTM-B148_C95400</t>
        </is>
      </c>
      <c r="H151" s="43" t="inlineStr">
        <is>
          <t>Nickel Aluminum Bronze ASTM B148 UNS C95400</t>
        </is>
      </c>
      <c r="I151" s="43" t="inlineStr">
        <is>
          <t>B22</t>
        </is>
      </c>
      <c r="J151" s="43" t="inlineStr">
        <is>
          <t>Stainless Steel, AISI-303</t>
        </is>
      </c>
      <c r="K151" s="43" t="inlineStr">
        <is>
          <t>Steel, Cold Drawn C1018</t>
        </is>
      </c>
      <c r="L151" s="43" t="inlineStr">
        <is>
          <t>Coating_Scotchkote134_interior</t>
        </is>
      </c>
      <c r="M151" s="1" t="n">
        <v>97775278</v>
      </c>
      <c r="N151" s="1" t="n"/>
      <c r="O151" t="inlineStr">
        <is>
          <t>A102227</t>
        </is>
      </c>
      <c r="P151" t="inlineStr">
        <is>
          <t>LT250</t>
        </is>
      </c>
    </row>
    <row r="152">
      <c r="B152">
        <f>IF(I152="B21", IF(L152="Coating_Standard", "Y", "N"), "N")</f>
        <v/>
      </c>
      <c r="C152" t="inlineStr">
        <is>
          <t>Price_BOM_LCS_Imp_0222</t>
        </is>
      </c>
      <c r="D152">
        <f>IF(B152="Y", C152, "")</f>
        <v/>
      </c>
      <c r="E152" t="inlineStr">
        <is>
          <t>:20953-LCS:20953-2P-20HP-LCSE:20953-2P-25HP-LCSE:20953-2P-30HP-LCSE:</t>
        </is>
      </c>
      <c r="F152" s="126" t="inlineStr">
        <is>
          <t>X4</t>
        </is>
      </c>
      <c r="G152" s="2" t="inlineStr">
        <is>
          <t>ImpMatl_SS_AISI-304</t>
        </is>
      </c>
      <c r="H152" s="43" t="inlineStr">
        <is>
          <t>Stainless Steel, AISI-304</t>
        </is>
      </c>
      <c r="I152" s="43" t="inlineStr">
        <is>
          <t>H304</t>
        </is>
      </c>
      <c r="J152" s="43" t="inlineStr">
        <is>
          <t>Stainless Steel, AISI-303</t>
        </is>
      </c>
      <c r="K152" s="43" t="inlineStr">
        <is>
          <t>Stainless Steel, AISI 316</t>
        </is>
      </c>
      <c r="L152" s="43" t="inlineStr">
        <is>
          <t>Coating_Scotchkote134_interior</t>
        </is>
      </c>
      <c r="M152" s="43" t="inlineStr">
        <is>
          <t>RTF</t>
        </is>
      </c>
      <c r="N152" s="43" t="n"/>
      <c r="O152" t="inlineStr">
        <is>
          <t>A101784</t>
        </is>
      </c>
      <c r="P152" t="inlineStr">
        <is>
          <t>LT250</t>
        </is>
      </c>
      <c r="Q152" s="43" t="n">
        <v>126</v>
      </c>
    </row>
    <row r="153">
      <c r="B153">
        <f>IF(I153="B21", IF(L153="Coating_Standard", "Y", "N"), "N")</f>
        <v/>
      </c>
      <c r="C153" t="inlineStr">
        <is>
          <t>Price_BOM_LCS_Imp_0224</t>
        </is>
      </c>
      <c r="D153">
        <f>IF(B153="Y", C153, "")</f>
        <v/>
      </c>
      <c r="E153" t="inlineStr">
        <is>
          <t>:20953-LCS:20953-2P-20HP-LCSE:20953-2P-25HP-LCSE:20953-2P-30HP-LCSE:</t>
        </is>
      </c>
      <c r="F153" s="126" t="inlineStr">
        <is>
          <t>X4</t>
        </is>
      </c>
      <c r="G153" t="inlineStr">
        <is>
          <t>ImpMatl_NiAl-Bronze_ASTM-B148_C95400</t>
        </is>
      </c>
      <c r="H153" s="43" t="inlineStr">
        <is>
          <t>Nickel Aluminum Bronze ASTM B148 UNS C95400</t>
        </is>
      </c>
      <c r="I153" s="43" t="inlineStr">
        <is>
          <t>B22</t>
        </is>
      </c>
      <c r="J153" s="43" t="inlineStr">
        <is>
          <t>Stainless Steel, AISI-303</t>
        </is>
      </c>
      <c r="K153" s="43" t="inlineStr">
        <is>
          <t>Steel, Cold Drawn C1018</t>
        </is>
      </c>
      <c r="L153" s="43" t="inlineStr">
        <is>
          <t>Coating_Scotchkote134_interior_exterior</t>
        </is>
      </c>
      <c r="M153" s="1" t="n">
        <v>97775278</v>
      </c>
      <c r="N153" s="1" t="n"/>
      <c r="O153" t="inlineStr">
        <is>
          <t>A102227</t>
        </is>
      </c>
      <c r="P153" t="inlineStr">
        <is>
          <t>LT250</t>
        </is>
      </c>
    </row>
    <row r="154">
      <c r="B154">
        <f>IF(I154="B21", IF(L154="Coating_Standard", "Y", "N"), "N")</f>
        <v/>
      </c>
      <c r="C154" t="inlineStr">
        <is>
          <t>Price_BOM_LCS_Imp_0225</t>
        </is>
      </c>
      <c r="D154">
        <f>IF(B154="Y", C154, "")</f>
        <v/>
      </c>
      <c r="E154" t="inlineStr">
        <is>
          <t>:20953-LCS:20953-2P-20HP-LCSE:20953-2P-25HP-LCSE:20953-2P-30HP-LCSE:</t>
        </is>
      </c>
      <c r="F154" s="126" t="inlineStr">
        <is>
          <t>X4</t>
        </is>
      </c>
      <c r="G154" s="2" t="inlineStr">
        <is>
          <t>ImpMatl_SS_AISI-304</t>
        </is>
      </c>
      <c r="H154" s="43" t="inlineStr">
        <is>
          <t>Stainless Steel, AISI-304</t>
        </is>
      </c>
      <c r="I154" s="43" t="inlineStr">
        <is>
          <t>H304</t>
        </is>
      </c>
      <c r="J154" s="43" t="inlineStr">
        <is>
          <t>Stainless Steel, AISI-303</t>
        </is>
      </c>
      <c r="K154" s="43" t="inlineStr">
        <is>
          <t>Stainless Steel, AISI 316</t>
        </is>
      </c>
      <c r="L154" s="43" t="inlineStr">
        <is>
          <t>Coating_Scotchkote134_interior_exterior</t>
        </is>
      </c>
      <c r="M154" s="43" t="inlineStr">
        <is>
          <t>RTF</t>
        </is>
      </c>
      <c r="N154" s="43" t="n"/>
      <c r="O154" t="inlineStr">
        <is>
          <t>A101784</t>
        </is>
      </c>
      <c r="P154" t="inlineStr">
        <is>
          <t>LT250</t>
        </is>
      </c>
      <c r="Q154" s="43" t="n">
        <v>126</v>
      </c>
    </row>
    <row r="155">
      <c r="B155">
        <f>IF(I155="B21", IF(L155="Coating_Standard", "Y", "N"), "N")</f>
        <v/>
      </c>
      <c r="C155" t="inlineStr">
        <is>
          <t>Price_BOM_LCS_Imp_0227</t>
        </is>
      </c>
      <c r="D155">
        <f>IF(B155="Y", C155, "")</f>
        <v/>
      </c>
      <c r="E155" t="inlineStr">
        <is>
          <t>:20953-LCS:20953-2P-20HP-LCSE:20953-2P-25HP-LCSE:20953-2P-30HP-LCSE:</t>
        </is>
      </c>
      <c r="F155" s="126" t="inlineStr">
        <is>
          <t>X4</t>
        </is>
      </c>
      <c r="G155" t="inlineStr">
        <is>
          <t>ImpMatl_NiAl-Bronze_ASTM-B148_C95400</t>
        </is>
      </c>
      <c r="H155" s="43" t="inlineStr">
        <is>
          <t>Nickel Aluminum Bronze ASTM B148 UNS C95400</t>
        </is>
      </c>
      <c r="I155" s="43" t="inlineStr">
        <is>
          <t>B22</t>
        </is>
      </c>
      <c r="J155" s="43" t="inlineStr">
        <is>
          <t>Stainless Steel, AISI-303</t>
        </is>
      </c>
      <c r="K155" s="43" t="inlineStr">
        <is>
          <t>Steel, Cold Drawn C1018</t>
        </is>
      </c>
      <c r="L155" s="43" t="inlineStr">
        <is>
          <t>Coating_Special</t>
        </is>
      </c>
      <c r="M155" s="1" t="n">
        <v>97775278</v>
      </c>
      <c r="N155" s="1" t="n"/>
      <c r="O155" t="inlineStr">
        <is>
          <t>A102227</t>
        </is>
      </c>
      <c r="P155" t="inlineStr">
        <is>
          <t>LT250</t>
        </is>
      </c>
    </row>
    <row r="156">
      <c r="B156">
        <f>IF(I156="B21", IF(L156="Coating_Standard", "Y", "N"), "N")</f>
        <v/>
      </c>
      <c r="C156" t="inlineStr">
        <is>
          <t>Price_BOM_LCS_Imp_0228</t>
        </is>
      </c>
      <c r="D156">
        <f>IF(B156="Y", C156, "")</f>
        <v/>
      </c>
      <c r="E156" t="inlineStr">
        <is>
          <t>:20953-LCS:20953-2P-20HP-LCSE:20953-2P-25HP-LCSE:20953-2P-30HP-LCSE:</t>
        </is>
      </c>
      <c r="F156" s="126" t="inlineStr">
        <is>
          <t>X4</t>
        </is>
      </c>
      <c r="G156" s="2" t="inlineStr">
        <is>
          <t>ImpMatl_SS_AISI-304</t>
        </is>
      </c>
      <c r="H156" s="43" t="inlineStr">
        <is>
          <t>Stainless Steel, AISI-304</t>
        </is>
      </c>
      <c r="I156" s="43" t="inlineStr">
        <is>
          <t>H304</t>
        </is>
      </c>
      <c r="J156" s="43" t="inlineStr">
        <is>
          <t>Stainless Steel, AISI-303</t>
        </is>
      </c>
      <c r="K156" s="43" t="inlineStr">
        <is>
          <t>Stainless Steel, AISI 316</t>
        </is>
      </c>
      <c r="L156" s="43" t="inlineStr">
        <is>
          <t>Coating_Special</t>
        </is>
      </c>
      <c r="M156" s="43" t="inlineStr">
        <is>
          <t>RTF</t>
        </is>
      </c>
      <c r="N156" s="43" t="n"/>
      <c r="O156" t="inlineStr">
        <is>
          <t>A101789</t>
        </is>
      </c>
      <c r="P156" t="inlineStr">
        <is>
          <t>LT250</t>
        </is>
      </c>
      <c r="Q156" s="43" t="n">
        <v>126</v>
      </c>
    </row>
    <row r="157">
      <c r="B157">
        <f>IF(I157="B21", IF(L157="Coating_Standard", "Y", "N"), "N")</f>
        <v/>
      </c>
      <c r="C157" t="inlineStr">
        <is>
          <t>Price_BOM_LCS_Imp_0230</t>
        </is>
      </c>
      <c r="D157">
        <f>IF(B157="Y", C157, "")</f>
        <v/>
      </c>
      <c r="E157" t="inlineStr">
        <is>
          <t>:20121-LCS:20121-4P-7.5HP-LCSE:20121-4P-10HP-LCSE:</t>
        </is>
      </c>
      <c r="F157" s="126" t="inlineStr">
        <is>
          <t>X3</t>
        </is>
      </c>
      <c r="G157" s="2" t="inlineStr">
        <is>
          <t>ImpMatl_SS_AISI-304</t>
        </is>
      </c>
      <c r="H157" s="43" t="inlineStr">
        <is>
          <t>Stainless Steel, AISI-304</t>
        </is>
      </c>
      <c r="I157" s="43" t="inlineStr">
        <is>
          <t>H304</t>
        </is>
      </c>
      <c r="J157" s="43" t="inlineStr">
        <is>
          <t>Stainless Steel, AISI-303</t>
        </is>
      </c>
      <c r="K157" s="43" t="inlineStr">
        <is>
          <t>Stainless Steel, AISI 316</t>
        </is>
      </c>
      <c r="L157" s="43" t="inlineStr">
        <is>
          <t>Coating_Standard</t>
        </is>
      </c>
      <c r="M157" s="105" t="n">
        <v>98876071</v>
      </c>
      <c r="N157" s="43" t="inlineStr">
        <is>
          <t>IMP,L,20121,X3,H304</t>
        </is>
      </c>
      <c r="O157" t="inlineStr">
        <is>
          <t>A102359</t>
        </is>
      </c>
      <c r="P157" s="43" t="inlineStr">
        <is>
          <t>LT027</t>
        </is>
      </c>
      <c r="Q157" s="43" t="n">
        <v>0</v>
      </c>
    </row>
    <row r="158">
      <c r="B158">
        <f>IF(I158="B21", IF(L158="Coating_Standard", "Y", "N"), "N")</f>
        <v/>
      </c>
      <c r="C158" t="inlineStr">
        <is>
          <t>Price_BOM_LCS_Imp_0231</t>
        </is>
      </c>
      <c r="D158">
        <f>IF(B158="Y", C158, "")</f>
        <v/>
      </c>
      <c r="E158" t="inlineStr">
        <is>
          <t>:20121-LCS:20121-4P-7.5HP-LCSE:20121-4P-10HP-LCSE:</t>
        </is>
      </c>
      <c r="F158" s="126" t="inlineStr">
        <is>
          <t>X3</t>
        </is>
      </c>
      <c r="G158" t="inlineStr">
        <is>
          <t>ImpMatl_NiAl-Bronze_ASTM-B148_C95400</t>
        </is>
      </c>
      <c r="H158" s="43" t="inlineStr">
        <is>
          <t>Nickel Aluminum Bronze ASTM B148 UNS C95400</t>
        </is>
      </c>
      <c r="I158" s="43" t="inlineStr">
        <is>
          <t>B22</t>
        </is>
      </c>
      <c r="J158" s="43" t="inlineStr">
        <is>
          <t>Stainless Steel, AISI-303</t>
        </is>
      </c>
      <c r="K158" s="43" t="inlineStr">
        <is>
          <t>Steel, Cold Drawn C1018</t>
        </is>
      </c>
      <c r="L158" s="43" t="inlineStr">
        <is>
          <t>Coating_Standard</t>
        </is>
      </c>
      <c r="M158" s="1" t="n">
        <v>97778012</v>
      </c>
      <c r="N158" s="1" t="n"/>
      <c r="O158" t="inlineStr">
        <is>
          <t>A102228</t>
        </is>
      </c>
      <c r="P158" t="inlineStr">
        <is>
          <t>LT250</t>
        </is>
      </c>
    </row>
    <row r="159">
      <c r="B159">
        <f>IF(I159="B21", IF(L159="Coating_Standard", "Y", "N"), "N")</f>
        <v/>
      </c>
      <c r="C159" t="inlineStr">
        <is>
          <t>Price_BOM_LCS_Imp_0233</t>
        </is>
      </c>
      <c r="D159">
        <f>IF(B159="Y", C159, "")</f>
        <v/>
      </c>
      <c r="E159" t="inlineStr">
        <is>
          <t>:20121-LCS:20121-4P-7.5HP-LCSE:20121-4P-10HP-LCSE:</t>
        </is>
      </c>
      <c r="F159" s="126" t="inlineStr">
        <is>
          <t>X3</t>
        </is>
      </c>
      <c r="G159" t="inlineStr">
        <is>
          <t>ImpMatl_NiAl-Bronze_ASTM-B148_C95400</t>
        </is>
      </c>
      <c r="H159" s="43" t="inlineStr">
        <is>
          <t>Nickel Aluminum Bronze ASTM B148 UNS C95400</t>
        </is>
      </c>
      <c r="I159" s="43" t="inlineStr">
        <is>
          <t>B22</t>
        </is>
      </c>
      <c r="J159" s="43" t="inlineStr">
        <is>
          <t>Stainless Steel, AISI-303</t>
        </is>
      </c>
      <c r="K159" s="43" t="inlineStr">
        <is>
          <t>Steel, Cold Drawn C1018</t>
        </is>
      </c>
      <c r="L159" s="43" t="inlineStr">
        <is>
          <t>Coating_Scotchkote134_interior_exterior_IncludeImpeller</t>
        </is>
      </c>
      <c r="M159" s="1" t="inlineStr">
        <is>
          <t>RTF</t>
        </is>
      </c>
      <c r="N159" s="43" t="n"/>
      <c r="O159" t="inlineStr">
        <is>
          <t>A102228</t>
        </is>
      </c>
      <c r="P159" t="inlineStr">
        <is>
          <t>LT250</t>
        </is>
      </c>
    </row>
    <row r="160">
      <c r="B160">
        <f>IF(I160="B21", IF(L160="Coating_Standard", "Y", "N"), "N")</f>
        <v/>
      </c>
      <c r="C160" t="inlineStr">
        <is>
          <t>Price_BOM_LCS_Imp_0234</t>
        </is>
      </c>
      <c r="D160">
        <f>IF(B160="Y", C160, "")</f>
        <v/>
      </c>
      <c r="E160" t="inlineStr">
        <is>
          <t>:20121-LCS:20121-4P-7.5HP-LCSE:20121-4P-10HP-LCSE:</t>
        </is>
      </c>
      <c r="F160" s="126" t="inlineStr">
        <is>
          <t>X3</t>
        </is>
      </c>
      <c r="G160" s="2" t="inlineStr">
        <is>
          <t>ImpMatl_SS_AISI-304</t>
        </is>
      </c>
      <c r="H160" s="43" t="inlineStr">
        <is>
          <t>Stainless Steel, AISI-304</t>
        </is>
      </c>
      <c r="I160" s="43" t="inlineStr">
        <is>
          <t>H304</t>
        </is>
      </c>
      <c r="J160" s="43" t="inlineStr">
        <is>
          <t>Stainless Steel, AISI-303</t>
        </is>
      </c>
      <c r="K160" s="43" t="inlineStr">
        <is>
          <t>Stainless Steel, AISI 316</t>
        </is>
      </c>
      <c r="L160" s="43" t="inlineStr">
        <is>
          <t>Coating_Scotchkote134_interior_exterior_IncludeImpeller</t>
        </is>
      </c>
      <c r="M160" s="1" t="inlineStr">
        <is>
          <t>RTF</t>
        </is>
      </c>
      <c r="N160" s="43" t="n"/>
      <c r="O160" t="inlineStr">
        <is>
          <t>A102359</t>
        </is>
      </c>
      <c r="P160" t="inlineStr">
        <is>
          <t>LT250</t>
        </is>
      </c>
      <c r="Q160" s="43" t="n"/>
    </row>
    <row r="161">
      <c r="B161">
        <f>IF(I161="B21", IF(L161="Coating_Standard", "Y", "N"), "N")</f>
        <v/>
      </c>
      <c r="C161" t="inlineStr">
        <is>
          <t>Price_BOM_LCS_Imp_0236</t>
        </is>
      </c>
      <c r="D161">
        <f>IF(B161="Y", C161, "")</f>
        <v/>
      </c>
      <c r="E161" t="inlineStr">
        <is>
          <t>:20121-LCS:20121-4P-7.5HP-LCSE:20121-4P-10HP-LCSE:</t>
        </is>
      </c>
      <c r="F161" s="126" t="inlineStr">
        <is>
          <t>X3</t>
        </is>
      </c>
      <c r="G161" t="inlineStr">
        <is>
          <t>ImpMatl_NiAl-Bronze_ASTM-B148_C95400</t>
        </is>
      </c>
      <c r="H161" s="43" t="inlineStr">
        <is>
          <t>Nickel Aluminum Bronze ASTM B148 UNS C95400</t>
        </is>
      </c>
      <c r="I161" s="43" t="inlineStr">
        <is>
          <t>B22</t>
        </is>
      </c>
      <c r="J161" s="43" t="inlineStr">
        <is>
          <t>Stainless Steel, AISI-303</t>
        </is>
      </c>
      <c r="K161" s="43" t="inlineStr">
        <is>
          <t>Steel, Cold Drawn C1018</t>
        </is>
      </c>
      <c r="L161" s="43" t="inlineStr">
        <is>
          <t>Coating_Scotchkote134_interior_IncludeImpeller</t>
        </is>
      </c>
      <c r="M161" s="1" t="inlineStr">
        <is>
          <t>RTF</t>
        </is>
      </c>
      <c r="N161" s="43" t="n"/>
      <c r="O161" t="inlineStr">
        <is>
          <t>A102228</t>
        </is>
      </c>
      <c r="P161" t="inlineStr">
        <is>
          <t>LT250</t>
        </is>
      </c>
    </row>
    <row r="162">
      <c r="B162">
        <f>IF(I162="B21", IF(L162="Coating_Standard", "Y", "N"), "N")</f>
        <v/>
      </c>
      <c r="C162" t="inlineStr">
        <is>
          <t>Price_BOM_LCS_Imp_0237</t>
        </is>
      </c>
      <c r="D162">
        <f>IF(B162="Y", C162, "")</f>
        <v/>
      </c>
      <c r="E162" t="inlineStr">
        <is>
          <t>:20121-LCS:20121-4P-7.5HP-LCSE:20121-4P-10HP-LCSE:</t>
        </is>
      </c>
      <c r="F162" s="126" t="inlineStr">
        <is>
          <t>X3</t>
        </is>
      </c>
      <c r="G162" s="2" t="inlineStr">
        <is>
          <t>ImpMatl_SS_AISI-304</t>
        </is>
      </c>
      <c r="H162" s="43" t="inlineStr">
        <is>
          <t>Stainless Steel, AISI-304</t>
        </is>
      </c>
      <c r="I162" s="43" t="inlineStr">
        <is>
          <t>H304</t>
        </is>
      </c>
      <c r="J162" s="43" t="inlineStr">
        <is>
          <t>Stainless Steel, AISI-303</t>
        </is>
      </c>
      <c r="K162" s="43" t="inlineStr">
        <is>
          <t>Stainless Steel, AISI 316</t>
        </is>
      </c>
      <c r="L162" s="43" t="inlineStr">
        <is>
          <t>Coating_Scotchkote134_interior_IncludeImpeller</t>
        </is>
      </c>
      <c r="M162" s="1" t="inlineStr">
        <is>
          <t>RTF</t>
        </is>
      </c>
      <c r="N162" s="43" t="n"/>
      <c r="O162" t="inlineStr">
        <is>
          <t>A102359</t>
        </is>
      </c>
      <c r="P162" t="inlineStr">
        <is>
          <t>LT250</t>
        </is>
      </c>
      <c r="Q162" s="43" t="n"/>
    </row>
    <row r="163">
      <c r="B163">
        <f>IF(I163="B21", IF(L163="Coating_Standard", "Y", "N"), "N")</f>
        <v/>
      </c>
      <c r="C163" t="inlineStr">
        <is>
          <t>Price_BOM_LCS_Imp_0239</t>
        </is>
      </c>
      <c r="D163">
        <f>IF(B163="Y", C163, "")</f>
        <v/>
      </c>
      <c r="E163" t="inlineStr">
        <is>
          <t>:20121-LCS:20121-4P-7.5HP-LCSE:20121-4P-10HP-LCSE:</t>
        </is>
      </c>
      <c r="F163" s="126" t="inlineStr">
        <is>
          <t>X3</t>
        </is>
      </c>
      <c r="G163" t="inlineStr">
        <is>
          <t>ImpMatl_NiAl-Bronze_ASTM-B148_C95400</t>
        </is>
      </c>
      <c r="H163" s="43" t="inlineStr">
        <is>
          <t>Nickel Aluminum Bronze ASTM B148 UNS C95400</t>
        </is>
      </c>
      <c r="I163" s="43" t="inlineStr">
        <is>
          <t>B22</t>
        </is>
      </c>
      <c r="J163" s="43" t="inlineStr">
        <is>
          <t>Stainless Steel, AISI-303</t>
        </is>
      </c>
      <c r="K163" s="43" t="inlineStr">
        <is>
          <t>Steel, Cold Drawn C1018</t>
        </is>
      </c>
      <c r="L163" s="43" t="inlineStr">
        <is>
          <t>Coating_Scotchkote134_interior</t>
        </is>
      </c>
      <c r="M163" s="1" t="n">
        <v>97778012</v>
      </c>
      <c r="N163" s="1" t="n"/>
      <c r="O163" t="inlineStr">
        <is>
          <t>A102228</t>
        </is>
      </c>
      <c r="P163" t="inlineStr">
        <is>
          <t>LT250</t>
        </is>
      </c>
    </row>
    <row r="164">
      <c r="B164">
        <f>IF(I164="B21", IF(L164="Coating_Standard", "Y", "N"), "N")</f>
        <v/>
      </c>
      <c r="C164" t="inlineStr">
        <is>
          <t>Price_BOM_LCS_Imp_0240</t>
        </is>
      </c>
      <c r="D164">
        <f>IF(B164="Y", C164, "")</f>
        <v/>
      </c>
      <c r="E164" t="inlineStr">
        <is>
          <t>:20121-LCS:20121-4P-7.5HP-LCSE:20121-4P-10HP-LCSE:</t>
        </is>
      </c>
      <c r="F164" s="126" t="inlineStr">
        <is>
          <t>X3</t>
        </is>
      </c>
      <c r="G164" s="2" t="inlineStr">
        <is>
          <t>ImpMatl_SS_AISI-304</t>
        </is>
      </c>
      <c r="H164" s="43" t="inlineStr">
        <is>
          <t>Stainless Steel, AISI-304</t>
        </is>
      </c>
      <c r="I164" s="43" t="inlineStr">
        <is>
          <t>H304</t>
        </is>
      </c>
      <c r="J164" s="43" t="inlineStr">
        <is>
          <t>Stainless Steel, AISI-303</t>
        </is>
      </c>
      <c r="K164" s="43" t="inlineStr">
        <is>
          <t>Stainless Steel, AISI 316</t>
        </is>
      </c>
      <c r="L164" s="43" t="inlineStr">
        <is>
          <t>Coating_Scotchkote134_interior</t>
        </is>
      </c>
      <c r="M164" s="43" t="inlineStr">
        <is>
          <t>RTF</t>
        </is>
      </c>
      <c r="N164" s="43" t="n"/>
      <c r="O164" t="inlineStr">
        <is>
          <t>A102359</t>
        </is>
      </c>
      <c r="P164" t="inlineStr">
        <is>
          <t>LT250</t>
        </is>
      </c>
      <c r="Q164" s="43" t="n">
        <v>126</v>
      </c>
    </row>
    <row r="165">
      <c r="B165">
        <f>IF(I165="B21", IF(L165="Coating_Standard", "Y", "N"), "N")</f>
        <v/>
      </c>
      <c r="C165" t="inlineStr">
        <is>
          <t>Price_BOM_LCS_Imp_0242</t>
        </is>
      </c>
      <c r="D165">
        <f>IF(B165="Y", C165, "")</f>
        <v/>
      </c>
      <c r="E165" t="inlineStr">
        <is>
          <t>:20121-LCS:20121-4P-7.5HP-LCSE:20121-4P-10HP-LCSE:</t>
        </is>
      </c>
      <c r="F165" s="126" t="inlineStr">
        <is>
          <t>X3</t>
        </is>
      </c>
      <c r="G165" t="inlineStr">
        <is>
          <t>ImpMatl_NiAl-Bronze_ASTM-B148_C95400</t>
        </is>
      </c>
      <c r="H165" s="43" t="inlineStr">
        <is>
          <t>Nickel Aluminum Bronze ASTM B148 UNS C95400</t>
        </is>
      </c>
      <c r="I165" s="43" t="inlineStr">
        <is>
          <t>B22</t>
        </is>
      </c>
      <c r="J165" s="43" t="inlineStr">
        <is>
          <t>Stainless Steel, AISI-303</t>
        </is>
      </c>
      <c r="K165" s="43" t="inlineStr">
        <is>
          <t>Steel, Cold Drawn C1018</t>
        </is>
      </c>
      <c r="L165" s="43" t="inlineStr">
        <is>
          <t>Coating_Scotchkote134_interior_exterior</t>
        </is>
      </c>
      <c r="M165" s="1" t="n">
        <v>97778012</v>
      </c>
      <c r="N165" s="1" t="n"/>
      <c r="O165" t="inlineStr">
        <is>
          <t>A102228</t>
        </is>
      </c>
      <c r="P165" t="inlineStr">
        <is>
          <t>LT250</t>
        </is>
      </c>
    </row>
    <row r="166">
      <c r="B166">
        <f>IF(I166="B21", IF(L166="Coating_Standard", "Y", "N"), "N")</f>
        <v/>
      </c>
      <c r="C166" t="inlineStr">
        <is>
          <t>Price_BOM_LCS_Imp_0243</t>
        </is>
      </c>
      <c r="D166">
        <f>IF(B166="Y", C166, "")</f>
        <v/>
      </c>
      <c r="E166" t="inlineStr">
        <is>
          <t>:20121-LCS:20121-4P-7.5HP-LCSE:20121-4P-10HP-LCSE:</t>
        </is>
      </c>
      <c r="F166" s="126" t="inlineStr">
        <is>
          <t>X3</t>
        </is>
      </c>
      <c r="G166" s="2" t="inlineStr">
        <is>
          <t>ImpMatl_SS_AISI-304</t>
        </is>
      </c>
      <c r="H166" s="43" t="inlineStr">
        <is>
          <t>Stainless Steel, AISI-304</t>
        </is>
      </c>
      <c r="I166" s="43" t="inlineStr">
        <is>
          <t>H304</t>
        </is>
      </c>
      <c r="J166" s="43" t="inlineStr">
        <is>
          <t>Stainless Steel, AISI-303</t>
        </is>
      </c>
      <c r="K166" s="43" t="inlineStr">
        <is>
          <t>Stainless Steel, AISI 316</t>
        </is>
      </c>
      <c r="L166" s="43" t="inlineStr">
        <is>
          <t>Coating_Scotchkote134_interior_exterior</t>
        </is>
      </c>
      <c r="M166" s="43" t="inlineStr">
        <is>
          <t>RTF</t>
        </is>
      </c>
      <c r="N166" s="43" t="n"/>
      <c r="O166" t="inlineStr">
        <is>
          <t>A102359</t>
        </is>
      </c>
      <c r="P166" t="inlineStr">
        <is>
          <t>LT250</t>
        </is>
      </c>
      <c r="Q166" s="43" t="n">
        <v>126</v>
      </c>
    </row>
    <row r="167">
      <c r="B167">
        <f>IF(I167="B21", IF(L167="Coating_Standard", "Y", "N"), "N")</f>
        <v/>
      </c>
      <c r="C167" t="inlineStr">
        <is>
          <t>Price_BOM_LCS_Imp_0245</t>
        </is>
      </c>
      <c r="D167">
        <f>IF(B167="Y", C167, "")</f>
        <v/>
      </c>
      <c r="E167" t="inlineStr">
        <is>
          <t>:20121-LCS:20121-4P-7.5HP-LCSE:20121-4P-10HP-LCSE:</t>
        </is>
      </c>
      <c r="F167" s="126" t="inlineStr">
        <is>
          <t>X3</t>
        </is>
      </c>
      <c r="G167" t="inlineStr">
        <is>
          <t>ImpMatl_NiAl-Bronze_ASTM-B148_C95400</t>
        </is>
      </c>
      <c r="H167" s="43" t="inlineStr">
        <is>
          <t>Nickel Aluminum Bronze ASTM B148 UNS C95400</t>
        </is>
      </c>
      <c r="I167" s="43" t="inlineStr">
        <is>
          <t>B22</t>
        </is>
      </c>
      <c r="J167" s="43" t="inlineStr">
        <is>
          <t>Stainless Steel, AISI-303</t>
        </is>
      </c>
      <c r="K167" s="43" t="inlineStr">
        <is>
          <t>Steel, Cold Drawn C1018</t>
        </is>
      </c>
      <c r="L167" s="43" t="inlineStr">
        <is>
          <t>Coating_Special</t>
        </is>
      </c>
      <c r="M167" s="1" t="n">
        <v>97778012</v>
      </c>
      <c r="N167" s="1" t="n"/>
      <c r="O167" t="inlineStr">
        <is>
          <t>A102228</t>
        </is>
      </c>
      <c r="P167" t="inlineStr">
        <is>
          <t>LT250</t>
        </is>
      </c>
    </row>
    <row r="168">
      <c r="B168">
        <f>IF(I168="B21", IF(L168="Coating_Standard", "Y", "N"), "N")</f>
        <v/>
      </c>
      <c r="C168" t="inlineStr">
        <is>
          <t>Price_BOM_LCS_Imp_0246</t>
        </is>
      </c>
      <c r="D168">
        <f>IF(B168="Y", C168, "")</f>
        <v/>
      </c>
      <c r="E168" t="inlineStr">
        <is>
          <t>:20121-LCS:20121-4P-7.5HP-LCSE:20121-4P-10HP-LCSE:</t>
        </is>
      </c>
      <c r="F168" s="126" t="inlineStr">
        <is>
          <t>X3</t>
        </is>
      </c>
      <c r="G168" s="2" t="inlineStr">
        <is>
          <t>ImpMatl_SS_AISI-304</t>
        </is>
      </c>
      <c r="H168" s="43" t="inlineStr">
        <is>
          <t>Stainless Steel, AISI-304</t>
        </is>
      </c>
      <c r="I168" s="43" t="inlineStr">
        <is>
          <t>H304</t>
        </is>
      </c>
      <c r="J168" s="43" t="inlineStr">
        <is>
          <t>Stainless Steel, AISI-303</t>
        </is>
      </c>
      <c r="K168" s="43" t="inlineStr">
        <is>
          <t>Stainless Steel, AISI 316</t>
        </is>
      </c>
      <c r="L168" s="43" t="inlineStr">
        <is>
          <t>Coating_Special</t>
        </is>
      </c>
      <c r="M168" s="43" t="inlineStr">
        <is>
          <t>RTF</t>
        </is>
      </c>
      <c r="N168" s="43" t="n"/>
      <c r="O168" t="inlineStr">
        <is>
          <t>A101796</t>
        </is>
      </c>
      <c r="P168" t="inlineStr">
        <is>
          <t>LT250</t>
        </is>
      </c>
      <c r="Q168" s="43" t="n">
        <v>126</v>
      </c>
    </row>
    <row r="169">
      <c r="B169">
        <f>IF(I169="B21", IF(L169="Coating_Standard", "Y", "N"), "N")</f>
        <v/>
      </c>
      <c r="C169" t="inlineStr">
        <is>
          <t>Price_BOM_LCS_Imp_0248</t>
        </is>
      </c>
      <c r="D169">
        <f>IF(B169="Y", C169, "")</f>
        <v/>
      </c>
      <c r="E169" t="inlineStr">
        <is>
          <t>:20121-LCS:20121-4P-15HP-LCSE:</t>
        </is>
      </c>
      <c r="F169" s="126" t="inlineStr">
        <is>
          <t>XA</t>
        </is>
      </c>
      <c r="G169" s="2" t="inlineStr">
        <is>
          <t>ImpMatl_SS_AISI-304</t>
        </is>
      </c>
      <c r="H169" s="43" t="inlineStr">
        <is>
          <t>Stainless Steel, AISI-304</t>
        </is>
      </c>
      <c r="I169" s="43" t="inlineStr">
        <is>
          <t>H304</t>
        </is>
      </c>
      <c r="J169" s="43" t="inlineStr">
        <is>
          <t>Stainless Steel, AISI-303</t>
        </is>
      </c>
      <c r="K169" s="43" t="inlineStr">
        <is>
          <t>Stainless Steel, AISI 316</t>
        </is>
      </c>
      <c r="L169" s="43" t="inlineStr">
        <is>
          <t>Coating_Standard</t>
        </is>
      </c>
      <c r="M169" s="43" t="n">
        <v>98876135</v>
      </c>
      <c r="N169" s="43" t="n"/>
      <c r="O169" s="43" t="inlineStr">
        <is>
          <t>A102361</t>
        </is>
      </c>
      <c r="P169" s="43" t="inlineStr">
        <is>
          <t>LT027</t>
        </is>
      </c>
      <c r="Q169" s="43" t="n">
        <v>0</v>
      </c>
    </row>
    <row r="170">
      <c r="B170">
        <f>IF(I170="B21", IF(L170="Coating_Standard", "Y", "N"), "N")</f>
        <v/>
      </c>
      <c r="C170" t="inlineStr">
        <is>
          <t>Price_BOM_LCS_Imp_0249</t>
        </is>
      </c>
      <c r="D170">
        <f>IF(B170="Y", C170, "")</f>
        <v/>
      </c>
      <c r="E170" t="inlineStr">
        <is>
          <t>:20121-LCS:20121-4P-15HP-LCSE:</t>
        </is>
      </c>
      <c r="F170" s="126" t="inlineStr">
        <is>
          <t>XA</t>
        </is>
      </c>
      <c r="G170" t="inlineStr">
        <is>
          <t>ImpMatl_NiAl-Bronze_ASTM-B148_C95400</t>
        </is>
      </c>
      <c r="H170" s="43" t="inlineStr">
        <is>
          <t>Nickel Aluminum Bronze ASTM B148 UNS C95400</t>
        </is>
      </c>
      <c r="I170" s="43" t="inlineStr">
        <is>
          <t>B22</t>
        </is>
      </c>
      <c r="J170" s="43" t="inlineStr">
        <is>
          <t>Stainless Steel, AISI-303</t>
        </is>
      </c>
      <c r="K170" s="43" t="inlineStr">
        <is>
          <t>Steel, Cold Drawn C1018</t>
        </is>
      </c>
      <c r="L170" s="43" t="inlineStr">
        <is>
          <t>Coating_Standard</t>
        </is>
      </c>
      <c r="M170" s="75" t="n">
        <v>97778032</v>
      </c>
      <c r="N170" s="75" t="n"/>
      <c r="O170" t="inlineStr">
        <is>
          <t>A102229</t>
        </is>
      </c>
      <c r="P170" t="inlineStr">
        <is>
          <t>LT250</t>
        </is>
      </c>
    </row>
    <row r="171">
      <c r="B171">
        <f>IF(I171="B21", IF(L171="Coating_Standard", "Y", "N"), "N")</f>
        <v/>
      </c>
      <c r="C171" t="inlineStr">
        <is>
          <t>Price_BOM_LCS_Imp_0251</t>
        </is>
      </c>
      <c r="D171">
        <f>IF(B171="Y", C171, "")</f>
        <v/>
      </c>
      <c r="E171" t="inlineStr">
        <is>
          <t>:20121-LCS:20121-4P-15HP-LCSE:</t>
        </is>
      </c>
      <c r="F171" s="126" t="inlineStr">
        <is>
          <t>XA</t>
        </is>
      </c>
      <c r="G171" t="inlineStr">
        <is>
          <t>ImpMatl_NiAl-Bronze_ASTM-B148_C95400</t>
        </is>
      </c>
      <c r="H171" s="43" t="inlineStr">
        <is>
          <t>Nickel Aluminum Bronze ASTM B148 UNS C95400</t>
        </is>
      </c>
      <c r="I171" s="43" t="inlineStr">
        <is>
          <t>B22</t>
        </is>
      </c>
      <c r="J171" s="43" t="inlineStr">
        <is>
          <t>Stainless Steel, AISI-303</t>
        </is>
      </c>
      <c r="K171" s="43" t="inlineStr">
        <is>
          <t>Steel, Cold Drawn C1018</t>
        </is>
      </c>
      <c r="L171" s="43" t="inlineStr">
        <is>
          <t>Coating_Scotchkote134_interior_exterior_IncludeImpeller</t>
        </is>
      </c>
      <c r="M171" s="1" t="inlineStr">
        <is>
          <t>RTF</t>
        </is>
      </c>
      <c r="N171" s="43" t="n"/>
      <c r="O171" t="inlineStr">
        <is>
          <t>A102229</t>
        </is>
      </c>
      <c r="P171" t="inlineStr">
        <is>
          <t>LT250</t>
        </is>
      </c>
    </row>
    <row r="172">
      <c r="B172">
        <f>IF(I172="B21", IF(L172="Coating_Standard", "Y", "N"), "N")</f>
        <v/>
      </c>
      <c r="C172" t="inlineStr">
        <is>
          <t>Price_BOM_LCS_Imp_0252</t>
        </is>
      </c>
      <c r="D172">
        <f>IF(B172="Y", C172, "")</f>
        <v/>
      </c>
      <c r="E172" t="inlineStr">
        <is>
          <t>:20121-LCS:20121-4P-15HP-LCSE:</t>
        </is>
      </c>
      <c r="F172" s="126" t="inlineStr">
        <is>
          <t>XA</t>
        </is>
      </c>
      <c r="G172" s="2" t="inlineStr">
        <is>
          <t>ImpMatl_SS_AISI-304</t>
        </is>
      </c>
      <c r="H172" s="43" t="inlineStr">
        <is>
          <t>Stainless Steel, AISI-304</t>
        </is>
      </c>
      <c r="I172" s="43" t="inlineStr">
        <is>
          <t>H304</t>
        </is>
      </c>
      <c r="J172" s="43" t="inlineStr">
        <is>
          <t>Stainless Steel, AISI-303</t>
        </is>
      </c>
      <c r="K172" s="43" t="inlineStr">
        <is>
          <t>Stainless Steel, AISI 316</t>
        </is>
      </c>
      <c r="L172" s="43" t="inlineStr">
        <is>
          <t>Coating_Scotchkote134_interior_exterior_IncludeImpeller</t>
        </is>
      </c>
      <c r="M172" s="1" t="inlineStr">
        <is>
          <t>RTF</t>
        </is>
      </c>
      <c r="N172" s="43" t="n"/>
      <c r="O172" s="43" t="inlineStr">
        <is>
          <t>A102361</t>
        </is>
      </c>
      <c r="P172" t="inlineStr">
        <is>
          <t>LT250</t>
        </is>
      </c>
      <c r="Q172" s="43" t="n"/>
    </row>
    <row r="173">
      <c r="B173">
        <f>IF(I173="B21", IF(L173="Coating_Standard", "Y", "N"), "N")</f>
        <v/>
      </c>
      <c r="C173" t="inlineStr">
        <is>
          <t>Price_BOM_LCS_Imp_0254</t>
        </is>
      </c>
      <c r="D173">
        <f>IF(B173="Y", C173, "")</f>
        <v/>
      </c>
      <c r="E173" t="inlineStr">
        <is>
          <t>:20121-LCS:20121-4P-15HP-LCSE:</t>
        </is>
      </c>
      <c r="F173" s="126" t="inlineStr">
        <is>
          <t>XA</t>
        </is>
      </c>
      <c r="G173" t="inlineStr">
        <is>
          <t>ImpMatl_NiAl-Bronze_ASTM-B148_C95400</t>
        </is>
      </c>
      <c r="H173" s="43" t="inlineStr">
        <is>
          <t>Nickel Aluminum Bronze ASTM B148 UNS C95400</t>
        </is>
      </c>
      <c r="I173" s="43" t="inlineStr">
        <is>
          <t>B22</t>
        </is>
      </c>
      <c r="J173" s="43" t="inlineStr">
        <is>
          <t>Stainless Steel, AISI-303</t>
        </is>
      </c>
      <c r="K173" s="43" t="inlineStr">
        <is>
          <t>Steel, Cold Drawn C1018</t>
        </is>
      </c>
      <c r="L173" s="43" t="inlineStr">
        <is>
          <t>Coating_Scotchkote134_interior_IncludeImpeller</t>
        </is>
      </c>
      <c r="M173" s="1" t="inlineStr">
        <is>
          <t>RTF</t>
        </is>
      </c>
      <c r="N173" s="43" t="n"/>
      <c r="O173" t="inlineStr">
        <is>
          <t>A102229</t>
        </is>
      </c>
      <c r="P173" t="inlineStr">
        <is>
          <t>LT250</t>
        </is>
      </c>
    </row>
    <row r="174">
      <c r="B174">
        <f>IF(I174="B21", IF(L174="Coating_Standard", "Y", "N"), "N")</f>
        <v/>
      </c>
      <c r="C174" t="inlineStr">
        <is>
          <t>Price_BOM_LCS_Imp_0255</t>
        </is>
      </c>
      <c r="D174">
        <f>IF(B174="Y", C174, "")</f>
        <v/>
      </c>
      <c r="E174" t="inlineStr">
        <is>
          <t>:20121-LCS:20121-4P-15HP-LCSE:</t>
        </is>
      </c>
      <c r="F174" s="126" t="inlineStr">
        <is>
          <t>XA</t>
        </is>
      </c>
      <c r="G174" s="2" t="inlineStr">
        <is>
          <t>ImpMatl_SS_AISI-304</t>
        </is>
      </c>
      <c r="H174" s="43" t="inlineStr">
        <is>
          <t>Stainless Steel, AISI-304</t>
        </is>
      </c>
      <c r="I174" s="43" t="inlineStr">
        <is>
          <t>H304</t>
        </is>
      </c>
      <c r="J174" s="43" t="inlineStr">
        <is>
          <t>Stainless Steel, AISI-303</t>
        </is>
      </c>
      <c r="K174" s="43" t="inlineStr">
        <is>
          <t>Stainless Steel, AISI 316</t>
        </is>
      </c>
      <c r="L174" s="43" t="inlineStr">
        <is>
          <t>Coating_Scotchkote134_interior_IncludeImpeller</t>
        </is>
      </c>
      <c r="M174" s="1" t="inlineStr">
        <is>
          <t>RTF</t>
        </is>
      </c>
      <c r="N174" s="43" t="n"/>
      <c r="O174" s="43" t="inlineStr">
        <is>
          <t>A102361</t>
        </is>
      </c>
      <c r="P174" t="inlineStr">
        <is>
          <t>LT250</t>
        </is>
      </c>
      <c r="Q174" s="43" t="n"/>
    </row>
    <row r="175">
      <c r="B175">
        <f>IF(I175="B21", IF(L175="Coating_Standard", "Y", "N"), "N")</f>
        <v/>
      </c>
      <c r="C175" t="inlineStr">
        <is>
          <t>Price_BOM_LCS_Imp_0257</t>
        </is>
      </c>
      <c r="D175">
        <f>IF(B175="Y", C175, "")</f>
        <v/>
      </c>
      <c r="E175" t="inlineStr">
        <is>
          <t>:20121-LCS:20121-4P-15HP-LCSE:</t>
        </is>
      </c>
      <c r="F175" s="126" t="inlineStr">
        <is>
          <t>XA</t>
        </is>
      </c>
      <c r="G175" t="inlineStr">
        <is>
          <t>ImpMatl_NiAl-Bronze_ASTM-B148_C95400</t>
        </is>
      </c>
      <c r="H175" s="43" t="inlineStr">
        <is>
          <t>Nickel Aluminum Bronze ASTM B148 UNS C95400</t>
        </is>
      </c>
      <c r="I175" s="43" t="inlineStr">
        <is>
          <t>B22</t>
        </is>
      </c>
      <c r="J175" s="43" t="inlineStr">
        <is>
          <t>Stainless Steel, AISI-303</t>
        </is>
      </c>
      <c r="K175" s="43" t="inlineStr">
        <is>
          <t>Steel, Cold Drawn C1018</t>
        </is>
      </c>
      <c r="L175" s="43" t="inlineStr">
        <is>
          <t>Coating_Scotchkote134_interior</t>
        </is>
      </c>
      <c r="M175" s="75" t="n">
        <v>97778032</v>
      </c>
      <c r="N175" s="75" t="n"/>
      <c r="O175" t="inlineStr">
        <is>
          <t>A102229</t>
        </is>
      </c>
      <c r="P175" t="inlineStr">
        <is>
          <t>LT250</t>
        </is>
      </c>
    </row>
    <row r="176">
      <c r="B176">
        <f>IF(I176="B21", IF(L176="Coating_Standard", "Y", "N"), "N")</f>
        <v/>
      </c>
      <c r="C176" t="inlineStr">
        <is>
          <t>Price_BOM_LCS_Imp_0258</t>
        </is>
      </c>
      <c r="D176">
        <f>IF(B176="Y", C176, "")</f>
        <v/>
      </c>
      <c r="E176" t="inlineStr">
        <is>
          <t>:20121-LCS:20121-4P-15HP-LCSE:</t>
        </is>
      </c>
      <c r="F176" s="126" t="inlineStr">
        <is>
          <t>XA</t>
        </is>
      </c>
      <c r="G176" s="2" t="inlineStr">
        <is>
          <t>ImpMatl_SS_AISI-304</t>
        </is>
      </c>
      <c r="H176" s="43" t="inlineStr">
        <is>
          <t>Stainless Steel, AISI-304</t>
        </is>
      </c>
      <c r="I176" s="43" t="inlineStr">
        <is>
          <t>H304</t>
        </is>
      </c>
      <c r="J176" s="43" t="inlineStr">
        <is>
          <t>Stainless Steel, AISI-303</t>
        </is>
      </c>
      <c r="K176" s="43" t="inlineStr">
        <is>
          <t>Stainless Steel, AISI 316</t>
        </is>
      </c>
      <c r="L176" s="43" t="inlineStr">
        <is>
          <t>Coating_Scotchkote134_interior</t>
        </is>
      </c>
      <c r="M176" s="43" t="inlineStr">
        <is>
          <t>RTF</t>
        </is>
      </c>
      <c r="N176" s="43" t="n"/>
      <c r="O176" s="43" t="inlineStr">
        <is>
          <t>A102361</t>
        </is>
      </c>
      <c r="P176" t="inlineStr">
        <is>
          <t>LT250</t>
        </is>
      </c>
      <c r="Q176" s="43" t="n">
        <v>126</v>
      </c>
    </row>
    <row r="177">
      <c r="B177">
        <f>IF(I177="B21", IF(L177="Coating_Standard", "Y", "N"), "N")</f>
        <v/>
      </c>
      <c r="C177" t="inlineStr">
        <is>
          <t>Price_BOM_LCS_Imp_0260</t>
        </is>
      </c>
      <c r="D177">
        <f>IF(B177="Y", C177, "")</f>
        <v/>
      </c>
      <c r="E177" t="inlineStr">
        <is>
          <t>:20121-LCS:20121-4P-15HP-LCSE:</t>
        </is>
      </c>
      <c r="F177" s="126" t="inlineStr">
        <is>
          <t>XA</t>
        </is>
      </c>
      <c r="G177" t="inlineStr">
        <is>
          <t>ImpMatl_NiAl-Bronze_ASTM-B148_C95400</t>
        </is>
      </c>
      <c r="H177" s="43" t="inlineStr">
        <is>
          <t>Nickel Aluminum Bronze ASTM B148 UNS C95400</t>
        </is>
      </c>
      <c r="I177" s="43" t="inlineStr">
        <is>
          <t>B22</t>
        </is>
      </c>
      <c r="J177" s="43" t="inlineStr">
        <is>
          <t>Stainless Steel, AISI-303</t>
        </is>
      </c>
      <c r="K177" s="43" t="inlineStr">
        <is>
          <t>Steel, Cold Drawn C1018</t>
        </is>
      </c>
      <c r="L177" s="43" t="inlineStr">
        <is>
          <t>Coating_Scotchkote134_interior_exterior</t>
        </is>
      </c>
      <c r="M177" s="75" t="n">
        <v>97778032</v>
      </c>
      <c r="N177" s="75" t="n"/>
      <c r="O177" t="inlineStr">
        <is>
          <t>A102229</t>
        </is>
      </c>
      <c r="P177" t="inlineStr">
        <is>
          <t>LT250</t>
        </is>
      </c>
    </row>
    <row r="178">
      <c r="B178">
        <f>IF(I178="B21", IF(L178="Coating_Standard", "Y", "N"), "N")</f>
        <v/>
      </c>
      <c r="C178" t="inlineStr">
        <is>
          <t>Price_BOM_LCS_Imp_0261</t>
        </is>
      </c>
      <c r="D178">
        <f>IF(B178="Y", C178, "")</f>
        <v/>
      </c>
      <c r="E178" t="inlineStr">
        <is>
          <t>:20121-LCS:20121-4P-15HP-LCSE:</t>
        </is>
      </c>
      <c r="F178" s="126" t="inlineStr">
        <is>
          <t>XA</t>
        </is>
      </c>
      <c r="G178" s="2" t="inlineStr">
        <is>
          <t>ImpMatl_SS_AISI-304</t>
        </is>
      </c>
      <c r="H178" s="43" t="inlineStr">
        <is>
          <t>Stainless Steel, AISI-304</t>
        </is>
      </c>
      <c r="I178" s="43" t="inlineStr">
        <is>
          <t>H304</t>
        </is>
      </c>
      <c r="J178" s="43" t="inlineStr">
        <is>
          <t>Stainless Steel, AISI-303</t>
        </is>
      </c>
      <c r="K178" s="43" t="inlineStr">
        <is>
          <t>Stainless Steel, AISI 316</t>
        </is>
      </c>
      <c r="L178" s="43" t="inlineStr">
        <is>
          <t>Coating_Scotchkote134_interior_exterior</t>
        </is>
      </c>
      <c r="M178" s="43" t="inlineStr">
        <is>
          <t>RTF</t>
        </is>
      </c>
      <c r="N178" s="43" t="n"/>
      <c r="O178" s="43" t="inlineStr">
        <is>
          <t>A102361</t>
        </is>
      </c>
      <c r="P178" t="inlineStr">
        <is>
          <t>LT250</t>
        </is>
      </c>
      <c r="Q178" s="43" t="n">
        <v>126</v>
      </c>
    </row>
    <row r="179">
      <c r="B179">
        <f>IF(I179="B21", IF(L179="Coating_Standard", "Y", "N"), "N")</f>
        <v/>
      </c>
      <c r="C179" t="inlineStr">
        <is>
          <t>Price_BOM_LCS_Imp_0263</t>
        </is>
      </c>
      <c r="D179">
        <f>IF(B179="Y", C179, "")</f>
        <v/>
      </c>
      <c r="E179" t="inlineStr">
        <is>
          <t>:20121-LCS:20121-4P-15HP-LCSE:</t>
        </is>
      </c>
      <c r="F179" s="126" t="inlineStr">
        <is>
          <t>XA</t>
        </is>
      </c>
      <c r="G179" t="inlineStr">
        <is>
          <t>ImpMatl_NiAl-Bronze_ASTM-B148_C95400</t>
        </is>
      </c>
      <c r="H179" s="43" t="inlineStr">
        <is>
          <t>Nickel Aluminum Bronze ASTM B148 UNS C95400</t>
        </is>
      </c>
      <c r="I179" s="43" t="inlineStr">
        <is>
          <t>B22</t>
        </is>
      </c>
      <c r="J179" s="43" t="inlineStr">
        <is>
          <t>Stainless Steel, AISI-303</t>
        </is>
      </c>
      <c r="K179" s="43" t="inlineStr">
        <is>
          <t>Steel, Cold Drawn C1018</t>
        </is>
      </c>
      <c r="L179" s="43" t="inlineStr">
        <is>
          <t>Coating_Special</t>
        </is>
      </c>
      <c r="M179" s="75" t="n">
        <v>97778032</v>
      </c>
      <c r="N179" s="75" t="n"/>
      <c r="O179" t="inlineStr">
        <is>
          <t>A102229</t>
        </is>
      </c>
      <c r="P179" t="inlineStr">
        <is>
          <t>LT250</t>
        </is>
      </c>
    </row>
    <row r="180">
      <c r="B180">
        <f>IF(I180="B21", IF(L180="Coating_Standard", "Y", "N"), "N")</f>
        <v/>
      </c>
      <c r="C180" t="inlineStr">
        <is>
          <t>Price_BOM_LCS_Imp_0264</t>
        </is>
      </c>
      <c r="D180">
        <f>IF(B180="Y", C180, "")</f>
        <v/>
      </c>
      <c r="E180" t="inlineStr">
        <is>
          <t>:20121-LCS:20121-4P-15HP-LCSE:</t>
        </is>
      </c>
      <c r="F180" s="126" t="inlineStr">
        <is>
          <t>XA</t>
        </is>
      </c>
      <c r="G180" s="2" t="inlineStr">
        <is>
          <t>ImpMatl_SS_AISI-304</t>
        </is>
      </c>
      <c r="H180" s="43" t="inlineStr">
        <is>
          <t>Stainless Steel, AISI-304</t>
        </is>
      </c>
      <c r="I180" s="43" t="inlineStr">
        <is>
          <t>H304</t>
        </is>
      </c>
      <c r="J180" s="43" t="inlineStr">
        <is>
          <t>Stainless Steel, AISI-303</t>
        </is>
      </c>
      <c r="K180" s="43" t="inlineStr">
        <is>
          <t>Stainless Steel, AISI 316</t>
        </is>
      </c>
      <c r="L180" s="43" t="inlineStr">
        <is>
          <t>Coating_Special</t>
        </is>
      </c>
      <c r="M180" s="43" t="inlineStr">
        <is>
          <t>RTF</t>
        </is>
      </c>
      <c r="N180" s="43" t="n"/>
      <c r="O180" t="inlineStr">
        <is>
          <t>A101803</t>
        </is>
      </c>
      <c r="P180" t="inlineStr">
        <is>
          <t>LT250</t>
        </is>
      </c>
      <c r="Q180" s="43" t="n">
        <v>126</v>
      </c>
    </row>
    <row r="181">
      <c r="B181">
        <f>IF(I181="B21", IF(L181="Coating_Standard", "Y", "N"), "N")</f>
        <v/>
      </c>
      <c r="C181" t="inlineStr">
        <is>
          <t>Price_BOM_LCS_Imp_0266</t>
        </is>
      </c>
      <c r="D181">
        <f>IF(B181="Y", C181, "")</f>
        <v/>
      </c>
      <c r="E181" t="inlineStr">
        <is>
          <t>:25707-LCS:25707-4P-3HP-LCSE:25707-4P-5HP-LCSE:25707-2P-7.5HP-LCSE:25707-2P-10HP-LCSE:</t>
        </is>
      </c>
      <c r="F181" s="126" t="inlineStr">
        <is>
          <t>X3</t>
        </is>
      </c>
      <c r="G181" s="2" t="inlineStr">
        <is>
          <t>ImpMatl_SS_AISI-304</t>
        </is>
      </c>
      <c r="H181" s="43" t="inlineStr">
        <is>
          <t>Stainless Steel, AISI-304</t>
        </is>
      </c>
      <c r="I181" s="43" t="inlineStr">
        <is>
          <t>H304</t>
        </is>
      </c>
      <c r="J181" s="43" t="inlineStr">
        <is>
          <t>Stainless Steel, AISI-303</t>
        </is>
      </c>
      <c r="K181" s="43" t="inlineStr">
        <is>
          <t>Stainless Steel, AISI 316</t>
        </is>
      </c>
      <c r="L181" s="43" t="inlineStr">
        <is>
          <t>Coating_Standard</t>
        </is>
      </c>
      <c r="M181" s="43" t="n">
        <v>98876136</v>
      </c>
      <c r="N181" s="43" t="n"/>
      <c r="O181" t="inlineStr">
        <is>
          <t>A101805</t>
        </is>
      </c>
      <c r="P181" s="43" t="inlineStr">
        <is>
          <t>LT027</t>
        </is>
      </c>
      <c r="Q181" s="43" t="n">
        <v>0</v>
      </c>
    </row>
    <row r="182">
      <c r="B182">
        <f>IF(I182="B21", IF(L182="Coating_Standard", "Y", "N"), "N")</f>
        <v/>
      </c>
      <c r="C182" t="inlineStr">
        <is>
          <t>Price_BOM_LCS_Imp_0267</t>
        </is>
      </c>
      <c r="D182">
        <f>IF(B182="Y", C182, "")</f>
        <v/>
      </c>
      <c r="E182" t="inlineStr">
        <is>
          <t>:25707-LCS:25707-4P-3HP-LCSE:25707-4P-5HP-LCSE:25707-2P-7.5HP-LCSE:25707-2P-10HP-LCSE:</t>
        </is>
      </c>
      <c r="F182" s="126" t="inlineStr">
        <is>
          <t>X3</t>
        </is>
      </c>
      <c r="G182" t="inlineStr">
        <is>
          <t>ImpMatl_NiAl-Bronze_ASTM-B148_C95400</t>
        </is>
      </c>
      <c r="H182" s="43" t="inlineStr">
        <is>
          <t>Nickel Aluminum Bronze ASTM B148 UNS C95400</t>
        </is>
      </c>
      <c r="I182" s="43" t="inlineStr">
        <is>
          <t>B22</t>
        </is>
      </c>
      <c r="J182" s="43" t="inlineStr">
        <is>
          <t>Stainless Steel, AISI-303</t>
        </is>
      </c>
      <c r="K182" s="43" t="inlineStr">
        <is>
          <t>Steel, Cold Drawn C1018</t>
        </is>
      </c>
      <c r="L182" s="43" t="inlineStr">
        <is>
          <t>Coating_Standard</t>
        </is>
      </c>
      <c r="M182" s="75" t="n">
        <v>97778033</v>
      </c>
      <c r="N182" s="75" t="n"/>
      <c r="O182" t="inlineStr">
        <is>
          <t>A102230</t>
        </is>
      </c>
      <c r="P182" t="inlineStr">
        <is>
          <t>LT250</t>
        </is>
      </c>
    </row>
    <row r="183">
      <c r="B183">
        <f>IF(I183="B21", IF(L183="Coating_Standard", "Y", "N"), "N")</f>
        <v/>
      </c>
      <c r="C183" t="inlineStr">
        <is>
          <t>Price_BOM_LCS_Imp_0269</t>
        </is>
      </c>
      <c r="D183">
        <f>IF(B183="Y", C183, "")</f>
        <v/>
      </c>
      <c r="E183" t="inlineStr">
        <is>
          <t>:25707-LCS:25707-4P-3HP-LCSE:25707-4P-5HP-LCSE:25707-2P-7.5HP-LCSE:25707-2P-10HP-LCSE:</t>
        </is>
      </c>
      <c r="F183" s="126" t="inlineStr">
        <is>
          <t>X3</t>
        </is>
      </c>
      <c r="G183" t="inlineStr">
        <is>
          <t>ImpMatl_NiAl-Bronze_ASTM-B148_C95400</t>
        </is>
      </c>
      <c r="H183" s="43" t="inlineStr">
        <is>
          <t>Nickel Aluminum Bronze ASTM B148 UNS C95400</t>
        </is>
      </c>
      <c r="I183" s="43" t="inlineStr">
        <is>
          <t>B22</t>
        </is>
      </c>
      <c r="J183" s="43" t="inlineStr">
        <is>
          <t>Stainless Steel, AISI-303</t>
        </is>
      </c>
      <c r="K183" s="43" t="inlineStr">
        <is>
          <t>Steel, Cold Drawn C1018</t>
        </is>
      </c>
      <c r="L183" s="43" t="inlineStr">
        <is>
          <t>Coating_Scotchkote134_interior_exterior_IncludeImpeller</t>
        </is>
      </c>
      <c r="M183" s="1" t="inlineStr">
        <is>
          <t>RTF</t>
        </is>
      </c>
      <c r="N183" s="43" t="n"/>
      <c r="O183" t="inlineStr">
        <is>
          <t>A102230</t>
        </is>
      </c>
      <c r="P183" t="inlineStr">
        <is>
          <t>LT250</t>
        </is>
      </c>
    </row>
    <row r="184">
      <c r="B184">
        <f>IF(I184="B21", IF(L184="Coating_Standard", "Y", "N"), "N")</f>
        <v/>
      </c>
      <c r="C184" t="inlineStr">
        <is>
          <t>Price_BOM_LCS_Imp_0270</t>
        </is>
      </c>
      <c r="D184">
        <f>IF(B184="Y", C184, "")</f>
        <v/>
      </c>
      <c r="E184" t="inlineStr">
        <is>
          <t>:25707-LCS:25707-4P-3HP-LCSE:25707-4P-5HP-LCSE:25707-2P-7.5HP-LCSE:25707-2P-10HP-LCSE:</t>
        </is>
      </c>
      <c r="F184" s="126" t="inlineStr">
        <is>
          <t>X3</t>
        </is>
      </c>
      <c r="G184" s="2" t="inlineStr">
        <is>
          <t>ImpMatl_SS_AISI-304</t>
        </is>
      </c>
      <c r="H184" s="43" t="inlineStr">
        <is>
          <t>Stainless Steel, AISI-304</t>
        </is>
      </c>
      <c r="I184" s="43" t="inlineStr">
        <is>
          <t>H304</t>
        </is>
      </c>
      <c r="J184" s="43" t="inlineStr">
        <is>
          <t>Stainless Steel, AISI-303</t>
        </is>
      </c>
      <c r="K184" s="43" t="inlineStr">
        <is>
          <t>Stainless Steel, AISI 316</t>
        </is>
      </c>
      <c r="L184" s="43" t="inlineStr">
        <is>
          <t>Coating_Scotchkote134_interior_exterior_IncludeImpeller</t>
        </is>
      </c>
      <c r="M184" s="1" t="inlineStr">
        <is>
          <t>RTF</t>
        </is>
      </c>
      <c r="N184" s="43" t="n"/>
      <c r="O184" t="inlineStr">
        <is>
          <t>A101805</t>
        </is>
      </c>
      <c r="P184" t="inlineStr">
        <is>
          <t>LT250</t>
        </is>
      </c>
      <c r="Q184" s="43" t="n"/>
    </row>
    <row r="185">
      <c r="B185">
        <f>IF(I185="B21", IF(L185="Coating_Standard", "Y", "N"), "N")</f>
        <v/>
      </c>
      <c r="C185" t="inlineStr">
        <is>
          <t>Price_BOM_LCS_Imp_0272</t>
        </is>
      </c>
      <c r="D185">
        <f>IF(B185="Y", C185, "")</f>
        <v/>
      </c>
      <c r="E185" t="inlineStr">
        <is>
          <t>:25707-LCS:25707-4P-3HP-LCSE:25707-4P-5HP-LCSE:25707-2P-7.5HP-LCSE:25707-2P-10HP-LCSE:</t>
        </is>
      </c>
      <c r="F185" s="126" t="inlineStr">
        <is>
          <t>X3</t>
        </is>
      </c>
      <c r="G185" t="inlineStr">
        <is>
          <t>ImpMatl_NiAl-Bronze_ASTM-B148_C95400</t>
        </is>
      </c>
      <c r="H185" s="43" t="inlineStr">
        <is>
          <t>Nickel Aluminum Bronze ASTM B148 UNS C95400</t>
        </is>
      </c>
      <c r="I185" s="43" t="inlineStr">
        <is>
          <t>B22</t>
        </is>
      </c>
      <c r="J185" s="43" t="inlineStr">
        <is>
          <t>Stainless Steel, AISI-303</t>
        </is>
      </c>
      <c r="K185" s="43" t="inlineStr">
        <is>
          <t>Steel, Cold Drawn C1018</t>
        </is>
      </c>
      <c r="L185" s="43" t="inlineStr">
        <is>
          <t>Coating_Scotchkote134_interior_IncludeImpeller</t>
        </is>
      </c>
      <c r="M185" s="1" t="inlineStr">
        <is>
          <t>RTF</t>
        </is>
      </c>
      <c r="N185" s="43" t="n"/>
      <c r="O185" t="inlineStr">
        <is>
          <t>A102230</t>
        </is>
      </c>
      <c r="P185" t="inlineStr">
        <is>
          <t>LT250</t>
        </is>
      </c>
    </row>
    <row r="186">
      <c r="B186">
        <f>IF(I186="B21", IF(L186="Coating_Standard", "Y", "N"), "N")</f>
        <v/>
      </c>
      <c r="C186" t="inlineStr">
        <is>
          <t>Price_BOM_LCS_Imp_0273</t>
        </is>
      </c>
      <c r="D186">
        <f>IF(B186="Y", C186, "")</f>
        <v/>
      </c>
      <c r="E186" t="inlineStr">
        <is>
          <t>:25707-LCS:25707-4P-3HP-LCSE:25707-4P-5HP-LCSE:25707-2P-7.5HP-LCSE:25707-2P-10HP-LCSE:</t>
        </is>
      </c>
      <c r="F186" s="126" t="inlineStr">
        <is>
          <t>X3</t>
        </is>
      </c>
      <c r="G186" s="2" t="inlineStr">
        <is>
          <t>ImpMatl_SS_AISI-304</t>
        </is>
      </c>
      <c r="H186" s="43" t="inlineStr">
        <is>
          <t>Stainless Steel, AISI-304</t>
        </is>
      </c>
      <c r="I186" s="43" t="inlineStr">
        <is>
          <t>H304</t>
        </is>
      </c>
      <c r="J186" s="43" t="inlineStr">
        <is>
          <t>Stainless Steel, AISI-303</t>
        </is>
      </c>
      <c r="K186" s="43" t="inlineStr">
        <is>
          <t>Stainless Steel, AISI 316</t>
        </is>
      </c>
      <c r="L186" s="43" t="inlineStr">
        <is>
          <t>Coating_Scotchkote134_interior_IncludeImpeller</t>
        </is>
      </c>
      <c r="M186" s="1" t="inlineStr">
        <is>
          <t>RTF</t>
        </is>
      </c>
      <c r="N186" s="43" t="n"/>
      <c r="O186" t="inlineStr">
        <is>
          <t>A101805</t>
        </is>
      </c>
      <c r="P186" t="inlineStr">
        <is>
          <t>LT250</t>
        </is>
      </c>
      <c r="Q186" s="43" t="n"/>
    </row>
    <row r="187">
      <c r="B187">
        <f>IF(I187="B21", IF(L187="Coating_Standard", "Y", "N"), "N")</f>
        <v/>
      </c>
      <c r="C187" t="inlineStr">
        <is>
          <t>Price_BOM_LCS_Imp_0275</t>
        </is>
      </c>
      <c r="D187">
        <f>IF(B187="Y", C187, "")</f>
        <v/>
      </c>
      <c r="E187" t="inlineStr">
        <is>
          <t>:25707-LCS:25707-4P-3HP-LCSE:25707-4P-5HP-LCSE:25707-2P-7.5HP-LCSE:25707-2P-10HP-LCSE:</t>
        </is>
      </c>
      <c r="F187" s="126" t="inlineStr">
        <is>
          <t>X3</t>
        </is>
      </c>
      <c r="G187" t="inlineStr">
        <is>
          <t>ImpMatl_NiAl-Bronze_ASTM-B148_C95400</t>
        </is>
      </c>
      <c r="H187" s="43" t="inlineStr">
        <is>
          <t>Nickel Aluminum Bronze ASTM B148 UNS C95400</t>
        </is>
      </c>
      <c r="I187" s="43" t="inlineStr">
        <is>
          <t>B22</t>
        </is>
      </c>
      <c r="J187" s="43" t="inlineStr">
        <is>
          <t>Stainless Steel, AISI-303</t>
        </is>
      </c>
      <c r="K187" s="43" t="inlineStr">
        <is>
          <t>Steel, Cold Drawn C1018</t>
        </is>
      </c>
      <c r="L187" s="43" t="inlineStr">
        <is>
          <t>Coating_Scotchkote134_interior</t>
        </is>
      </c>
      <c r="M187" s="75" t="n">
        <v>97778033</v>
      </c>
      <c r="N187" s="75" t="n"/>
      <c r="O187" t="inlineStr">
        <is>
          <t>A102230</t>
        </is>
      </c>
      <c r="P187" t="inlineStr">
        <is>
          <t>LT250</t>
        </is>
      </c>
    </row>
    <row r="188">
      <c r="B188">
        <f>IF(I188="B21", IF(L188="Coating_Standard", "Y", "N"), "N")</f>
        <v/>
      </c>
      <c r="C188" t="inlineStr">
        <is>
          <t>Price_BOM_LCS_Imp_0276</t>
        </is>
      </c>
      <c r="D188">
        <f>IF(B188="Y", C188, "")</f>
        <v/>
      </c>
      <c r="E188" t="inlineStr">
        <is>
          <t>:25707-LCS:25707-4P-3HP-LCSE:25707-4P-5HP-LCSE:25707-2P-7.5HP-LCSE:25707-2P-10HP-LCSE:</t>
        </is>
      </c>
      <c r="F188" s="126" t="inlineStr">
        <is>
          <t>X3</t>
        </is>
      </c>
      <c r="G188" s="2" t="inlineStr">
        <is>
          <t>ImpMatl_SS_AISI-304</t>
        </is>
      </c>
      <c r="H188" s="43" t="inlineStr">
        <is>
          <t>Stainless Steel, AISI-304</t>
        </is>
      </c>
      <c r="I188" s="43" t="inlineStr">
        <is>
          <t>H304</t>
        </is>
      </c>
      <c r="J188" s="43" t="inlineStr">
        <is>
          <t>Stainless Steel, AISI-303</t>
        </is>
      </c>
      <c r="K188" s="43" t="inlineStr">
        <is>
          <t>Stainless Steel, AISI 316</t>
        </is>
      </c>
      <c r="L188" s="43" t="inlineStr">
        <is>
          <t>Coating_Scotchkote134_interior</t>
        </is>
      </c>
      <c r="M188" s="43" t="inlineStr">
        <is>
          <t>RTF</t>
        </is>
      </c>
      <c r="N188" s="43" t="n"/>
      <c r="O188" t="inlineStr">
        <is>
          <t>A101805</t>
        </is>
      </c>
      <c r="P188" t="inlineStr">
        <is>
          <t>LT250</t>
        </is>
      </c>
      <c r="Q188" s="43" t="n">
        <v>126</v>
      </c>
    </row>
    <row r="189">
      <c r="B189">
        <f>IF(I189="B21", IF(L189="Coating_Standard", "Y", "N"), "N")</f>
        <v/>
      </c>
      <c r="C189" t="inlineStr">
        <is>
          <t>Price_BOM_LCS_Imp_0278</t>
        </is>
      </c>
      <c r="D189">
        <f>IF(B189="Y", C189, "")</f>
        <v/>
      </c>
      <c r="E189" t="inlineStr">
        <is>
          <t>:25707-LCS:25707-4P-3HP-LCSE:25707-4P-5HP-LCSE:25707-2P-7.5HP-LCSE:25707-2P-10HP-LCSE:</t>
        </is>
      </c>
      <c r="F189" s="126" t="inlineStr">
        <is>
          <t>X3</t>
        </is>
      </c>
      <c r="G189" t="inlineStr">
        <is>
          <t>ImpMatl_NiAl-Bronze_ASTM-B148_C95400</t>
        </is>
      </c>
      <c r="H189" s="43" t="inlineStr">
        <is>
          <t>Nickel Aluminum Bronze ASTM B148 UNS C95400</t>
        </is>
      </c>
      <c r="I189" s="43" t="inlineStr">
        <is>
          <t>B22</t>
        </is>
      </c>
      <c r="J189" s="43" t="inlineStr">
        <is>
          <t>Stainless Steel, AISI-303</t>
        </is>
      </c>
      <c r="K189" s="43" t="inlineStr">
        <is>
          <t>Steel, Cold Drawn C1018</t>
        </is>
      </c>
      <c r="L189" s="43" t="inlineStr">
        <is>
          <t>Coating_Scotchkote134_interior_exterior</t>
        </is>
      </c>
      <c r="M189" s="75" t="n">
        <v>97778033</v>
      </c>
      <c r="N189" s="75" t="n"/>
      <c r="O189" t="inlineStr">
        <is>
          <t>A102230</t>
        </is>
      </c>
      <c r="P189" t="inlineStr">
        <is>
          <t>LT250</t>
        </is>
      </c>
    </row>
    <row r="190">
      <c r="B190">
        <f>IF(I190="B21", IF(L190="Coating_Standard", "Y", "N"), "N")</f>
        <v/>
      </c>
      <c r="C190" t="inlineStr">
        <is>
          <t>Price_BOM_LCS_Imp_0279</t>
        </is>
      </c>
      <c r="D190">
        <f>IF(B190="Y", C190, "")</f>
        <v/>
      </c>
      <c r="E190" t="inlineStr">
        <is>
          <t>:25707-LCS:25707-4P-3HP-LCSE:25707-4P-5HP-LCSE:25707-2P-7.5HP-LCSE:25707-2P-10HP-LCSE:</t>
        </is>
      </c>
      <c r="F190" s="126" t="inlineStr">
        <is>
          <t>X3</t>
        </is>
      </c>
      <c r="G190" s="2" t="inlineStr">
        <is>
          <t>ImpMatl_SS_AISI-304</t>
        </is>
      </c>
      <c r="H190" s="43" t="inlineStr">
        <is>
          <t>Stainless Steel, AISI-304</t>
        </is>
      </c>
      <c r="I190" s="43" t="inlineStr">
        <is>
          <t>H304</t>
        </is>
      </c>
      <c r="J190" s="43" t="inlineStr">
        <is>
          <t>Stainless Steel, AISI-303</t>
        </is>
      </c>
      <c r="K190" s="43" t="inlineStr">
        <is>
          <t>Stainless Steel, AISI 316</t>
        </is>
      </c>
      <c r="L190" s="43" t="inlineStr">
        <is>
          <t>Coating_Scotchkote134_interior_exterior</t>
        </is>
      </c>
      <c r="M190" s="43" t="inlineStr">
        <is>
          <t>RTF</t>
        </is>
      </c>
      <c r="N190" s="43" t="n"/>
      <c r="O190" t="inlineStr">
        <is>
          <t>A101805</t>
        </is>
      </c>
      <c r="P190" t="inlineStr">
        <is>
          <t>LT250</t>
        </is>
      </c>
      <c r="Q190" s="43" t="n">
        <v>126</v>
      </c>
    </row>
    <row r="191">
      <c r="B191">
        <f>IF(I191="B21", IF(L191="Coating_Standard", "Y", "N"), "N")</f>
        <v/>
      </c>
      <c r="C191" t="inlineStr">
        <is>
          <t>Price_BOM_LCS_Imp_0281</t>
        </is>
      </c>
      <c r="D191">
        <f>IF(B191="Y", C191, "")</f>
        <v/>
      </c>
      <c r="E191" t="inlineStr">
        <is>
          <t>:25707-LCS:25707-4P-3HP-LCSE:25707-4P-5HP-LCSE:25707-2P-7.5HP-LCSE:25707-2P-10HP-LCSE:</t>
        </is>
      </c>
      <c r="F191" s="126" t="inlineStr">
        <is>
          <t>X3</t>
        </is>
      </c>
      <c r="G191" t="inlineStr">
        <is>
          <t>ImpMatl_NiAl-Bronze_ASTM-B148_C95400</t>
        </is>
      </c>
      <c r="H191" s="43" t="inlineStr">
        <is>
          <t>Nickel Aluminum Bronze ASTM B148 UNS C95400</t>
        </is>
      </c>
      <c r="I191" s="43" t="inlineStr">
        <is>
          <t>B22</t>
        </is>
      </c>
      <c r="J191" s="43" t="inlineStr">
        <is>
          <t>Stainless Steel, AISI-303</t>
        </is>
      </c>
      <c r="K191" s="43" t="inlineStr">
        <is>
          <t>Steel, Cold Drawn C1018</t>
        </is>
      </c>
      <c r="L191" s="43" t="inlineStr">
        <is>
          <t>Coating_Special</t>
        </is>
      </c>
      <c r="M191" s="75" t="n">
        <v>97778033</v>
      </c>
      <c r="N191" s="75" t="n"/>
      <c r="O191" t="inlineStr">
        <is>
          <t>A102230</t>
        </is>
      </c>
      <c r="P191" t="inlineStr">
        <is>
          <t>LT250</t>
        </is>
      </c>
    </row>
    <row r="192">
      <c r="B192">
        <f>IF(I192="B21", IF(L192="Coating_Standard", "Y", "N"), "N")</f>
        <v/>
      </c>
      <c r="C192" t="inlineStr">
        <is>
          <t>Price_BOM_LCS_Imp_0282</t>
        </is>
      </c>
      <c r="D192">
        <f>IF(B192="Y", C192, "")</f>
        <v/>
      </c>
      <c r="E192" t="inlineStr">
        <is>
          <t>:25707-LCS:25707-4P-3HP-LCSE:25707-4P-5HP-LCSE:25707-2P-7.5HP-LCSE:25707-2P-10HP-LCSE:</t>
        </is>
      </c>
      <c r="F192" s="126" t="inlineStr">
        <is>
          <t>X3</t>
        </is>
      </c>
      <c r="G192" s="2" t="inlineStr">
        <is>
          <t>ImpMatl_SS_AISI-304</t>
        </is>
      </c>
      <c r="H192" s="43" t="inlineStr">
        <is>
          <t>Stainless Steel, AISI-304</t>
        </is>
      </c>
      <c r="I192" s="43" t="inlineStr">
        <is>
          <t>H304</t>
        </is>
      </c>
      <c r="J192" s="43" t="inlineStr">
        <is>
          <t>Stainless Steel, AISI-303</t>
        </is>
      </c>
      <c r="K192" s="43" t="inlineStr">
        <is>
          <t>Stainless Steel, AISI 316</t>
        </is>
      </c>
      <c r="L192" s="43" t="inlineStr">
        <is>
          <t>Coating_Special</t>
        </is>
      </c>
      <c r="M192" s="43" t="inlineStr">
        <is>
          <t>RTF</t>
        </is>
      </c>
      <c r="N192" s="43" t="n"/>
      <c r="O192" t="inlineStr">
        <is>
          <t>A101810</t>
        </is>
      </c>
      <c r="P192" t="inlineStr">
        <is>
          <t>LT250</t>
        </is>
      </c>
      <c r="Q192" s="43" t="n">
        <v>126</v>
      </c>
    </row>
    <row r="193">
      <c r="B193">
        <f>IF(I193="B21", IF(L193="Coating_Standard", "Y", "N"), "N")</f>
        <v/>
      </c>
      <c r="C193" t="inlineStr">
        <is>
          <t>Price_BOM_LCS_Imp_0284</t>
        </is>
      </c>
      <c r="D193">
        <f>IF(B193="Y", C193, "")</f>
        <v/>
      </c>
      <c r="E193" t="inlineStr">
        <is>
          <t>:25707-LCS:25707-2P-15HP-LCSE:25707-2P-20HP-LCSE:25707-2P-25HP-LCSE:25707-2P-30HP-LCSE:</t>
        </is>
      </c>
      <c r="F193" s="126" t="inlineStr">
        <is>
          <t>X4</t>
        </is>
      </c>
      <c r="G193" s="2" t="inlineStr">
        <is>
          <t>ImpMatl_SS_AISI-304</t>
        </is>
      </c>
      <c r="H193" s="43" t="inlineStr">
        <is>
          <t>Stainless Steel, AISI-304</t>
        </is>
      </c>
      <c r="I193" s="43" t="inlineStr">
        <is>
          <t>H304</t>
        </is>
      </c>
      <c r="J193" s="43" t="inlineStr">
        <is>
          <t>Stainless Steel, AISI-303</t>
        </is>
      </c>
      <c r="K193" s="43" t="inlineStr">
        <is>
          <t>Stainless Steel, AISI 316</t>
        </is>
      </c>
      <c r="L193" s="43" t="inlineStr">
        <is>
          <t>Coating_Standard</t>
        </is>
      </c>
      <c r="M193" s="105" t="n">
        <v>98876137</v>
      </c>
      <c r="N193" s="43" t="inlineStr">
        <is>
          <t>IMP,L,25707,X4,H304</t>
        </is>
      </c>
      <c r="O193" t="inlineStr">
        <is>
          <t>A101812</t>
        </is>
      </c>
      <c r="P193" s="43" t="inlineStr">
        <is>
          <t>LT027</t>
        </is>
      </c>
      <c r="Q193" s="43" t="n">
        <v>0</v>
      </c>
    </row>
    <row r="194">
      <c r="B194">
        <f>IF(I194="B21", IF(L194="Coating_Standard", "Y", "N"), "N")</f>
        <v/>
      </c>
      <c r="C194" t="inlineStr">
        <is>
          <t>Price_BOM_LCS_Imp_0285</t>
        </is>
      </c>
      <c r="D194">
        <f>IF(B194="Y", C194, "")</f>
        <v/>
      </c>
      <c r="E194" t="inlineStr">
        <is>
          <t>:25707-LCS:25707-2P-15HP-LCSE:25707-2P-20HP-LCSE:25707-2P-25HP-LCSE:25707-2P-30HP-LCSE:</t>
        </is>
      </c>
      <c r="F194" s="126" t="inlineStr">
        <is>
          <t>X4</t>
        </is>
      </c>
      <c r="G194" t="inlineStr">
        <is>
          <t>ImpMatl_NiAl-Bronze_ASTM-B148_C95400</t>
        </is>
      </c>
      <c r="H194" s="43" t="inlineStr">
        <is>
          <t>Nickel Aluminum Bronze ASTM B148 UNS C95400</t>
        </is>
      </c>
      <c r="I194" s="43" t="inlineStr">
        <is>
          <t>B22</t>
        </is>
      </c>
      <c r="J194" s="43" t="inlineStr">
        <is>
          <t>Stainless Steel, AISI-303</t>
        </is>
      </c>
      <c r="K194" s="43" t="inlineStr">
        <is>
          <t>Steel, Cold Drawn C1018</t>
        </is>
      </c>
      <c r="L194" s="43" t="inlineStr">
        <is>
          <t>Coating_Standard</t>
        </is>
      </c>
      <c r="M194" s="75" t="n">
        <v>97778034</v>
      </c>
      <c r="N194" s="75" t="n"/>
      <c r="O194" t="inlineStr">
        <is>
          <t>A102231</t>
        </is>
      </c>
      <c r="P194" t="inlineStr">
        <is>
          <t>LT250</t>
        </is>
      </c>
    </row>
    <row r="195">
      <c r="B195">
        <f>IF(I195="B21", IF(L195="Coating_Standard", "Y", "N"), "N")</f>
        <v/>
      </c>
      <c r="C195" t="inlineStr">
        <is>
          <t>Price_BOM_LCS_Imp_0287</t>
        </is>
      </c>
      <c r="D195">
        <f>IF(B195="Y", C195, "")</f>
        <v/>
      </c>
      <c r="E195" t="inlineStr">
        <is>
          <t>:25707-LCS:25707-2P-15HP-LCSE:25707-2P-20HP-LCSE:25707-2P-25HP-LCSE:25707-2P-30HP-LCSE:</t>
        </is>
      </c>
      <c r="F195" s="126" t="inlineStr">
        <is>
          <t>X4</t>
        </is>
      </c>
      <c r="G195" t="inlineStr">
        <is>
          <t>ImpMatl_NiAl-Bronze_ASTM-B148_C95400</t>
        </is>
      </c>
      <c r="H195" s="43" t="inlineStr">
        <is>
          <t>Nickel Aluminum Bronze ASTM B148 UNS C95400</t>
        </is>
      </c>
      <c r="I195" s="43" t="inlineStr">
        <is>
          <t>B22</t>
        </is>
      </c>
      <c r="J195" s="43" t="inlineStr">
        <is>
          <t>Stainless Steel, AISI-303</t>
        </is>
      </c>
      <c r="K195" s="43" t="inlineStr">
        <is>
          <t>Steel, Cold Drawn C1018</t>
        </is>
      </c>
      <c r="L195" s="43" t="inlineStr">
        <is>
          <t>Coating_Scotchkote134_interior_exterior_IncludeImpeller</t>
        </is>
      </c>
      <c r="M195" s="1" t="inlineStr">
        <is>
          <t>RTF</t>
        </is>
      </c>
      <c r="N195" s="43" t="n"/>
      <c r="O195" t="inlineStr">
        <is>
          <t>A102231</t>
        </is>
      </c>
      <c r="P195" t="inlineStr">
        <is>
          <t>LT250</t>
        </is>
      </c>
    </row>
    <row r="196">
      <c r="B196">
        <f>IF(I196="B21", IF(L196="Coating_Standard", "Y", "N"), "N")</f>
        <v/>
      </c>
      <c r="C196" t="inlineStr">
        <is>
          <t>Price_BOM_LCS_Imp_0288</t>
        </is>
      </c>
      <c r="D196">
        <f>IF(B196="Y", C196, "")</f>
        <v/>
      </c>
      <c r="E196" t="inlineStr">
        <is>
          <t>:25707-LCS:25707-2P-15HP-LCSE:25707-2P-20HP-LCSE:25707-2P-25HP-LCSE:25707-2P-30HP-LCSE:</t>
        </is>
      </c>
      <c r="F196" s="126" t="inlineStr">
        <is>
          <t>X4</t>
        </is>
      </c>
      <c r="G196" s="2" t="inlineStr">
        <is>
          <t>ImpMatl_SS_AISI-304</t>
        </is>
      </c>
      <c r="H196" s="43" t="inlineStr">
        <is>
          <t>Stainless Steel, AISI-304</t>
        </is>
      </c>
      <c r="I196" s="43" t="inlineStr">
        <is>
          <t>H304</t>
        </is>
      </c>
      <c r="J196" s="43" t="inlineStr">
        <is>
          <t>Stainless Steel, AISI-303</t>
        </is>
      </c>
      <c r="K196" s="43" t="inlineStr">
        <is>
          <t>Stainless Steel, AISI 316</t>
        </is>
      </c>
      <c r="L196" s="43" t="inlineStr">
        <is>
          <t>Coating_Scotchkote134_interior_exterior_IncludeImpeller</t>
        </is>
      </c>
      <c r="M196" s="1" t="inlineStr">
        <is>
          <t>RTF</t>
        </is>
      </c>
      <c r="N196" s="43" t="n"/>
      <c r="O196" t="inlineStr">
        <is>
          <t>A101812</t>
        </is>
      </c>
      <c r="P196" t="inlineStr">
        <is>
          <t>LT250</t>
        </is>
      </c>
      <c r="Q196" s="43" t="n"/>
    </row>
    <row r="197">
      <c r="B197">
        <f>IF(I197="B21", IF(L197="Coating_Standard", "Y", "N"), "N")</f>
        <v/>
      </c>
      <c r="C197" t="inlineStr">
        <is>
          <t>Price_BOM_LCS_Imp_0290</t>
        </is>
      </c>
      <c r="D197">
        <f>IF(B197="Y", C197, "")</f>
        <v/>
      </c>
      <c r="E197" t="inlineStr">
        <is>
          <t>:25707-LCS:25707-2P-15HP-LCSE:25707-2P-20HP-LCSE:25707-2P-25HP-LCSE:25707-2P-30HP-LCSE:</t>
        </is>
      </c>
      <c r="F197" s="126" t="inlineStr">
        <is>
          <t>X4</t>
        </is>
      </c>
      <c r="G197" t="inlineStr">
        <is>
          <t>ImpMatl_NiAl-Bronze_ASTM-B148_C95400</t>
        </is>
      </c>
      <c r="H197" s="43" t="inlineStr">
        <is>
          <t>Nickel Aluminum Bronze ASTM B148 UNS C95400</t>
        </is>
      </c>
      <c r="I197" s="43" t="inlineStr">
        <is>
          <t>B22</t>
        </is>
      </c>
      <c r="J197" s="43" t="inlineStr">
        <is>
          <t>Stainless Steel, AISI-303</t>
        </is>
      </c>
      <c r="K197" s="43" t="inlineStr">
        <is>
          <t>Steel, Cold Drawn C1018</t>
        </is>
      </c>
      <c r="L197" s="43" t="inlineStr">
        <is>
          <t>Coating_Scotchkote134_interior_IncludeImpeller</t>
        </is>
      </c>
      <c r="M197" s="1" t="inlineStr">
        <is>
          <t>RTF</t>
        </is>
      </c>
      <c r="N197" s="43" t="n"/>
      <c r="O197" t="inlineStr">
        <is>
          <t>A102231</t>
        </is>
      </c>
      <c r="P197" t="inlineStr">
        <is>
          <t>LT250</t>
        </is>
      </c>
    </row>
    <row r="198">
      <c r="B198">
        <f>IF(I198="B21", IF(L198="Coating_Standard", "Y", "N"), "N")</f>
        <v/>
      </c>
      <c r="C198" t="inlineStr">
        <is>
          <t>Price_BOM_LCS_Imp_0291</t>
        </is>
      </c>
      <c r="D198">
        <f>IF(B198="Y", C198, "")</f>
        <v/>
      </c>
      <c r="E198" t="inlineStr">
        <is>
          <t>:25707-LCS:25707-2P-15HP-LCSE:25707-2P-20HP-LCSE:25707-2P-25HP-LCSE:25707-2P-30HP-LCSE:</t>
        </is>
      </c>
      <c r="F198" s="126" t="inlineStr">
        <is>
          <t>X4</t>
        </is>
      </c>
      <c r="G198" s="2" t="inlineStr">
        <is>
          <t>ImpMatl_SS_AISI-304</t>
        </is>
      </c>
      <c r="H198" s="43" t="inlineStr">
        <is>
          <t>Stainless Steel, AISI-304</t>
        </is>
      </c>
      <c r="I198" s="43" t="inlineStr">
        <is>
          <t>H304</t>
        </is>
      </c>
      <c r="J198" s="43" t="inlineStr">
        <is>
          <t>Stainless Steel, AISI-303</t>
        </is>
      </c>
      <c r="K198" s="43" t="inlineStr">
        <is>
          <t>Stainless Steel, AISI 316</t>
        </is>
      </c>
      <c r="L198" s="43" t="inlineStr">
        <is>
          <t>Coating_Scotchkote134_interior_IncludeImpeller</t>
        </is>
      </c>
      <c r="M198" s="1" t="inlineStr">
        <is>
          <t>RTF</t>
        </is>
      </c>
      <c r="N198" s="43" t="n"/>
      <c r="O198" t="inlineStr">
        <is>
          <t>A101812</t>
        </is>
      </c>
      <c r="P198" t="inlineStr">
        <is>
          <t>LT250</t>
        </is>
      </c>
      <c r="Q198" s="43" t="n"/>
    </row>
    <row r="199">
      <c r="B199">
        <f>IF(I199="B21", IF(L199="Coating_Standard", "Y", "N"), "N")</f>
        <v/>
      </c>
      <c r="C199" t="inlineStr">
        <is>
          <t>Price_BOM_LCS_Imp_0293</t>
        </is>
      </c>
      <c r="D199">
        <f>IF(B199="Y", C199, "")</f>
        <v/>
      </c>
      <c r="E199" t="inlineStr">
        <is>
          <t>:25707-LCS:25707-2P-15HP-LCSE:25707-2P-20HP-LCSE:25707-2P-25HP-LCSE:25707-2P-30HP-LCSE:</t>
        </is>
      </c>
      <c r="F199" s="126" t="inlineStr">
        <is>
          <t>X4</t>
        </is>
      </c>
      <c r="G199" t="inlineStr">
        <is>
          <t>ImpMatl_NiAl-Bronze_ASTM-B148_C95400</t>
        </is>
      </c>
      <c r="H199" s="43" t="inlineStr">
        <is>
          <t>Nickel Aluminum Bronze ASTM B148 UNS C95400</t>
        </is>
      </c>
      <c r="I199" s="43" t="inlineStr">
        <is>
          <t>B22</t>
        </is>
      </c>
      <c r="J199" s="43" t="inlineStr">
        <is>
          <t>Stainless Steel, AISI-303</t>
        </is>
      </c>
      <c r="K199" s="43" t="inlineStr">
        <is>
          <t>Steel, Cold Drawn C1018</t>
        </is>
      </c>
      <c r="L199" s="43" t="inlineStr">
        <is>
          <t>Coating_Scotchkote134_interior</t>
        </is>
      </c>
      <c r="M199" s="75" t="n">
        <v>97778034</v>
      </c>
      <c r="N199" s="75" t="n"/>
      <c r="O199" t="inlineStr">
        <is>
          <t>A102231</t>
        </is>
      </c>
      <c r="P199" t="inlineStr">
        <is>
          <t>LT250</t>
        </is>
      </c>
    </row>
    <row r="200">
      <c r="B200">
        <f>IF(I200="B21", IF(L200="Coating_Standard", "Y", "N"), "N")</f>
        <v/>
      </c>
      <c r="C200" t="inlineStr">
        <is>
          <t>Price_BOM_LCS_Imp_0294</t>
        </is>
      </c>
      <c r="D200">
        <f>IF(B200="Y", C200, "")</f>
        <v/>
      </c>
      <c r="E200" t="inlineStr">
        <is>
          <t>:25707-LCS:25707-2P-15HP-LCSE:25707-2P-20HP-LCSE:25707-2P-25HP-LCSE:25707-2P-30HP-LCSE:</t>
        </is>
      </c>
      <c r="F200" s="126" t="inlineStr">
        <is>
          <t>X4</t>
        </is>
      </c>
      <c r="G200" s="2" t="inlineStr">
        <is>
          <t>ImpMatl_SS_AISI-304</t>
        </is>
      </c>
      <c r="H200" s="43" t="inlineStr">
        <is>
          <t>Stainless Steel, AISI-304</t>
        </is>
      </c>
      <c r="I200" s="43" t="inlineStr">
        <is>
          <t>H304</t>
        </is>
      </c>
      <c r="J200" s="43" t="inlineStr">
        <is>
          <t>Stainless Steel, AISI-303</t>
        </is>
      </c>
      <c r="K200" s="43" t="inlineStr">
        <is>
          <t>Stainless Steel, AISI 316</t>
        </is>
      </c>
      <c r="L200" s="43" t="inlineStr">
        <is>
          <t>Coating_Scotchkote134_interior</t>
        </is>
      </c>
      <c r="M200" s="43" t="inlineStr">
        <is>
          <t>RTF</t>
        </is>
      </c>
      <c r="N200" s="43" t="n"/>
      <c r="O200" t="inlineStr">
        <is>
          <t>A101812</t>
        </is>
      </c>
      <c r="P200" t="inlineStr">
        <is>
          <t>LT250</t>
        </is>
      </c>
      <c r="Q200" s="43" t="n">
        <v>126</v>
      </c>
    </row>
    <row r="201">
      <c r="B201">
        <f>IF(I201="B21", IF(L201="Coating_Standard", "Y", "N"), "N")</f>
        <v/>
      </c>
      <c r="C201" t="inlineStr">
        <is>
          <t>Price_BOM_LCS_Imp_0296</t>
        </is>
      </c>
      <c r="D201">
        <f>IF(B201="Y", C201, "")</f>
        <v/>
      </c>
      <c r="E201" t="inlineStr">
        <is>
          <t>:25707-LCS:25707-2P-15HP-LCSE:25707-2P-20HP-LCSE:25707-2P-25HP-LCSE:25707-2P-30HP-LCSE:</t>
        </is>
      </c>
      <c r="F201" s="126" t="inlineStr">
        <is>
          <t>X4</t>
        </is>
      </c>
      <c r="G201" t="inlineStr">
        <is>
          <t>ImpMatl_NiAl-Bronze_ASTM-B148_C95400</t>
        </is>
      </c>
      <c r="H201" s="43" t="inlineStr">
        <is>
          <t>Nickel Aluminum Bronze ASTM B148 UNS C95400</t>
        </is>
      </c>
      <c r="I201" s="43" t="inlineStr">
        <is>
          <t>B22</t>
        </is>
      </c>
      <c r="J201" s="43" t="inlineStr">
        <is>
          <t>Stainless Steel, AISI-303</t>
        </is>
      </c>
      <c r="K201" s="43" t="inlineStr">
        <is>
          <t>Steel, Cold Drawn C1018</t>
        </is>
      </c>
      <c r="L201" s="43" t="inlineStr">
        <is>
          <t>Coating_Scotchkote134_interior_exterior</t>
        </is>
      </c>
      <c r="M201" s="75" t="n">
        <v>97778034</v>
      </c>
      <c r="N201" s="75" t="n"/>
      <c r="O201" t="inlineStr">
        <is>
          <t>A102231</t>
        </is>
      </c>
      <c r="P201" t="inlineStr">
        <is>
          <t>LT250</t>
        </is>
      </c>
    </row>
    <row r="202">
      <c r="B202">
        <f>IF(I202="B21", IF(L202="Coating_Standard", "Y", "N"), "N")</f>
        <v/>
      </c>
      <c r="C202" t="inlineStr">
        <is>
          <t>Price_BOM_LCS_Imp_0297</t>
        </is>
      </c>
      <c r="D202">
        <f>IF(B202="Y", C202, "")</f>
        <v/>
      </c>
      <c r="E202" t="inlineStr">
        <is>
          <t>:25707-LCS:25707-2P-15HP-LCSE:25707-2P-20HP-LCSE:25707-2P-25HP-LCSE:25707-2P-30HP-LCSE:</t>
        </is>
      </c>
      <c r="F202" s="126" t="inlineStr">
        <is>
          <t>X4</t>
        </is>
      </c>
      <c r="G202" s="2" t="inlineStr">
        <is>
          <t>ImpMatl_SS_AISI-304</t>
        </is>
      </c>
      <c r="H202" s="43" t="inlineStr">
        <is>
          <t>Stainless Steel, AISI-304</t>
        </is>
      </c>
      <c r="I202" s="43" t="inlineStr">
        <is>
          <t>H304</t>
        </is>
      </c>
      <c r="J202" s="43" t="inlineStr">
        <is>
          <t>Stainless Steel, AISI-303</t>
        </is>
      </c>
      <c r="K202" s="43" t="inlineStr">
        <is>
          <t>Stainless Steel, AISI 316</t>
        </is>
      </c>
      <c r="L202" s="43" t="inlineStr">
        <is>
          <t>Coating_Scotchkote134_interior_exterior</t>
        </is>
      </c>
      <c r="M202" s="43" t="inlineStr">
        <is>
          <t>RTF</t>
        </is>
      </c>
      <c r="N202" s="43" t="n"/>
      <c r="O202" t="inlineStr">
        <is>
          <t>A101812</t>
        </is>
      </c>
      <c r="P202" t="inlineStr">
        <is>
          <t>LT250</t>
        </is>
      </c>
      <c r="Q202" s="43" t="n">
        <v>126</v>
      </c>
    </row>
    <row r="203">
      <c r="B203">
        <f>IF(I203="B21", IF(L203="Coating_Standard", "Y", "N"), "N")</f>
        <v/>
      </c>
      <c r="C203" t="inlineStr">
        <is>
          <t>Price_BOM_LCS_Imp_0299</t>
        </is>
      </c>
      <c r="D203">
        <f>IF(B203="Y", C203, "")</f>
        <v/>
      </c>
      <c r="E203" t="inlineStr">
        <is>
          <t>:25707-LCS:25707-2P-15HP-LCSE:25707-2P-20HP-LCSE:25707-2P-25HP-LCSE:25707-2P-30HP-LCSE:</t>
        </is>
      </c>
      <c r="F203" s="126" t="inlineStr">
        <is>
          <t>X4</t>
        </is>
      </c>
      <c r="G203" t="inlineStr">
        <is>
          <t>ImpMatl_NiAl-Bronze_ASTM-B148_C95400</t>
        </is>
      </c>
      <c r="H203" s="43" t="inlineStr">
        <is>
          <t>Nickel Aluminum Bronze ASTM B148 UNS C95400</t>
        </is>
      </c>
      <c r="I203" s="43" t="inlineStr">
        <is>
          <t>B22</t>
        </is>
      </c>
      <c r="J203" s="43" t="inlineStr">
        <is>
          <t>Stainless Steel, AISI-303</t>
        </is>
      </c>
      <c r="K203" s="43" t="inlineStr">
        <is>
          <t>Steel, Cold Drawn C1018</t>
        </is>
      </c>
      <c r="L203" s="43" t="inlineStr">
        <is>
          <t>Coating_Special</t>
        </is>
      </c>
      <c r="M203" s="75" t="n">
        <v>97778034</v>
      </c>
      <c r="N203" s="75" t="n"/>
      <c r="O203" t="inlineStr">
        <is>
          <t>A102231</t>
        </is>
      </c>
      <c r="P203" t="inlineStr">
        <is>
          <t>LT250</t>
        </is>
      </c>
    </row>
    <row r="204">
      <c r="B204">
        <f>IF(I204="B21", IF(L204="Coating_Standard", "Y", "N"), "N")</f>
        <v/>
      </c>
      <c r="C204" t="inlineStr">
        <is>
          <t>Price_BOM_LCS_Imp_0300</t>
        </is>
      </c>
      <c r="D204">
        <f>IF(B204="Y", C204, "")</f>
        <v/>
      </c>
      <c r="E204" t="inlineStr">
        <is>
          <t>:25707-LCS:25707-2P-15HP-LCSE:25707-2P-20HP-LCSE:25707-2P-25HP-LCSE:25707-2P-30HP-LCSE:</t>
        </is>
      </c>
      <c r="F204" s="126" t="inlineStr">
        <is>
          <t>X4</t>
        </is>
      </c>
      <c r="G204" s="2" t="inlineStr">
        <is>
          <t>ImpMatl_SS_AISI-304</t>
        </is>
      </c>
      <c r="H204" s="43" t="inlineStr">
        <is>
          <t>Stainless Steel, AISI-304</t>
        </is>
      </c>
      <c r="I204" s="43" t="inlineStr">
        <is>
          <t>H304</t>
        </is>
      </c>
      <c r="J204" s="43" t="inlineStr">
        <is>
          <t>Stainless Steel, AISI-303</t>
        </is>
      </c>
      <c r="K204" s="43" t="inlineStr">
        <is>
          <t>Stainless Steel, AISI 316</t>
        </is>
      </c>
      <c r="L204" s="43" t="inlineStr">
        <is>
          <t>Coating_Special</t>
        </is>
      </c>
      <c r="M204" s="43" t="inlineStr">
        <is>
          <t>RTF</t>
        </is>
      </c>
      <c r="N204" s="43" t="n"/>
      <c r="O204" t="inlineStr">
        <is>
          <t>A101817</t>
        </is>
      </c>
      <c r="P204" t="inlineStr">
        <is>
          <t>LT250</t>
        </is>
      </c>
      <c r="Q204" s="43" t="n">
        <v>126</v>
      </c>
    </row>
    <row r="205">
      <c r="B205">
        <f>IF(I205="B21", IF(L205="Coating_Standard", "Y", "N"), "N")</f>
        <v/>
      </c>
      <c r="C205" t="inlineStr">
        <is>
          <t>Price_BOM_LCS_Imp_0302</t>
        </is>
      </c>
      <c r="D205">
        <f>IF(B205="Y", C205, "")</f>
        <v/>
      </c>
      <c r="E205" t="inlineStr">
        <is>
          <t>:25957-LCS:25957-4P-3HP-LCSE:25957-4P-5HP-LCSE:25957-4P-7.5HP-LCSE:25957-4P-10HP-LCSE:</t>
        </is>
      </c>
      <c r="F205" s="126" t="inlineStr">
        <is>
          <t>X3</t>
        </is>
      </c>
      <c r="G205" s="2" t="inlineStr">
        <is>
          <t>ImpMatl_SS_AISI-304</t>
        </is>
      </c>
      <c r="H205" s="43" t="inlineStr">
        <is>
          <t>Stainless Steel, AISI-304</t>
        </is>
      </c>
      <c r="I205" s="43" t="inlineStr">
        <is>
          <t>H304</t>
        </is>
      </c>
      <c r="J205" s="43" t="inlineStr">
        <is>
          <t>Stainless Steel, AISI-303</t>
        </is>
      </c>
      <c r="K205" s="43" t="inlineStr">
        <is>
          <t>Stainless Steel, AISI 316</t>
        </is>
      </c>
      <c r="L205" s="43" t="inlineStr">
        <is>
          <t>Coating_Standard</t>
        </is>
      </c>
      <c r="M205" s="105" t="n">
        <v>98876138</v>
      </c>
      <c r="N205" s="43" t="inlineStr">
        <is>
          <t>IMP,L,25957,X3,H304</t>
        </is>
      </c>
      <c r="O205" t="inlineStr">
        <is>
          <t>A101819</t>
        </is>
      </c>
      <c r="P205" s="43" t="inlineStr">
        <is>
          <t>LT027</t>
        </is>
      </c>
      <c r="Q205" s="43" t="n">
        <v>0</v>
      </c>
    </row>
    <row r="206">
      <c r="B206">
        <f>IF(I206="B21", IF(L206="Coating_Standard", "Y", "N"), "N")</f>
        <v/>
      </c>
      <c r="C206" t="inlineStr">
        <is>
          <t>Price_BOM_LCS_Imp_0303</t>
        </is>
      </c>
      <c r="D206">
        <f>IF(B206="Y", C206, "")</f>
        <v/>
      </c>
      <c r="E206" t="inlineStr">
        <is>
          <t>:25957-LCS:25957-4P-3HP-LCSE:25957-4P-5HP-LCSE:25957-4P-7.5HP-LCSE:25957-4P-10HP-LCSE:</t>
        </is>
      </c>
      <c r="F206" s="126" t="inlineStr">
        <is>
          <t>X3</t>
        </is>
      </c>
      <c r="G206" t="inlineStr">
        <is>
          <t>ImpMatl_NiAl-Bronze_ASTM-B148_C95400</t>
        </is>
      </c>
      <c r="H206" s="43" t="inlineStr">
        <is>
          <t>Nickel Aluminum Bronze ASTM B148 UNS C95400</t>
        </is>
      </c>
      <c r="I206" s="43" t="inlineStr">
        <is>
          <t>B22</t>
        </is>
      </c>
      <c r="J206" s="43" t="inlineStr">
        <is>
          <t>Stainless Steel, AISI-303</t>
        </is>
      </c>
      <c r="K206" s="43" t="inlineStr">
        <is>
          <t>Steel, Cold Drawn C1018</t>
        </is>
      </c>
      <c r="L206" s="43" t="inlineStr">
        <is>
          <t>Coating_Standard</t>
        </is>
      </c>
      <c r="M206" s="75" t="n">
        <v>97778035</v>
      </c>
      <c r="N206" s="75" t="n"/>
      <c r="O206" t="inlineStr">
        <is>
          <t>A102232</t>
        </is>
      </c>
      <c r="P206" t="inlineStr">
        <is>
          <t>LT250</t>
        </is>
      </c>
    </row>
    <row r="207">
      <c r="B207">
        <f>IF(I207="B21", IF(L207="Coating_Standard", "Y", "N"), "N")</f>
        <v/>
      </c>
      <c r="C207" t="inlineStr">
        <is>
          <t>Price_BOM_LCS_Imp_0305</t>
        </is>
      </c>
      <c r="D207">
        <f>IF(B207="Y", C207, "")</f>
        <v/>
      </c>
      <c r="E207" t="inlineStr">
        <is>
          <t>:25957-LCS:25957-4P-3HP-LCSE:25957-4P-5HP-LCSE:25957-4P-7.5HP-LCSE:25957-4P-10HP-LCSE:</t>
        </is>
      </c>
      <c r="F207" s="126" t="inlineStr">
        <is>
          <t>X3</t>
        </is>
      </c>
      <c r="G207" t="inlineStr">
        <is>
          <t>ImpMatl_NiAl-Bronze_ASTM-B148_C95400</t>
        </is>
      </c>
      <c r="H207" s="43" t="inlineStr">
        <is>
          <t>Nickel Aluminum Bronze ASTM B148 UNS C95400</t>
        </is>
      </c>
      <c r="I207" s="43" t="inlineStr">
        <is>
          <t>B22</t>
        </is>
      </c>
      <c r="J207" s="43" t="inlineStr">
        <is>
          <t>Stainless Steel, AISI-303</t>
        </is>
      </c>
      <c r="K207" s="43" t="inlineStr">
        <is>
          <t>Steel, Cold Drawn C1018</t>
        </is>
      </c>
      <c r="L207" s="43" t="inlineStr">
        <is>
          <t>Coating_Scotchkote134_interior_exterior_IncludeImpeller</t>
        </is>
      </c>
      <c r="M207" s="1" t="inlineStr">
        <is>
          <t>RTF</t>
        </is>
      </c>
      <c r="N207" s="43" t="n"/>
      <c r="O207" t="inlineStr">
        <is>
          <t>A102232</t>
        </is>
      </c>
      <c r="P207" t="inlineStr">
        <is>
          <t>LT250</t>
        </is>
      </c>
    </row>
    <row r="208">
      <c r="B208">
        <f>IF(I208="B21", IF(L208="Coating_Standard", "Y", "N"), "N")</f>
        <v/>
      </c>
      <c r="C208" t="inlineStr">
        <is>
          <t>Price_BOM_LCS_Imp_0306</t>
        </is>
      </c>
      <c r="D208">
        <f>IF(B208="Y", C208, "")</f>
        <v/>
      </c>
      <c r="E208" t="inlineStr">
        <is>
          <t>:25957-LCS:25957-4P-3HP-LCSE:25957-4P-5HP-LCSE:25957-4P-7.5HP-LCSE:25957-4P-10HP-LCSE:</t>
        </is>
      </c>
      <c r="F208" s="126" t="inlineStr">
        <is>
          <t>X3</t>
        </is>
      </c>
      <c r="G208" s="2" t="inlineStr">
        <is>
          <t>ImpMatl_SS_AISI-304</t>
        </is>
      </c>
      <c r="H208" s="43" t="inlineStr">
        <is>
          <t>Stainless Steel, AISI-304</t>
        </is>
      </c>
      <c r="I208" s="43" t="inlineStr">
        <is>
          <t>H304</t>
        </is>
      </c>
      <c r="J208" s="43" t="inlineStr">
        <is>
          <t>Stainless Steel, AISI-303</t>
        </is>
      </c>
      <c r="K208" s="43" t="inlineStr">
        <is>
          <t>Stainless Steel, AISI 316</t>
        </is>
      </c>
      <c r="L208" s="43" t="inlineStr">
        <is>
          <t>Coating_Scotchkote134_interior_exterior_IncludeImpeller</t>
        </is>
      </c>
      <c r="M208" s="1" t="inlineStr">
        <is>
          <t>RTF</t>
        </is>
      </c>
      <c r="N208" s="43" t="n"/>
      <c r="O208" t="inlineStr">
        <is>
          <t>A101819</t>
        </is>
      </c>
      <c r="P208" t="inlineStr">
        <is>
          <t>LT250</t>
        </is>
      </c>
      <c r="Q208" s="43" t="n"/>
    </row>
    <row r="209">
      <c r="B209">
        <f>IF(I209="B21", IF(L209="Coating_Standard", "Y", "N"), "N")</f>
        <v/>
      </c>
      <c r="C209" t="inlineStr">
        <is>
          <t>Price_BOM_LCS_Imp_0308</t>
        </is>
      </c>
      <c r="D209">
        <f>IF(B209="Y", C209, "")</f>
        <v/>
      </c>
      <c r="E209" t="inlineStr">
        <is>
          <t>:25957-LCS:25957-4P-3HP-LCSE:25957-4P-5HP-LCSE:25957-4P-7.5HP-LCSE:25957-4P-10HP-LCSE:</t>
        </is>
      </c>
      <c r="F209" s="126" t="inlineStr">
        <is>
          <t>X3</t>
        </is>
      </c>
      <c r="G209" t="inlineStr">
        <is>
          <t>ImpMatl_NiAl-Bronze_ASTM-B148_C95400</t>
        </is>
      </c>
      <c r="H209" s="43" t="inlineStr">
        <is>
          <t>Nickel Aluminum Bronze ASTM B148 UNS C95400</t>
        </is>
      </c>
      <c r="I209" s="43" t="inlineStr">
        <is>
          <t>B22</t>
        </is>
      </c>
      <c r="J209" s="43" t="inlineStr">
        <is>
          <t>Stainless Steel, AISI-303</t>
        </is>
      </c>
      <c r="K209" s="43" t="inlineStr">
        <is>
          <t>Steel, Cold Drawn C1018</t>
        </is>
      </c>
      <c r="L209" s="43" t="inlineStr">
        <is>
          <t>Coating_Scotchkote134_interior_IncludeImpeller</t>
        </is>
      </c>
      <c r="M209" s="1" t="inlineStr">
        <is>
          <t>RTF</t>
        </is>
      </c>
      <c r="N209" s="43" t="n"/>
      <c r="O209" t="inlineStr">
        <is>
          <t>A102232</t>
        </is>
      </c>
      <c r="P209" t="inlineStr">
        <is>
          <t>LT250</t>
        </is>
      </c>
    </row>
    <row r="210">
      <c r="B210">
        <f>IF(I210="B21", IF(L210="Coating_Standard", "Y", "N"), "N")</f>
        <v/>
      </c>
      <c r="C210" t="inlineStr">
        <is>
          <t>Price_BOM_LCS_Imp_0309</t>
        </is>
      </c>
      <c r="D210">
        <f>IF(B210="Y", C210, "")</f>
        <v/>
      </c>
      <c r="E210" t="inlineStr">
        <is>
          <t>:25957-LCS:25957-4P-3HP-LCSE:25957-4P-5HP-LCSE:25957-4P-7.5HP-LCSE:25957-4P-10HP-LCSE:</t>
        </is>
      </c>
      <c r="F210" s="126" t="inlineStr">
        <is>
          <t>X3</t>
        </is>
      </c>
      <c r="G210" s="2" t="inlineStr">
        <is>
          <t>ImpMatl_SS_AISI-304</t>
        </is>
      </c>
      <c r="H210" s="43" t="inlineStr">
        <is>
          <t>Stainless Steel, AISI-304</t>
        </is>
      </c>
      <c r="I210" s="43" t="inlineStr">
        <is>
          <t>H304</t>
        </is>
      </c>
      <c r="J210" s="43" t="inlineStr">
        <is>
          <t>Stainless Steel, AISI-303</t>
        </is>
      </c>
      <c r="K210" s="43" t="inlineStr">
        <is>
          <t>Stainless Steel, AISI 316</t>
        </is>
      </c>
      <c r="L210" s="43" t="inlineStr">
        <is>
          <t>Coating_Scotchkote134_interior_IncludeImpeller</t>
        </is>
      </c>
      <c r="M210" s="1" t="inlineStr">
        <is>
          <t>RTF</t>
        </is>
      </c>
      <c r="N210" s="43" t="n"/>
      <c r="O210" t="inlineStr">
        <is>
          <t>A101819</t>
        </is>
      </c>
      <c r="P210" t="inlineStr">
        <is>
          <t>LT250</t>
        </is>
      </c>
      <c r="Q210" s="43" t="n"/>
    </row>
    <row r="211">
      <c r="B211">
        <f>IF(I211="B21", IF(L211="Coating_Standard", "Y", "N"), "N")</f>
        <v/>
      </c>
      <c r="C211" t="inlineStr">
        <is>
          <t>Price_BOM_LCS_Imp_0311</t>
        </is>
      </c>
      <c r="D211">
        <f>IF(B211="Y", C211, "")</f>
        <v/>
      </c>
      <c r="E211" t="inlineStr">
        <is>
          <t>:25957-LCS:25957-4P-3HP-LCSE:25957-4P-5HP-LCSE:25957-4P-7.5HP-LCSE:25957-4P-10HP-LCSE:</t>
        </is>
      </c>
      <c r="F211" s="126" t="inlineStr">
        <is>
          <t>X3</t>
        </is>
      </c>
      <c r="G211" t="inlineStr">
        <is>
          <t>ImpMatl_NiAl-Bronze_ASTM-B148_C95400</t>
        </is>
      </c>
      <c r="H211" s="43" t="inlineStr">
        <is>
          <t>Nickel Aluminum Bronze ASTM B148 UNS C95400</t>
        </is>
      </c>
      <c r="I211" s="43" t="inlineStr">
        <is>
          <t>B22</t>
        </is>
      </c>
      <c r="J211" s="43" t="inlineStr">
        <is>
          <t>Stainless Steel, AISI-303</t>
        </is>
      </c>
      <c r="K211" s="43" t="inlineStr">
        <is>
          <t>Steel, Cold Drawn C1018</t>
        </is>
      </c>
      <c r="L211" s="43" t="inlineStr">
        <is>
          <t>Coating_Scotchkote134_interior</t>
        </is>
      </c>
      <c r="M211" s="75" t="n">
        <v>97778035</v>
      </c>
      <c r="N211" s="75" t="n"/>
      <c r="O211" t="inlineStr">
        <is>
          <t>A102232</t>
        </is>
      </c>
      <c r="P211" t="inlineStr">
        <is>
          <t>LT250</t>
        </is>
      </c>
    </row>
    <row r="212">
      <c r="B212">
        <f>IF(I212="B21", IF(L212="Coating_Standard", "Y", "N"), "N")</f>
        <v/>
      </c>
      <c r="C212" t="inlineStr">
        <is>
          <t>Price_BOM_LCS_Imp_0312</t>
        </is>
      </c>
      <c r="D212">
        <f>IF(B212="Y", C212, "")</f>
        <v/>
      </c>
      <c r="E212" t="inlineStr">
        <is>
          <t>:25957-LCS:25957-4P-3HP-LCSE:25957-4P-5HP-LCSE:25957-4P-7.5HP-LCSE:25957-4P-10HP-LCSE:</t>
        </is>
      </c>
      <c r="F212" s="126" t="inlineStr">
        <is>
          <t>X3</t>
        </is>
      </c>
      <c r="G212" s="2" t="inlineStr">
        <is>
          <t>ImpMatl_SS_AISI-304</t>
        </is>
      </c>
      <c r="H212" s="43" t="inlineStr">
        <is>
          <t>Stainless Steel, AISI-304</t>
        </is>
      </c>
      <c r="I212" s="43" t="inlineStr">
        <is>
          <t>H304</t>
        </is>
      </c>
      <c r="J212" s="43" t="inlineStr">
        <is>
          <t>Stainless Steel, AISI-303</t>
        </is>
      </c>
      <c r="K212" s="43" t="inlineStr">
        <is>
          <t>Stainless Steel, AISI 316</t>
        </is>
      </c>
      <c r="L212" s="43" t="inlineStr">
        <is>
          <t>Coating_Scotchkote134_interior</t>
        </is>
      </c>
      <c r="M212" s="43" t="inlineStr">
        <is>
          <t>RTF</t>
        </is>
      </c>
      <c r="N212" s="43" t="n"/>
      <c r="O212" t="inlineStr">
        <is>
          <t>A101819</t>
        </is>
      </c>
      <c r="P212" t="inlineStr">
        <is>
          <t>LT250</t>
        </is>
      </c>
      <c r="Q212" s="43" t="n">
        <v>126</v>
      </c>
    </row>
    <row r="213">
      <c r="B213">
        <f>IF(I213="B21", IF(L213="Coating_Standard", "Y", "N"), "N")</f>
        <v/>
      </c>
      <c r="C213" t="inlineStr">
        <is>
          <t>Price_BOM_LCS_Imp_0314</t>
        </is>
      </c>
      <c r="D213">
        <f>IF(B213="Y", C213, "")</f>
        <v/>
      </c>
      <c r="E213" t="inlineStr">
        <is>
          <t>:25957-LCS:25957-4P-3HP-LCSE:25957-4P-5HP-LCSE:25957-4P-7.5HP-LCSE:25957-4P-10HP-LCSE:</t>
        </is>
      </c>
      <c r="F213" s="126" t="inlineStr">
        <is>
          <t>X3</t>
        </is>
      </c>
      <c r="G213" t="inlineStr">
        <is>
          <t>ImpMatl_NiAl-Bronze_ASTM-B148_C95400</t>
        </is>
      </c>
      <c r="H213" s="43" t="inlineStr">
        <is>
          <t>Nickel Aluminum Bronze ASTM B148 UNS C95400</t>
        </is>
      </c>
      <c r="I213" s="43" t="inlineStr">
        <is>
          <t>B22</t>
        </is>
      </c>
      <c r="J213" s="43" t="inlineStr">
        <is>
          <t>Stainless Steel, AISI-303</t>
        </is>
      </c>
      <c r="K213" s="43" t="inlineStr">
        <is>
          <t>Steel, Cold Drawn C1018</t>
        </is>
      </c>
      <c r="L213" s="43" t="inlineStr">
        <is>
          <t>Coating_Scotchkote134_interior_exterior</t>
        </is>
      </c>
      <c r="M213" s="75" t="n">
        <v>97778035</v>
      </c>
      <c r="N213" s="75" t="n"/>
      <c r="O213" t="inlineStr">
        <is>
          <t>A102232</t>
        </is>
      </c>
      <c r="P213" t="inlineStr">
        <is>
          <t>LT250</t>
        </is>
      </c>
    </row>
    <row r="214">
      <c r="B214">
        <f>IF(I214="B21", IF(L214="Coating_Standard", "Y", "N"), "N")</f>
        <v/>
      </c>
      <c r="C214" t="inlineStr">
        <is>
          <t>Price_BOM_LCS_Imp_0315</t>
        </is>
      </c>
      <c r="D214">
        <f>IF(B214="Y", C214, "")</f>
        <v/>
      </c>
      <c r="E214" t="inlineStr">
        <is>
          <t>:25957-LCS:25957-4P-3HP-LCSE:25957-4P-5HP-LCSE:25957-4P-7.5HP-LCSE:25957-4P-10HP-LCSE:</t>
        </is>
      </c>
      <c r="F214" s="126" t="inlineStr">
        <is>
          <t>X3</t>
        </is>
      </c>
      <c r="G214" s="2" t="inlineStr">
        <is>
          <t>ImpMatl_SS_AISI-304</t>
        </is>
      </c>
      <c r="H214" s="43" t="inlineStr">
        <is>
          <t>Stainless Steel, AISI-304</t>
        </is>
      </c>
      <c r="I214" s="43" t="inlineStr">
        <is>
          <t>H304</t>
        </is>
      </c>
      <c r="J214" s="43" t="inlineStr">
        <is>
          <t>Stainless Steel, AISI-303</t>
        </is>
      </c>
      <c r="K214" s="43" t="inlineStr">
        <is>
          <t>Stainless Steel, AISI 316</t>
        </is>
      </c>
      <c r="L214" s="43" t="inlineStr">
        <is>
          <t>Coating_Scotchkote134_interior_exterior</t>
        </is>
      </c>
      <c r="M214" s="43" t="inlineStr">
        <is>
          <t>RTF</t>
        </is>
      </c>
      <c r="N214" s="43" t="n"/>
      <c r="O214" t="inlineStr">
        <is>
          <t>A101819</t>
        </is>
      </c>
      <c r="P214" t="inlineStr">
        <is>
          <t>LT250</t>
        </is>
      </c>
      <c r="Q214" s="43" t="n">
        <v>126</v>
      </c>
    </row>
    <row r="215">
      <c r="B215">
        <f>IF(I215="B21", IF(L215="Coating_Standard", "Y", "N"), "N")</f>
        <v/>
      </c>
      <c r="C215" t="inlineStr">
        <is>
          <t>Price_BOM_LCS_Imp_0317</t>
        </is>
      </c>
      <c r="D215">
        <f>IF(B215="Y", C215, "")</f>
        <v/>
      </c>
      <c r="E215" t="inlineStr">
        <is>
          <t>:25957-LCS:25957-4P-3HP-LCSE:25957-4P-5HP-LCSE:25957-4P-7.5HP-LCSE:25957-4P-10HP-LCSE:</t>
        </is>
      </c>
      <c r="F215" s="126" t="inlineStr">
        <is>
          <t>X3</t>
        </is>
      </c>
      <c r="G215" t="inlineStr">
        <is>
          <t>ImpMatl_NiAl-Bronze_ASTM-B148_C95400</t>
        </is>
      </c>
      <c r="H215" s="43" t="inlineStr">
        <is>
          <t>Nickel Aluminum Bronze ASTM B148 UNS C95400</t>
        </is>
      </c>
      <c r="I215" s="43" t="inlineStr">
        <is>
          <t>B22</t>
        </is>
      </c>
      <c r="J215" s="43" t="inlineStr">
        <is>
          <t>Stainless Steel, AISI-303</t>
        </is>
      </c>
      <c r="K215" s="43" t="inlineStr">
        <is>
          <t>Steel, Cold Drawn C1018</t>
        </is>
      </c>
      <c r="L215" s="43" t="inlineStr">
        <is>
          <t>Coating_Special</t>
        </is>
      </c>
      <c r="M215" s="75" t="n">
        <v>97778035</v>
      </c>
      <c r="N215" s="75" t="n"/>
      <c r="O215" t="inlineStr">
        <is>
          <t>A102232</t>
        </is>
      </c>
      <c r="P215" t="inlineStr">
        <is>
          <t>LT250</t>
        </is>
      </c>
    </row>
    <row r="216">
      <c r="B216">
        <f>IF(I216="B21", IF(L216="Coating_Standard", "Y", "N"), "N")</f>
        <v/>
      </c>
      <c r="C216" t="inlineStr">
        <is>
          <t>Price_BOM_LCS_Imp_0318</t>
        </is>
      </c>
      <c r="D216">
        <f>IF(B216="Y", C216, "")</f>
        <v/>
      </c>
      <c r="E216" t="inlineStr">
        <is>
          <t>:25957-LCS:25957-4P-3HP-LCSE:25957-4P-5HP-LCSE:25957-4P-7.5HP-LCSE:25957-4P-10HP-LCSE:</t>
        </is>
      </c>
      <c r="F216" s="126" t="inlineStr">
        <is>
          <t>X3</t>
        </is>
      </c>
      <c r="G216" s="2" t="inlineStr">
        <is>
          <t>ImpMatl_SS_AISI-304</t>
        </is>
      </c>
      <c r="H216" s="43" t="inlineStr">
        <is>
          <t>Stainless Steel, AISI-304</t>
        </is>
      </c>
      <c r="I216" s="43" t="inlineStr">
        <is>
          <t>H304</t>
        </is>
      </c>
      <c r="J216" s="43" t="inlineStr">
        <is>
          <t>Stainless Steel, AISI-303</t>
        </is>
      </c>
      <c r="K216" s="43" t="inlineStr">
        <is>
          <t>Stainless Steel, AISI 316</t>
        </is>
      </c>
      <c r="L216" s="43" t="inlineStr">
        <is>
          <t>Coating_Special</t>
        </is>
      </c>
      <c r="M216" s="43" t="inlineStr">
        <is>
          <t>RTF</t>
        </is>
      </c>
      <c r="N216" s="43" t="n"/>
      <c r="O216" t="inlineStr">
        <is>
          <t>A101824</t>
        </is>
      </c>
      <c r="P216" t="inlineStr">
        <is>
          <t>LT250</t>
        </is>
      </c>
      <c r="Q216" s="43" t="n">
        <v>126</v>
      </c>
    </row>
    <row r="217">
      <c r="B217">
        <f>IF(I217="B21", IF(L217="Coating_Standard", "Y", "N"), "N")</f>
        <v/>
      </c>
      <c r="C217" t="inlineStr">
        <is>
          <t>Price_BOM_LCS_Imp_0320</t>
        </is>
      </c>
      <c r="D217">
        <f>IF(B217="Y", C217, "")</f>
        <v/>
      </c>
      <c r="E217" t="inlineStr">
        <is>
          <t>:25957-LCS:25957-2P-25HP-LCSE:25957-2P-30HP-LCSE:</t>
        </is>
      </c>
      <c r="F217" s="126" t="inlineStr">
        <is>
          <t>X4</t>
        </is>
      </c>
      <c r="G217" s="2" t="inlineStr">
        <is>
          <t>ImpMatl_SS_AISI-304</t>
        </is>
      </c>
      <c r="H217" s="43" t="inlineStr">
        <is>
          <t>Stainless Steel, AISI-304</t>
        </is>
      </c>
      <c r="I217" s="43" t="inlineStr">
        <is>
          <t>H304</t>
        </is>
      </c>
      <c r="J217" s="43" t="inlineStr">
        <is>
          <t>Stainless Steel, AISI-303</t>
        </is>
      </c>
      <c r="K217" s="43" t="inlineStr">
        <is>
          <t>Stainless Steel, AISI 316</t>
        </is>
      </c>
      <c r="L217" s="43" t="inlineStr">
        <is>
          <t>Coating_Standard</t>
        </is>
      </c>
      <c r="M217" s="105" t="n">
        <v>98876139</v>
      </c>
      <c r="N217" s="43" t="inlineStr">
        <is>
          <t>IMP,L,25957,X4,H304</t>
        </is>
      </c>
      <c r="O217" t="inlineStr">
        <is>
          <t>A101826</t>
        </is>
      </c>
      <c r="P217" s="43" t="inlineStr">
        <is>
          <t>LT027</t>
        </is>
      </c>
      <c r="Q217" s="43" t="n">
        <v>0</v>
      </c>
    </row>
    <row r="218">
      <c r="B218">
        <f>IF(I218="B21", IF(L218="Coating_Standard", "Y", "N"), "N")</f>
        <v/>
      </c>
      <c r="C218" t="inlineStr">
        <is>
          <t>Price_BOM_LCS_Imp_0321</t>
        </is>
      </c>
      <c r="D218">
        <f>IF(B218="Y", C218, "")</f>
        <v/>
      </c>
      <c r="E218" t="inlineStr">
        <is>
          <t>:25957-LCS:25957-2P-25HP-LCSE:25957-2P-30HP-LCSE:</t>
        </is>
      </c>
      <c r="F218" s="126" t="inlineStr">
        <is>
          <t>X4</t>
        </is>
      </c>
      <c r="G218" t="inlineStr">
        <is>
          <t>ImpMatl_NiAl-Bronze_ASTM-B148_C95400</t>
        </is>
      </c>
      <c r="H218" s="43" t="inlineStr">
        <is>
          <t>Nickel Aluminum Bronze ASTM B148 UNS C95400</t>
        </is>
      </c>
      <c r="I218" s="43" t="inlineStr">
        <is>
          <t>B22</t>
        </is>
      </c>
      <c r="J218" s="43" t="inlineStr">
        <is>
          <t>Stainless Steel, AISI-303</t>
        </is>
      </c>
      <c r="K218" s="43" t="inlineStr">
        <is>
          <t>Steel, Cold Drawn C1018</t>
        </is>
      </c>
      <c r="L218" s="43" t="inlineStr">
        <is>
          <t>Coating_Standard</t>
        </is>
      </c>
      <c r="M218" s="75" t="n">
        <v>97778036</v>
      </c>
      <c r="N218" s="75" t="n"/>
      <c r="O218" t="inlineStr">
        <is>
          <t>A102233</t>
        </is>
      </c>
      <c r="P218" t="inlineStr">
        <is>
          <t>LT250</t>
        </is>
      </c>
    </row>
    <row r="219">
      <c r="B219">
        <f>IF(I219="B21", IF(L219="Coating_Standard", "Y", "N"), "N")</f>
        <v/>
      </c>
      <c r="C219" t="inlineStr">
        <is>
          <t>Price_BOM_LCS_Imp_0323</t>
        </is>
      </c>
      <c r="D219">
        <f>IF(B219="Y", C219, "")</f>
        <v/>
      </c>
      <c r="E219" t="inlineStr">
        <is>
          <t>:25957-LCS:25957-2P-25HP-LCSE:25957-2P-30HP-LCSE:</t>
        </is>
      </c>
      <c r="F219" s="126" t="inlineStr">
        <is>
          <t>X4</t>
        </is>
      </c>
      <c r="G219" t="inlineStr">
        <is>
          <t>ImpMatl_NiAl-Bronze_ASTM-B148_C95400</t>
        </is>
      </c>
      <c r="H219" s="43" t="inlineStr">
        <is>
          <t>Nickel Aluminum Bronze ASTM B148 UNS C95400</t>
        </is>
      </c>
      <c r="I219" s="43" t="inlineStr">
        <is>
          <t>B22</t>
        </is>
      </c>
      <c r="J219" s="43" t="inlineStr">
        <is>
          <t>Stainless Steel, AISI-303</t>
        </is>
      </c>
      <c r="K219" s="43" t="inlineStr">
        <is>
          <t>Steel, Cold Drawn C1018</t>
        </is>
      </c>
      <c r="L219" s="43" t="inlineStr">
        <is>
          <t>Coating_Scotchkote134_interior_exterior_IncludeImpeller</t>
        </is>
      </c>
      <c r="M219" s="1" t="inlineStr">
        <is>
          <t>RTF</t>
        </is>
      </c>
      <c r="N219" s="43" t="n"/>
      <c r="O219" t="inlineStr">
        <is>
          <t>A102233</t>
        </is>
      </c>
      <c r="P219" t="inlineStr">
        <is>
          <t>LT250</t>
        </is>
      </c>
    </row>
    <row r="220">
      <c r="B220">
        <f>IF(I220="B21", IF(L220="Coating_Standard", "Y", "N"), "N")</f>
        <v/>
      </c>
      <c r="C220" t="inlineStr">
        <is>
          <t>Price_BOM_LCS_Imp_0324</t>
        </is>
      </c>
      <c r="D220">
        <f>IF(B220="Y", C220, "")</f>
        <v/>
      </c>
      <c r="E220" t="inlineStr">
        <is>
          <t>:25957-LCS:25957-2P-25HP-LCSE:25957-2P-30HP-LCSE:</t>
        </is>
      </c>
      <c r="F220" s="126" t="inlineStr">
        <is>
          <t>X4</t>
        </is>
      </c>
      <c r="G220" s="2" t="inlineStr">
        <is>
          <t>ImpMatl_SS_AISI-304</t>
        </is>
      </c>
      <c r="H220" s="43" t="inlineStr">
        <is>
          <t>Stainless Steel, AISI-304</t>
        </is>
      </c>
      <c r="I220" s="43" t="inlineStr">
        <is>
          <t>H304</t>
        </is>
      </c>
      <c r="J220" s="43" t="inlineStr">
        <is>
          <t>Stainless Steel, AISI-303</t>
        </is>
      </c>
      <c r="K220" s="43" t="inlineStr">
        <is>
          <t>Stainless Steel, AISI 316</t>
        </is>
      </c>
      <c r="L220" s="43" t="inlineStr">
        <is>
          <t>Coating_Scotchkote134_interior_exterior_IncludeImpeller</t>
        </is>
      </c>
      <c r="M220" s="1" t="inlineStr">
        <is>
          <t>RTF</t>
        </is>
      </c>
      <c r="N220" s="43" t="n"/>
      <c r="O220" t="inlineStr">
        <is>
          <t>A101826</t>
        </is>
      </c>
      <c r="P220" t="inlineStr">
        <is>
          <t>LT250</t>
        </is>
      </c>
      <c r="Q220" s="43" t="n"/>
    </row>
    <row r="221">
      <c r="B221">
        <f>IF(I221="B21", IF(L221="Coating_Standard", "Y", "N"), "N")</f>
        <v/>
      </c>
      <c r="C221" t="inlineStr">
        <is>
          <t>Price_BOM_LCS_Imp_0326</t>
        </is>
      </c>
      <c r="D221">
        <f>IF(B221="Y", C221, "")</f>
        <v/>
      </c>
      <c r="E221" t="inlineStr">
        <is>
          <t>:25957-LCS:25957-2P-25HP-LCSE:25957-2P-30HP-LCSE:</t>
        </is>
      </c>
      <c r="F221" s="126" t="inlineStr">
        <is>
          <t>X4</t>
        </is>
      </c>
      <c r="G221" t="inlineStr">
        <is>
          <t>ImpMatl_NiAl-Bronze_ASTM-B148_C95400</t>
        </is>
      </c>
      <c r="H221" s="43" t="inlineStr">
        <is>
          <t>Nickel Aluminum Bronze ASTM B148 UNS C95400</t>
        </is>
      </c>
      <c r="I221" s="43" t="inlineStr">
        <is>
          <t>B22</t>
        </is>
      </c>
      <c r="J221" s="43" t="inlineStr">
        <is>
          <t>Stainless Steel, AISI-303</t>
        </is>
      </c>
      <c r="K221" s="43" t="inlineStr">
        <is>
          <t>Steel, Cold Drawn C1018</t>
        </is>
      </c>
      <c r="L221" s="43" t="inlineStr">
        <is>
          <t>Coating_Scotchkote134_interior_IncludeImpeller</t>
        </is>
      </c>
      <c r="M221" s="1" t="inlineStr">
        <is>
          <t>RTF</t>
        </is>
      </c>
      <c r="N221" s="43" t="n"/>
      <c r="O221" t="inlineStr">
        <is>
          <t>A102233</t>
        </is>
      </c>
      <c r="P221" t="inlineStr">
        <is>
          <t>LT250</t>
        </is>
      </c>
    </row>
    <row r="222">
      <c r="B222">
        <f>IF(I222="B21", IF(L222="Coating_Standard", "Y", "N"), "N")</f>
        <v/>
      </c>
      <c r="C222" t="inlineStr">
        <is>
          <t>Price_BOM_LCS_Imp_0327</t>
        </is>
      </c>
      <c r="D222">
        <f>IF(B222="Y", C222, "")</f>
        <v/>
      </c>
      <c r="E222" t="inlineStr">
        <is>
          <t>:25957-LCS:25957-2P-25HP-LCSE:25957-2P-30HP-LCSE:</t>
        </is>
      </c>
      <c r="F222" s="126" t="inlineStr">
        <is>
          <t>X4</t>
        </is>
      </c>
      <c r="G222" s="2" t="inlineStr">
        <is>
          <t>ImpMatl_SS_AISI-304</t>
        </is>
      </c>
      <c r="H222" s="43" t="inlineStr">
        <is>
          <t>Stainless Steel, AISI-304</t>
        </is>
      </c>
      <c r="I222" s="43" t="inlineStr">
        <is>
          <t>H304</t>
        </is>
      </c>
      <c r="J222" s="43" t="inlineStr">
        <is>
          <t>Stainless Steel, AISI-303</t>
        </is>
      </c>
      <c r="K222" s="43" t="inlineStr">
        <is>
          <t>Stainless Steel, AISI 316</t>
        </is>
      </c>
      <c r="L222" s="43" t="inlineStr">
        <is>
          <t>Coating_Scotchkote134_interior_IncludeImpeller</t>
        </is>
      </c>
      <c r="M222" s="1" t="inlineStr">
        <is>
          <t>RTF</t>
        </is>
      </c>
      <c r="N222" s="43" t="n"/>
      <c r="O222" t="inlineStr">
        <is>
          <t>A101826</t>
        </is>
      </c>
      <c r="P222" t="inlineStr">
        <is>
          <t>LT250</t>
        </is>
      </c>
      <c r="Q222" s="43" t="n"/>
    </row>
    <row r="223">
      <c r="B223">
        <f>IF(I223="B21", IF(L223="Coating_Standard", "Y", "N"), "N")</f>
        <v/>
      </c>
      <c r="C223" t="inlineStr">
        <is>
          <t>Price_BOM_LCS_Imp_0329</t>
        </is>
      </c>
      <c r="D223">
        <f>IF(B223="Y", C223, "")</f>
        <v/>
      </c>
      <c r="E223" t="inlineStr">
        <is>
          <t>:25957-LCS:25957-2P-25HP-LCSE:25957-2P-30HP-LCSE:</t>
        </is>
      </c>
      <c r="F223" s="126" t="inlineStr">
        <is>
          <t>X4</t>
        </is>
      </c>
      <c r="G223" t="inlineStr">
        <is>
          <t>ImpMatl_NiAl-Bronze_ASTM-B148_C95400</t>
        </is>
      </c>
      <c r="H223" s="43" t="inlineStr">
        <is>
          <t>Nickel Aluminum Bronze ASTM B148 UNS C95400</t>
        </is>
      </c>
      <c r="I223" s="43" t="inlineStr">
        <is>
          <t>B22</t>
        </is>
      </c>
      <c r="J223" s="43" t="inlineStr">
        <is>
          <t>Stainless Steel, AISI-303</t>
        </is>
      </c>
      <c r="K223" s="43" t="inlineStr">
        <is>
          <t>Steel, Cold Drawn C1018</t>
        </is>
      </c>
      <c r="L223" s="43" t="inlineStr">
        <is>
          <t>Coating_Scotchkote134_interior</t>
        </is>
      </c>
      <c r="M223" s="75" t="n">
        <v>97778036</v>
      </c>
      <c r="N223" s="75" t="n"/>
      <c r="O223" t="inlineStr">
        <is>
          <t>A102233</t>
        </is>
      </c>
      <c r="P223" t="inlineStr">
        <is>
          <t>LT250</t>
        </is>
      </c>
    </row>
    <row r="224">
      <c r="B224">
        <f>IF(I224="B21", IF(L224="Coating_Standard", "Y", "N"), "N")</f>
        <v/>
      </c>
      <c r="C224" t="inlineStr">
        <is>
          <t>Price_BOM_LCS_Imp_0330</t>
        </is>
      </c>
      <c r="D224">
        <f>IF(B224="Y", C224, "")</f>
        <v/>
      </c>
      <c r="E224" t="inlineStr">
        <is>
          <t>:25957-LCS:25957-2P-25HP-LCSE:25957-2P-30HP-LCSE:</t>
        </is>
      </c>
      <c r="F224" s="126" t="inlineStr">
        <is>
          <t>X4</t>
        </is>
      </c>
      <c r="G224" s="2" t="inlineStr">
        <is>
          <t>ImpMatl_SS_AISI-304</t>
        </is>
      </c>
      <c r="H224" s="43" t="inlineStr">
        <is>
          <t>Stainless Steel, AISI-304</t>
        </is>
      </c>
      <c r="I224" s="43" t="inlineStr">
        <is>
          <t>H304</t>
        </is>
      </c>
      <c r="J224" s="43" t="inlineStr">
        <is>
          <t>Stainless Steel, AISI-303</t>
        </is>
      </c>
      <c r="K224" s="43" t="inlineStr">
        <is>
          <t>Stainless Steel, AISI 316</t>
        </is>
      </c>
      <c r="L224" s="43" t="inlineStr">
        <is>
          <t>Coating_Scotchkote134_interior</t>
        </is>
      </c>
      <c r="M224" s="43" t="inlineStr">
        <is>
          <t>RTF</t>
        </is>
      </c>
      <c r="N224" s="43" t="n"/>
      <c r="O224" t="inlineStr">
        <is>
          <t>A101826</t>
        </is>
      </c>
      <c r="P224" t="inlineStr">
        <is>
          <t>LT250</t>
        </is>
      </c>
      <c r="Q224" s="43" t="n">
        <v>126</v>
      </c>
    </row>
    <row r="225">
      <c r="B225">
        <f>IF(I225="B21", IF(L225="Coating_Standard", "Y", "N"), "N")</f>
        <v/>
      </c>
      <c r="C225" t="inlineStr">
        <is>
          <t>Price_BOM_LCS_Imp_0332</t>
        </is>
      </c>
      <c r="D225">
        <f>IF(B225="Y", C225, "")</f>
        <v/>
      </c>
      <c r="E225" t="inlineStr">
        <is>
          <t>:25957-LCS:25957-2P-25HP-LCSE:25957-2P-30HP-LCSE:</t>
        </is>
      </c>
      <c r="F225" s="126" t="inlineStr">
        <is>
          <t>X4</t>
        </is>
      </c>
      <c r="G225" t="inlineStr">
        <is>
          <t>ImpMatl_NiAl-Bronze_ASTM-B148_C95400</t>
        </is>
      </c>
      <c r="H225" s="43" t="inlineStr">
        <is>
          <t>Nickel Aluminum Bronze ASTM B148 UNS C95400</t>
        </is>
      </c>
      <c r="I225" s="43" t="inlineStr">
        <is>
          <t>B22</t>
        </is>
      </c>
      <c r="J225" s="43" t="inlineStr">
        <is>
          <t>Stainless Steel, AISI-303</t>
        </is>
      </c>
      <c r="K225" s="43" t="inlineStr">
        <is>
          <t>Steel, Cold Drawn C1018</t>
        </is>
      </c>
      <c r="L225" s="43" t="inlineStr">
        <is>
          <t>Coating_Scotchkote134_interior_exterior</t>
        </is>
      </c>
      <c r="M225" s="75" t="n">
        <v>97778036</v>
      </c>
      <c r="N225" s="75" t="n"/>
      <c r="O225" t="inlineStr">
        <is>
          <t>A102233</t>
        </is>
      </c>
      <c r="P225" t="inlineStr">
        <is>
          <t>LT250</t>
        </is>
      </c>
    </row>
    <row r="226">
      <c r="B226">
        <f>IF(I226="B21", IF(L226="Coating_Standard", "Y", "N"), "N")</f>
        <v/>
      </c>
      <c r="C226" t="inlineStr">
        <is>
          <t>Price_BOM_LCS_Imp_0333</t>
        </is>
      </c>
      <c r="D226">
        <f>IF(B226="Y", C226, "")</f>
        <v/>
      </c>
      <c r="E226" t="inlineStr">
        <is>
          <t>:25957-LCS:25957-2P-25HP-LCSE:25957-2P-30HP-LCSE:</t>
        </is>
      </c>
      <c r="F226" s="126" t="inlineStr">
        <is>
          <t>X4</t>
        </is>
      </c>
      <c r="G226" s="2" t="inlineStr">
        <is>
          <t>ImpMatl_SS_AISI-304</t>
        </is>
      </c>
      <c r="H226" s="43" t="inlineStr">
        <is>
          <t>Stainless Steel, AISI-304</t>
        </is>
      </c>
      <c r="I226" s="43" t="inlineStr">
        <is>
          <t>H304</t>
        </is>
      </c>
      <c r="J226" s="43" t="inlineStr">
        <is>
          <t>Stainless Steel, AISI-303</t>
        </is>
      </c>
      <c r="K226" s="43" t="inlineStr">
        <is>
          <t>Stainless Steel, AISI 316</t>
        </is>
      </c>
      <c r="L226" s="43" t="inlineStr">
        <is>
          <t>Coating_Scotchkote134_interior_exterior</t>
        </is>
      </c>
      <c r="M226" s="43" t="inlineStr">
        <is>
          <t>RTF</t>
        </is>
      </c>
      <c r="N226" s="43" t="n"/>
      <c r="O226" t="inlineStr">
        <is>
          <t>A101826</t>
        </is>
      </c>
      <c r="P226" t="inlineStr">
        <is>
          <t>LT250</t>
        </is>
      </c>
      <c r="Q226" s="43" t="n">
        <v>126</v>
      </c>
    </row>
    <row r="227">
      <c r="B227">
        <f>IF(I227="B21", IF(L227="Coating_Standard", "Y", "N"), "N")</f>
        <v/>
      </c>
      <c r="C227" t="inlineStr">
        <is>
          <t>Price_BOM_LCS_Imp_0335</t>
        </is>
      </c>
      <c r="D227">
        <f>IF(B227="Y", C227, "")</f>
        <v/>
      </c>
      <c r="E227" t="inlineStr">
        <is>
          <t>:25957-LCS:25957-2P-25HP-LCSE:25957-2P-30HP-LCSE:</t>
        </is>
      </c>
      <c r="F227" s="126" t="inlineStr">
        <is>
          <t>X4</t>
        </is>
      </c>
      <c r="G227" t="inlineStr">
        <is>
          <t>ImpMatl_NiAl-Bronze_ASTM-B148_C95400</t>
        </is>
      </c>
      <c r="H227" s="43" t="inlineStr">
        <is>
          <t>Nickel Aluminum Bronze ASTM B148 UNS C95400</t>
        </is>
      </c>
      <c r="I227" s="43" t="inlineStr">
        <is>
          <t>B22</t>
        </is>
      </c>
      <c r="J227" s="43" t="inlineStr">
        <is>
          <t>Stainless Steel, AISI-303</t>
        </is>
      </c>
      <c r="K227" s="43" t="inlineStr">
        <is>
          <t>Steel, Cold Drawn C1018</t>
        </is>
      </c>
      <c r="L227" s="43" t="inlineStr">
        <is>
          <t>Coating_Special</t>
        </is>
      </c>
      <c r="M227" s="75" t="n">
        <v>97778036</v>
      </c>
      <c r="N227" s="75" t="n"/>
      <c r="O227" t="inlineStr">
        <is>
          <t>A102233</t>
        </is>
      </c>
      <c r="P227" t="inlineStr">
        <is>
          <t>LT250</t>
        </is>
      </c>
    </row>
    <row r="228">
      <c r="B228">
        <f>IF(I228="B21", IF(L228="Coating_Standard", "Y", "N"), "N")</f>
        <v/>
      </c>
      <c r="C228" t="inlineStr">
        <is>
          <t>Price_BOM_LCS_Imp_0336</t>
        </is>
      </c>
      <c r="D228">
        <f>IF(B228="Y", C228, "")</f>
        <v/>
      </c>
      <c r="E228" t="inlineStr">
        <is>
          <t>:25957-LCS:25957-2P-25HP-LCSE:25957-2P-30HP-LCSE:</t>
        </is>
      </c>
      <c r="F228" s="126" t="inlineStr">
        <is>
          <t>X4</t>
        </is>
      </c>
      <c r="G228" s="2" t="inlineStr">
        <is>
          <t>ImpMatl_SS_AISI-304</t>
        </is>
      </c>
      <c r="H228" s="43" t="inlineStr">
        <is>
          <t>Stainless Steel, AISI-304</t>
        </is>
      </c>
      <c r="I228" s="43" t="inlineStr">
        <is>
          <t>H304</t>
        </is>
      </c>
      <c r="J228" s="43" t="inlineStr">
        <is>
          <t>Stainless Steel, AISI-303</t>
        </is>
      </c>
      <c r="K228" s="43" t="inlineStr">
        <is>
          <t>Stainless Steel, AISI 316</t>
        </is>
      </c>
      <c r="L228" s="43" t="inlineStr">
        <is>
          <t>Coating_Special</t>
        </is>
      </c>
      <c r="M228" s="43" t="inlineStr">
        <is>
          <t>RTF</t>
        </is>
      </c>
      <c r="N228" s="43" t="n"/>
      <c r="O228" t="inlineStr">
        <is>
          <t>A101831</t>
        </is>
      </c>
      <c r="P228" t="inlineStr">
        <is>
          <t>LT250</t>
        </is>
      </c>
      <c r="Q228" s="43" t="n">
        <v>126</v>
      </c>
    </row>
    <row r="229">
      <c r="B229">
        <f>IF(I229="B21", IF(L229="Coating_Standard", "Y", "N"), "N")</f>
        <v/>
      </c>
      <c r="C229" t="inlineStr">
        <is>
          <t>Price_BOM_LCS_Imp_0338</t>
        </is>
      </c>
      <c r="D229">
        <f>IF(B229="Y", C229, "")</f>
        <v/>
      </c>
      <c r="E229" t="inlineStr">
        <is>
          <t>:25123-LCS:25123-4P-7.5HP-LCSE:25123-4P-10HP-LCSE:</t>
        </is>
      </c>
      <c r="F229" s="126" t="inlineStr">
        <is>
          <t>X3</t>
        </is>
      </c>
      <c r="G229" s="2" t="inlineStr">
        <is>
          <t>ImpMatl_SS_AISI-304</t>
        </is>
      </c>
      <c r="H229" s="43" t="inlineStr">
        <is>
          <t>Stainless Steel, AISI-304</t>
        </is>
      </c>
      <c r="I229" s="43" t="inlineStr">
        <is>
          <t>H304</t>
        </is>
      </c>
      <c r="J229" s="43" t="inlineStr">
        <is>
          <t>Stainless Steel, AISI-303</t>
        </is>
      </c>
      <c r="K229" s="43" t="inlineStr">
        <is>
          <t>Stainless Steel, AISI 316</t>
        </is>
      </c>
      <c r="L229" s="43" t="inlineStr">
        <is>
          <t>Coating_Standard</t>
        </is>
      </c>
      <c r="M229" s="105" t="n">
        <v>98876151</v>
      </c>
      <c r="N229" s="43" t="inlineStr">
        <is>
          <t>IMP,L,25123,X3,H304</t>
        </is>
      </c>
      <c r="O229" t="inlineStr">
        <is>
          <t>A101833</t>
        </is>
      </c>
      <c r="P229" s="43" t="inlineStr">
        <is>
          <t>LT027</t>
        </is>
      </c>
      <c r="Q229" s="43" t="n">
        <v>0</v>
      </c>
    </row>
    <row r="230">
      <c r="B230">
        <f>IF(I230="B21", IF(L230="Coating_Standard", "Y", "N"), "N")</f>
        <v/>
      </c>
      <c r="C230" t="inlineStr">
        <is>
          <t>Price_BOM_LCS_Imp_0339</t>
        </is>
      </c>
      <c r="D230">
        <f>IF(B230="Y", C230, "")</f>
        <v/>
      </c>
      <c r="E230" t="inlineStr">
        <is>
          <t>:25123-LCS:25123-4P-7.5HP-LCSE:25123-4P-10HP-LCSE:</t>
        </is>
      </c>
      <c r="F230" s="126" t="inlineStr">
        <is>
          <t>X3</t>
        </is>
      </c>
      <c r="G230" t="inlineStr">
        <is>
          <t>ImpMatl_NiAl-Bronze_ASTM-B148_C95400</t>
        </is>
      </c>
      <c r="H230" s="43" t="inlineStr">
        <is>
          <t>Nickel Aluminum Bronze ASTM B148 UNS C95400</t>
        </is>
      </c>
      <c r="I230" s="43" t="inlineStr">
        <is>
          <t>B22</t>
        </is>
      </c>
      <c r="J230" s="43" t="inlineStr">
        <is>
          <t>Stainless Steel, AISI-303</t>
        </is>
      </c>
      <c r="K230" s="43" t="inlineStr">
        <is>
          <t>Steel, Cold Drawn C1018</t>
        </is>
      </c>
      <c r="L230" s="43" t="inlineStr">
        <is>
          <t>Coating_Standard</t>
        </is>
      </c>
      <c r="M230" s="75" t="n">
        <v>97778037</v>
      </c>
      <c r="N230" s="75" t="n"/>
      <c r="O230" t="inlineStr">
        <is>
          <t>A102234</t>
        </is>
      </c>
      <c r="P230" t="inlineStr">
        <is>
          <t>LT250</t>
        </is>
      </c>
    </row>
    <row r="231">
      <c r="B231">
        <f>IF(I231="B21", IF(L231="Coating_Standard", "Y", "N"), "N")</f>
        <v/>
      </c>
      <c r="C231" t="inlineStr">
        <is>
          <t>Price_BOM_LCS_Imp_0341</t>
        </is>
      </c>
      <c r="D231">
        <f>IF(B231="Y", C231, "")</f>
        <v/>
      </c>
      <c r="E231" t="inlineStr">
        <is>
          <t>:25123-LCS:25123-4P-7.5HP-LCSE:25123-4P-10HP-LCSE:</t>
        </is>
      </c>
      <c r="F231" s="126" t="inlineStr">
        <is>
          <t>X3</t>
        </is>
      </c>
      <c r="G231" t="inlineStr">
        <is>
          <t>ImpMatl_NiAl-Bronze_ASTM-B148_C95400</t>
        </is>
      </c>
      <c r="H231" s="43" t="inlineStr">
        <is>
          <t>Nickel Aluminum Bronze ASTM B148 UNS C95400</t>
        </is>
      </c>
      <c r="I231" s="43" t="inlineStr">
        <is>
          <t>B22</t>
        </is>
      </c>
      <c r="J231" s="43" t="inlineStr">
        <is>
          <t>Stainless Steel, AISI-303</t>
        </is>
      </c>
      <c r="K231" s="43" t="inlineStr">
        <is>
          <t>Steel, Cold Drawn C1018</t>
        </is>
      </c>
      <c r="L231" s="43" t="inlineStr">
        <is>
          <t>Coating_Scotchkote134_interior_exterior_IncludeImpeller</t>
        </is>
      </c>
      <c r="M231" s="1" t="inlineStr">
        <is>
          <t>RTF</t>
        </is>
      </c>
      <c r="N231" s="43" t="n"/>
      <c r="O231" t="inlineStr">
        <is>
          <t>A102234</t>
        </is>
      </c>
      <c r="P231" t="inlineStr">
        <is>
          <t>LT250</t>
        </is>
      </c>
    </row>
    <row r="232">
      <c r="B232">
        <f>IF(I232="B21", IF(L232="Coating_Standard", "Y", "N"), "N")</f>
        <v/>
      </c>
      <c r="C232" t="inlineStr">
        <is>
          <t>Price_BOM_LCS_Imp_0342</t>
        </is>
      </c>
      <c r="D232">
        <f>IF(B232="Y", C232, "")</f>
        <v/>
      </c>
      <c r="E232" t="inlineStr">
        <is>
          <t>:25123-LCS:25123-4P-7.5HP-LCSE:25123-4P-10HP-LCSE:</t>
        </is>
      </c>
      <c r="F232" s="126" t="inlineStr">
        <is>
          <t>X3</t>
        </is>
      </c>
      <c r="G232" s="2" t="inlineStr">
        <is>
          <t>ImpMatl_SS_AISI-304</t>
        </is>
      </c>
      <c r="H232" s="43" t="inlineStr">
        <is>
          <t>Stainless Steel, AISI-304</t>
        </is>
      </c>
      <c r="I232" s="43" t="inlineStr">
        <is>
          <t>H304</t>
        </is>
      </c>
      <c r="J232" s="43" t="inlineStr">
        <is>
          <t>Stainless Steel, AISI-303</t>
        </is>
      </c>
      <c r="K232" s="43" t="inlineStr">
        <is>
          <t>Stainless Steel, AISI 316</t>
        </is>
      </c>
      <c r="L232" s="43" t="inlineStr">
        <is>
          <t>Coating_Scotchkote134_interior_exterior_IncludeImpeller</t>
        </is>
      </c>
      <c r="M232" s="1" t="inlineStr">
        <is>
          <t>RTF</t>
        </is>
      </c>
      <c r="N232" s="43" t="n"/>
      <c r="O232" t="inlineStr">
        <is>
          <t>A101833</t>
        </is>
      </c>
      <c r="P232" t="inlineStr">
        <is>
          <t>LT250</t>
        </is>
      </c>
      <c r="Q232" s="43" t="n"/>
    </row>
    <row r="233">
      <c r="B233">
        <f>IF(I233="B21", IF(L233="Coating_Standard", "Y", "N"), "N")</f>
        <v/>
      </c>
      <c r="C233" t="inlineStr">
        <is>
          <t>Price_BOM_LCS_Imp_0344</t>
        </is>
      </c>
      <c r="D233">
        <f>IF(B233="Y", C233, "")</f>
        <v/>
      </c>
      <c r="E233" t="inlineStr">
        <is>
          <t>:25123-LCS:25123-4P-7.5HP-LCSE:25123-4P-10HP-LCSE:</t>
        </is>
      </c>
      <c r="F233" s="126" t="inlineStr">
        <is>
          <t>X3</t>
        </is>
      </c>
      <c r="G233" t="inlineStr">
        <is>
          <t>ImpMatl_NiAl-Bronze_ASTM-B148_C95400</t>
        </is>
      </c>
      <c r="H233" s="43" t="inlineStr">
        <is>
          <t>Nickel Aluminum Bronze ASTM B148 UNS C95400</t>
        </is>
      </c>
      <c r="I233" s="43" t="inlineStr">
        <is>
          <t>B22</t>
        </is>
      </c>
      <c r="J233" s="43" t="inlineStr">
        <is>
          <t>Stainless Steel, AISI-303</t>
        </is>
      </c>
      <c r="K233" s="43" t="inlineStr">
        <is>
          <t>Steel, Cold Drawn C1018</t>
        </is>
      </c>
      <c r="L233" s="43" t="inlineStr">
        <is>
          <t>Coating_Scotchkote134_interior_IncludeImpeller</t>
        </is>
      </c>
      <c r="M233" s="1" t="inlineStr">
        <is>
          <t>RTF</t>
        </is>
      </c>
      <c r="N233" s="43" t="n"/>
      <c r="O233" t="inlineStr">
        <is>
          <t>A102234</t>
        </is>
      </c>
      <c r="P233" t="inlineStr">
        <is>
          <t>LT250</t>
        </is>
      </c>
    </row>
    <row r="234">
      <c r="B234">
        <f>IF(I234="B21", IF(L234="Coating_Standard", "Y", "N"), "N")</f>
        <v/>
      </c>
      <c r="C234" t="inlineStr">
        <is>
          <t>Price_BOM_LCS_Imp_0345</t>
        </is>
      </c>
      <c r="D234">
        <f>IF(B234="Y", C234, "")</f>
        <v/>
      </c>
      <c r="E234" t="inlineStr">
        <is>
          <t>:25123-LCS:25123-4P-7.5HP-LCSE:25123-4P-10HP-LCSE:</t>
        </is>
      </c>
      <c r="F234" s="126" t="inlineStr">
        <is>
          <t>X3</t>
        </is>
      </c>
      <c r="G234" s="2" t="inlineStr">
        <is>
          <t>ImpMatl_SS_AISI-304</t>
        </is>
      </c>
      <c r="H234" s="43" t="inlineStr">
        <is>
          <t>Stainless Steel, AISI-304</t>
        </is>
      </c>
      <c r="I234" s="43" t="inlineStr">
        <is>
          <t>H304</t>
        </is>
      </c>
      <c r="J234" s="43" t="inlineStr">
        <is>
          <t>Stainless Steel, AISI-303</t>
        </is>
      </c>
      <c r="K234" s="43" t="inlineStr">
        <is>
          <t>Stainless Steel, AISI 316</t>
        </is>
      </c>
      <c r="L234" s="43" t="inlineStr">
        <is>
          <t>Coating_Scotchkote134_interior_IncludeImpeller</t>
        </is>
      </c>
      <c r="M234" s="1" t="inlineStr">
        <is>
          <t>RTF</t>
        </is>
      </c>
      <c r="N234" s="43" t="n"/>
      <c r="O234" t="inlineStr">
        <is>
          <t>A101833</t>
        </is>
      </c>
      <c r="P234" t="inlineStr">
        <is>
          <t>LT250</t>
        </is>
      </c>
      <c r="Q234" s="43" t="n"/>
    </row>
    <row r="235">
      <c r="B235">
        <f>IF(I235="B21", IF(L235="Coating_Standard", "Y", "N"), "N")</f>
        <v/>
      </c>
      <c r="C235" t="inlineStr">
        <is>
          <t>Price_BOM_LCS_Imp_0347</t>
        </is>
      </c>
      <c r="D235">
        <f>IF(B235="Y", C235, "")</f>
        <v/>
      </c>
      <c r="E235" t="inlineStr">
        <is>
          <t>:25123-LCS:25123-4P-7.5HP-LCSE:25123-4P-10HP-LCSE:</t>
        </is>
      </c>
      <c r="F235" s="126" t="inlineStr">
        <is>
          <t>X3</t>
        </is>
      </c>
      <c r="G235" t="inlineStr">
        <is>
          <t>ImpMatl_NiAl-Bronze_ASTM-B148_C95400</t>
        </is>
      </c>
      <c r="H235" s="43" t="inlineStr">
        <is>
          <t>Nickel Aluminum Bronze ASTM B148 UNS C95400</t>
        </is>
      </c>
      <c r="I235" s="43" t="inlineStr">
        <is>
          <t>B22</t>
        </is>
      </c>
      <c r="J235" s="43" t="inlineStr">
        <is>
          <t>Stainless Steel, AISI-303</t>
        </is>
      </c>
      <c r="K235" s="43" t="inlineStr">
        <is>
          <t>Steel, Cold Drawn C1018</t>
        </is>
      </c>
      <c r="L235" s="43" t="inlineStr">
        <is>
          <t>Coating_Scotchkote134_interior</t>
        </is>
      </c>
      <c r="M235" s="75" t="n">
        <v>97778037</v>
      </c>
      <c r="N235" s="75" t="n"/>
      <c r="O235" t="inlineStr">
        <is>
          <t>A102234</t>
        </is>
      </c>
      <c r="P235" t="inlineStr">
        <is>
          <t>LT250</t>
        </is>
      </c>
    </row>
    <row r="236">
      <c r="B236">
        <f>IF(I236="B21", IF(L236="Coating_Standard", "Y", "N"), "N")</f>
        <v/>
      </c>
      <c r="C236" t="inlineStr">
        <is>
          <t>Price_BOM_LCS_Imp_0348</t>
        </is>
      </c>
      <c r="D236">
        <f>IF(B236="Y", C236, "")</f>
        <v/>
      </c>
      <c r="E236" t="inlineStr">
        <is>
          <t>:25123-LCS:25123-4P-7.5HP-LCSE:25123-4P-10HP-LCSE:</t>
        </is>
      </c>
      <c r="F236" s="126" t="inlineStr">
        <is>
          <t>X3</t>
        </is>
      </c>
      <c r="G236" s="2" t="inlineStr">
        <is>
          <t>ImpMatl_SS_AISI-304</t>
        </is>
      </c>
      <c r="H236" s="43" t="inlineStr">
        <is>
          <t>Stainless Steel, AISI-304</t>
        </is>
      </c>
      <c r="I236" s="43" t="inlineStr">
        <is>
          <t>H304</t>
        </is>
      </c>
      <c r="J236" s="43" t="inlineStr">
        <is>
          <t>Stainless Steel, AISI-303</t>
        </is>
      </c>
      <c r="K236" s="43" t="inlineStr">
        <is>
          <t>Stainless Steel, AISI 316</t>
        </is>
      </c>
      <c r="L236" s="43" t="inlineStr">
        <is>
          <t>Coating_Scotchkote134_interior</t>
        </is>
      </c>
      <c r="M236" s="43" t="inlineStr">
        <is>
          <t>RTF</t>
        </is>
      </c>
      <c r="N236" s="43" t="n"/>
      <c r="O236" t="inlineStr">
        <is>
          <t>A101833</t>
        </is>
      </c>
      <c r="P236" t="inlineStr">
        <is>
          <t>LT250</t>
        </is>
      </c>
      <c r="Q236" s="43" t="n">
        <v>126</v>
      </c>
    </row>
    <row r="237">
      <c r="B237">
        <f>IF(I237="B21", IF(L237="Coating_Standard", "Y", "N"), "N")</f>
        <v/>
      </c>
      <c r="C237" t="inlineStr">
        <is>
          <t>Price_BOM_LCS_Imp_0350</t>
        </is>
      </c>
      <c r="D237">
        <f>IF(B237="Y", C237, "")</f>
        <v/>
      </c>
      <c r="E237" t="inlineStr">
        <is>
          <t>:25123-LCS:25123-4P-7.5HP-LCSE:25123-4P-10HP-LCSE:</t>
        </is>
      </c>
      <c r="F237" s="126" t="inlineStr">
        <is>
          <t>X3</t>
        </is>
      </c>
      <c r="G237" t="inlineStr">
        <is>
          <t>ImpMatl_NiAl-Bronze_ASTM-B148_C95400</t>
        </is>
      </c>
      <c r="H237" s="43" t="inlineStr">
        <is>
          <t>Nickel Aluminum Bronze ASTM B148 UNS C95400</t>
        </is>
      </c>
      <c r="I237" s="43" t="inlineStr">
        <is>
          <t>B22</t>
        </is>
      </c>
      <c r="J237" s="43" t="inlineStr">
        <is>
          <t>Stainless Steel, AISI-303</t>
        </is>
      </c>
      <c r="K237" s="43" t="inlineStr">
        <is>
          <t>Steel, Cold Drawn C1018</t>
        </is>
      </c>
      <c r="L237" s="43" t="inlineStr">
        <is>
          <t>Coating_Scotchkote134_interior_exterior</t>
        </is>
      </c>
      <c r="M237" s="75" t="n">
        <v>97778037</v>
      </c>
      <c r="N237" s="75" t="n"/>
      <c r="O237" t="inlineStr">
        <is>
          <t>A102234</t>
        </is>
      </c>
      <c r="P237" t="inlineStr">
        <is>
          <t>LT250</t>
        </is>
      </c>
    </row>
    <row r="238">
      <c r="B238">
        <f>IF(I238="B21", IF(L238="Coating_Standard", "Y", "N"), "N")</f>
        <v/>
      </c>
      <c r="C238" t="inlineStr">
        <is>
          <t>Price_BOM_LCS_Imp_0351</t>
        </is>
      </c>
      <c r="D238">
        <f>IF(B238="Y", C238, "")</f>
        <v/>
      </c>
      <c r="E238" t="inlineStr">
        <is>
          <t>:25123-LCS:25123-4P-7.5HP-LCSE:25123-4P-10HP-LCSE:</t>
        </is>
      </c>
      <c r="F238" s="126" t="inlineStr">
        <is>
          <t>X3</t>
        </is>
      </c>
      <c r="G238" s="2" t="inlineStr">
        <is>
          <t>ImpMatl_SS_AISI-304</t>
        </is>
      </c>
      <c r="H238" s="43" t="inlineStr">
        <is>
          <t>Stainless Steel, AISI-304</t>
        </is>
      </c>
      <c r="I238" s="43" t="inlineStr">
        <is>
          <t>H304</t>
        </is>
      </c>
      <c r="J238" s="43" t="inlineStr">
        <is>
          <t>Stainless Steel, AISI-303</t>
        </is>
      </c>
      <c r="K238" s="43" t="inlineStr">
        <is>
          <t>Stainless Steel, AISI 316</t>
        </is>
      </c>
      <c r="L238" s="43" t="inlineStr">
        <is>
          <t>Coating_Scotchkote134_interior_exterior</t>
        </is>
      </c>
      <c r="M238" s="43" t="inlineStr">
        <is>
          <t>RTF</t>
        </is>
      </c>
      <c r="N238" s="43" t="n"/>
      <c r="O238" t="inlineStr">
        <is>
          <t>A101833</t>
        </is>
      </c>
      <c r="P238" t="inlineStr">
        <is>
          <t>LT250</t>
        </is>
      </c>
      <c r="Q238" s="43" t="n">
        <v>126</v>
      </c>
    </row>
    <row r="239">
      <c r="B239">
        <f>IF(I239="B21", IF(L239="Coating_Standard", "Y", "N"), "N")</f>
        <v/>
      </c>
      <c r="C239" t="inlineStr">
        <is>
          <t>Price_BOM_LCS_Imp_0353</t>
        </is>
      </c>
      <c r="D239">
        <f>IF(B239="Y", C239, "")</f>
        <v/>
      </c>
      <c r="E239" t="inlineStr">
        <is>
          <t>:25123-LCS:25123-4P-7.5HP-LCSE:25123-4P-10HP-LCSE:</t>
        </is>
      </c>
      <c r="F239" s="126" t="inlineStr">
        <is>
          <t>X3</t>
        </is>
      </c>
      <c r="G239" t="inlineStr">
        <is>
          <t>ImpMatl_NiAl-Bronze_ASTM-B148_C95400</t>
        </is>
      </c>
      <c r="H239" s="43" t="inlineStr">
        <is>
          <t>Nickel Aluminum Bronze ASTM B148 UNS C95400</t>
        </is>
      </c>
      <c r="I239" s="43" t="inlineStr">
        <is>
          <t>B22</t>
        </is>
      </c>
      <c r="J239" s="43" t="inlineStr">
        <is>
          <t>Stainless Steel, AISI-303</t>
        </is>
      </c>
      <c r="K239" s="43" t="inlineStr">
        <is>
          <t>Steel, Cold Drawn C1018</t>
        </is>
      </c>
      <c r="L239" s="43" t="inlineStr">
        <is>
          <t>Coating_Special</t>
        </is>
      </c>
      <c r="M239" s="75" t="n">
        <v>97778037</v>
      </c>
      <c r="N239" s="75" t="n"/>
      <c r="O239" t="inlineStr">
        <is>
          <t>A102234</t>
        </is>
      </c>
      <c r="P239" t="inlineStr">
        <is>
          <t>LT250</t>
        </is>
      </c>
    </row>
    <row r="240">
      <c r="B240">
        <f>IF(I240="B21", IF(L240="Coating_Standard", "Y", "N"), "N")</f>
        <v/>
      </c>
      <c r="C240" t="inlineStr">
        <is>
          <t>Price_BOM_LCS_Imp_0354</t>
        </is>
      </c>
      <c r="D240">
        <f>IF(B240="Y", C240, "")</f>
        <v/>
      </c>
      <c r="E240" t="inlineStr">
        <is>
          <t>:25123-LCS:25123-4P-7.5HP-LCSE:25123-4P-10HP-LCSE:</t>
        </is>
      </c>
      <c r="F240" s="126" t="inlineStr">
        <is>
          <t>X3</t>
        </is>
      </c>
      <c r="G240" s="2" t="inlineStr">
        <is>
          <t>ImpMatl_SS_AISI-304</t>
        </is>
      </c>
      <c r="H240" s="43" t="inlineStr">
        <is>
          <t>Stainless Steel, AISI-304</t>
        </is>
      </c>
      <c r="I240" s="43" t="inlineStr">
        <is>
          <t>H304</t>
        </is>
      </c>
      <c r="J240" s="43" t="inlineStr">
        <is>
          <t>Stainless Steel, AISI-303</t>
        </is>
      </c>
      <c r="K240" s="43" t="inlineStr">
        <is>
          <t>Stainless Steel, AISI 316</t>
        </is>
      </c>
      <c r="L240" s="43" t="inlineStr">
        <is>
          <t>Coating_Special</t>
        </is>
      </c>
      <c r="M240" s="43" t="inlineStr">
        <is>
          <t>RTF</t>
        </is>
      </c>
      <c r="N240" s="43" t="n"/>
      <c r="O240" t="inlineStr">
        <is>
          <t>A101838</t>
        </is>
      </c>
      <c r="P240" t="inlineStr">
        <is>
          <t>LT250</t>
        </is>
      </c>
      <c r="Q240" s="43" t="n">
        <v>126</v>
      </c>
    </row>
    <row r="241">
      <c r="B241">
        <f>IF(I241="B21", IF(L241="Coating_Standard", "Y", "N"), "N")</f>
        <v/>
      </c>
      <c r="C241" t="inlineStr">
        <is>
          <t>Price_BOM_LCS_Imp_0356</t>
        </is>
      </c>
      <c r="D241">
        <f>IF(B241="Y", C241, "")</f>
        <v/>
      </c>
      <c r="E241" t="inlineStr">
        <is>
          <t>:25123-LCS:25123-4P-15HP-LCSE:25123-4P-20HP-LCSE:</t>
        </is>
      </c>
      <c r="F241" s="126" t="inlineStr">
        <is>
          <t>XA</t>
        </is>
      </c>
      <c r="G241" s="2" t="inlineStr">
        <is>
          <t>ImpMatl_SS_AISI-304</t>
        </is>
      </c>
      <c r="H241" s="43" t="inlineStr">
        <is>
          <t>Stainless Steel, AISI-304</t>
        </is>
      </c>
      <c r="I241" s="43" t="inlineStr">
        <is>
          <t>H304</t>
        </is>
      </c>
      <c r="J241" s="43" t="inlineStr">
        <is>
          <t>Stainless Steel, AISI-303</t>
        </is>
      </c>
      <c r="K241" s="43" t="inlineStr">
        <is>
          <t>Stainless Steel, AISI 316</t>
        </is>
      </c>
      <c r="L241" s="43" t="inlineStr">
        <is>
          <t>Coating_Standard</t>
        </is>
      </c>
      <c r="M241" s="105" t="n">
        <v>98876140</v>
      </c>
      <c r="N241" s="43" t="inlineStr">
        <is>
          <t>IMP,L,25123,XA,H304</t>
        </is>
      </c>
      <c r="O241" t="inlineStr">
        <is>
          <t>A101840</t>
        </is>
      </c>
      <c r="P241" s="43" t="inlineStr">
        <is>
          <t>LT027</t>
        </is>
      </c>
      <c r="Q241" s="43" t="n">
        <v>0</v>
      </c>
    </row>
    <row r="242">
      <c r="B242">
        <f>IF(I242="B21", IF(L242="Coating_Standard", "Y", "N"), "N")</f>
        <v/>
      </c>
      <c r="C242" t="inlineStr">
        <is>
          <t>Price_BOM_LCS_Imp_0357</t>
        </is>
      </c>
      <c r="D242">
        <f>IF(B242="Y", C242, "")</f>
        <v/>
      </c>
      <c r="E242" t="inlineStr">
        <is>
          <t>:25123-LCS:25123-4P-15HP-LCSE:25123-4P-20HP-LCSE:</t>
        </is>
      </c>
      <c r="F242" s="126" t="inlineStr">
        <is>
          <t>XA</t>
        </is>
      </c>
      <c r="G242" t="inlineStr">
        <is>
          <t>ImpMatl_NiAl-Bronze_ASTM-B148_C95400</t>
        </is>
      </c>
      <c r="H242" s="43" t="inlineStr">
        <is>
          <t>Nickel Aluminum Bronze ASTM B148 UNS C95400</t>
        </is>
      </c>
      <c r="I242" s="43" t="inlineStr">
        <is>
          <t>B22</t>
        </is>
      </c>
      <c r="J242" s="43" t="inlineStr">
        <is>
          <t>Stainless Steel, AISI-303</t>
        </is>
      </c>
      <c r="K242" s="43" t="inlineStr">
        <is>
          <t>Steel, Cold Drawn C1018</t>
        </is>
      </c>
      <c r="L242" s="43" t="inlineStr">
        <is>
          <t>Coating_Standard</t>
        </is>
      </c>
      <c r="M242" s="75" t="n">
        <v>97778038</v>
      </c>
      <c r="N242" s="75" t="n"/>
      <c r="O242" t="inlineStr">
        <is>
          <t>A102235</t>
        </is>
      </c>
      <c r="P242" t="inlineStr">
        <is>
          <t>LT250</t>
        </is>
      </c>
    </row>
    <row r="243">
      <c r="B243">
        <f>IF(I243="B21", IF(L243="Coating_Standard", "Y", "N"), "N")</f>
        <v/>
      </c>
      <c r="C243" t="inlineStr">
        <is>
          <t>Price_BOM_LCS_Imp_0359</t>
        </is>
      </c>
      <c r="D243">
        <f>IF(B243="Y", C243, "")</f>
        <v/>
      </c>
      <c r="E243" t="inlineStr">
        <is>
          <t>:25123-LCS:25123-4P-15HP-LCSE:25123-4P-20HP-LCSE:</t>
        </is>
      </c>
      <c r="F243" s="126" t="inlineStr">
        <is>
          <t>XA</t>
        </is>
      </c>
      <c r="G243" t="inlineStr">
        <is>
          <t>ImpMatl_NiAl-Bronze_ASTM-B148_C95400</t>
        </is>
      </c>
      <c r="H243" s="43" t="inlineStr">
        <is>
          <t>Nickel Aluminum Bronze ASTM B148 UNS C95400</t>
        </is>
      </c>
      <c r="I243" s="43" t="inlineStr">
        <is>
          <t>B22</t>
        </is>
      </c>
      <c r="J243" s="43" t="inlineStr">
        <is>
          <t>Stainless Steel, AISI-303</t>
        </is>
      </c>
      <c r="K243" s="43" t="inlineStr">
        <is>
          <t>Steel, Cold Drawn C1018</t>
        </is>
      </c>
      <c r="L243" s="43" t="inlineStr">
        <is>
          <t>Coating_Scotchkote134_interior_exterior_IncludeImpeller</t>
        </is>
      </c>
      <c r="M243" s="1" t="inlineStr">
        <is>
          <t>RTF</t>
        </is>
      </c>
      <c r="N243" s="43" t="n"/>
      <c r="O243" t="inlineStr">
        <is>
          <t>A102235</t>
        </is>
      </c>
      <c r="P243" t="inlineStr">
        <is>
          <t>LT250</t>
        </is>
      </c>
    </row>
    <row r="244">
      <c r="B244">
        <f>IF(I244="B21", IF(L244="Coating_Standard", "Y", "N"), "N")</f>
        <v/>
      </c>
      <c r="C244" t="inlineStr">
        <is>
          <t>Price_BOM_LCS_Imp_0360</t>
        </is>
      </c>
      <c r="D244">
        <f>IF(B244="Y", C244, "")</f>
        <v/>
      </c>
      <c r="E244" t="inlineStr">
        <is>
          <t>:25123-LCS:25123-4P-15HP-LCSE:25123-4P-20HP-LCSE:</t>
        </is>
      </c>
      <c r="F244" s="126" t="inlineStr">
        <is>
          <t>XA</t>
        </is>
      </c>
      <c r="G244" s="2" t="inlineStr">
        <is>
          <t>ImpMatl_SS_AISI-304</t>
        </is>
      </c>
      <c r="H244" s="43" t="inlineStr">
        <is>
          <t>Stainless Steel, AISI-304</t>
        </is>
      </c>
      <c r="I244" s="43" t="inlineStr">
        <is>
          <t>H304</t>
        </is>
      </c>
      <c r="J244" s="43" t="inlineStr">
        <is>
          <t>Stainless Steel, AISI-303</t>
        </is>
      </c>
      <c r="K244" s="43" t="inlineStr">
        <is>
          <t>Stainless Steel, AISI 316</t>
        </is>
      </c>
      <c r="L244" s="43" t="inlineStr">
        <is>
          <t>Coating_Scotchkote134_interior_exterior_IncludeImpeller</t>
        </is>
      </c>
      <c r="M244" s="1" t="inlineStr">
        <is>
          <t>RTF</t>
        </is>
      </c>
      <c r="N244" s="43" t="n"/>
      <c r="O244" t="inlineStr">
        <is>
          <t>A101840</t>
        </is>
      </c>
      <c r="P244" t="inlineStr">
        <is>
          <t>LT250</t>
        </is>
      </c>
      <c r="Q244" s="43" t="n"/>
    </row>
    <row r="245">
      <c r="B245">
        <f>IF(I245="B21", IF(L245="Coating_Standard", "Y", "N"), "N")</f>
        <v/>
      </c>
      <c r="C245" t="inlineStr">
        <is>
          <t>Price_BOM_LCS_Imp_0362</t>
        </is>
      </c>
      <c r="D245">
        <f>IF(B245="Y", C245, "")</f>
        <v/>
      </c>
      <c r="E245" t="inlineStr">
        <is>
          <t>:25123-LCS:25123-4P-15HP-LCSE:25123-4P-20HP-LCSE:</t>
        </is>
      </c>
      <c r="F245" s="126" t="inlineStr">
        <is>
          <t>XA</t>
        </is>
      </c>
      <c r="G245" t="inlineStr">
        <is>
          <t>ImpMatl_NiAl-Bronze_ASTM-B148_C95400</t>
        </is>
      </c>
      <c r="H245" s="43" t="inlineStr">
        <is>
          <t>Nickel Aluminum Bronze ASTM B148 UNS C95400</t>
        </is>
      </c>
      <c r="I245" s="43" t="inlineStr">
        <is>
          <t>B22</t>
        </is>
      </c>
      <c r="J245" s="43" t="inlineStr">
        <is>
          <t>Stainless Steel, AISI-303</t>
        </is>
      </c>
      <c r="K245" s="43" t="inlineStr">
        <is>
          <t>Steel, Cold Drawn C1018</t>
        </is>
      </c>
      <c r="L245" s="43" t="inlineStr">
        <is>
          <t>Coating_Scotchkote134_interior_IncludeImpeller</t>
        </is>
      </c>
      <c r="M245" s="1" t="inlineStr">
        <is>
          <t>RTF</t>
        </is>
      </c>
      <c r="N245" s="43" t="n"/>
      <c r="O245" t="inlineStr">
        <is>
          <t>A102235</t>
        </is>
      </c>
      <c r="P245" t="inlineStr">
        <is>
          <t>LT250</t>
        </is>
      </c>
    </row>
    <row r="246">
      <c r="B246">
        <f>IF(I246="B21", IF(L246="Coating_Standard", "Y", "N"), "N")</f>
        <v/>
      </c>
      <c r="C246" t="inlineStr">
        <is>
          <t>Price_BOM_LCS_Imp_0363</t>
        </is>
      </c>
      <c r="D246">
        <f>IF(B246="Y", C246, "")</f>
        <v/>
      </c>
      <c r="E246" t="inlineStr">
        <is>
          <t>:25123-LCS:25123-4P-15HP-LCSE:25123-4P-20HP-LCSE:</t>
        </is>
      </c>
      <c r="F246" s="126" t="inlineStr">
        <is>
          <t>XA</t>
        </is>
      </c>
      <c r="G246" s="2" t="inlineStr">
        <is>
          <t>ImpMatl_SS_AISI-304</t>
        </is>
      </c>
      <c r="H246" s="43" t="inlineStr">
        <is>
          <t>Stainless Steel, AISI-304</t>
        </is>
      </c>
      <c r="I246" s="43" t="inlineStr">
        <is>
          <t>H304</t>
        </is>
      </c>
      <c r="J246" s="43" t="inlineStr">
        <is>
          <t>Stainless Steel, AISI-303</t>
        </is>
      </c>
      <c r="K246" s="43" t="inlineStr">
        <is>
          <t>Stainless Steel, AISI 316</t>
        </is>
      </c>
      <c r="L246" s="43" t="inlineStr">
        <is>
          <t>Coating_Scotchkote134_interior_IncludeImpeller</t>
        </is>
      </c>
      <c r="M246" s="1" t="inlineStr">
        <is>
          <t>RTF</t>
        </is>
      </c>
      <c r="N246" s="43" t="n"/>
      <c r="O246" t="inlineStr">
        <is>
          <t>A101840</t>
        </is>
      </c>
      <c r="P246" t="inlineStr">
        <is>
          <t>LT250</t>
        </is>
      </c>
      <c r="Q246" s="43" t="n"/>
    </row>
    <row r="247">
      <c r="B247">
        <f>IF(I247="B21", IF(L247="Coating_Standard", "Y", "N"), "N")</f>
        <v/>
      </c>
      <c r="C247" t="inlineStr">
        <is>
          <t>Price_BOM_LCS_Imp_0365</t>
        </is>
      </c>
      <c r="D247">
        <f>IF(B247="Y", C247, "")</f>
        <v/>
      </c>
      <c r="E247" t="inlineStr">
        <is>
          <t>:25123-LCS:25123-4P-15HP-LCSE:25123-4P-20HP-LCSE:</t>
        </is>
      </c>
      <c r="F247" s="126" t="inlineStr">
        <is>
          <t>XA</t>
        </is>
      </c>
      <c r="G247" t="inlineStr">
        <is>
          <t>ImpMatl_NiAl-Bronze_ASTM-B148_C95400</t>
        </is>
      </c>
      <c r="H247" s="43" t="inlineStr">
        <is>
          <t>Nickel Aluminum Bronze ASTM B148 UNS C95400</t>
        </is>
      </c>
      <c r="I247" s="43" t="inlineStr">
        <is>
          <t>B22</t>
        </is>
      </c>
      <c r="J247" s="43" t="inlineStr">
        <is>
          <t>Stainless Steel, AISI-303</t>
        </is>
      </c>
      <c r="K247" s="43" t="inlineStr">
        <is>
          <t>Steel, Cold Drawn C1018</t>
        </is>
      </c>
      <c r="L247" s="43" t="inlineStr">
        <is>
          <t>Coating_Scotchkote134_interior</t>
        </is>
      </c>
      <c r="M247" s="75" t="n">
        <v>97778038</v>
      </c>
      <c r="N247" s="75" t="n"/>
      <c r="O247" t="inlineStr">
        <is>
          <t>A102235</t>
        </is>
      </c>
      <c r="P247" t="inlineStr">
        <is>
          <t>LT250</t>
        </is>
      </c>
    </row>
    <row r="248">
      <c r="B248">
        <f>IF(I248="B21", IF(L248="Coating_Standard", "Y", "N"), "N")</f>
        <v/>
      </c>
      <c r="C248" t="inlineStr">
        <is>
          <t>Price_BOM_LCS_Imp_0366</t>
        </is>
      </c>
      <c r="D248">
        <f>IF(B248="Y", C248, "")</f>
        <v/>
      </c>
      <c r="E248" t="inlineStr">
        <is>
          <t>:25123-LCS:25123-4P-15HP-LCSE:25123-4P-20HP-LCSE:</t>
        </is>
      </c>
      <c r="F248" s="126" t="inlineStr">
        <is>
          <t>XA</t>
        </is>
      </c>
      <c r="G248" s="2" t="inlineStr">
        <is>
          <t>ImpMatl_SS_AISI-304</t>
        </is>
      </c>
      <c r="H248" s="43" t="inlineStr">
        <is>
          <t>Stainless Steel, AISI-304</t>
        </is>
      </c>
      <c r="I248" s="43" t="inlineStr">
        <is>
          <t>H304</t>
        </is>
      </c>
      <c r="J248" s="43" t="inlineStr">
        <is>
          <t>Stainless Steel, AISI-303</t>
        </is>
      </c>
      <c r="K248" s="43" t="inlineStr">
        <is>
          <t>Stainless Steel, AISI 316</t>
        </is>
      </c>
      <c r="L248" s="43" t="inlineStr">
        <is>
          <t>Coating_Scotchkote134_interior</t>
        </is>
      </c>
      <c r="M248" s="43" t="inlineStr">
        <is>
          <t>RTF</t>
        </is>
      </c>
      <c r="N248" s="43" t="n"/>
      <c r="O248" t="inlineStr">
        <is>
          <t>A101840</t>
        </is>
      </c>
      <c r="P248" t="inlineStr">
        <is>
          <t>LT250</t>
        </is>
      </c>
      <c r="Q248" s="43" t="n">
        <v>126</v>
      </c>
    </row>
    <row r="249">
      <c r="B249">
        <f>IF(I249="B21", IF(L249="Coating_Standard", "Y", "N"), "N")</f>
        <v/>
      </c>
      <c r="C249" t="inlineStr">
        <is>
          <t>Price_BOM_LCS_Imp_0368</t>
        </is>
      </c>
      <c r="D249">
        <f>IF(B249="Y", C249, "")</f>
        <v/>
      </c>
      <c r="E249" t="inlineStr">
        <is>
          <t>:25123-LCS:25123-4P-15HP-LCSE:25123-4P-20HP-LCSE:</t>
        </is>
      </c>
      <c r="F249" s="126" t="inlineStr">
        <is>
          <t>XA</t>
        </is>
      </c>
      <c r="G249" t="inlineStr">
        <is>
          <t>ImpMatl_NiAl-Bronze_ASTM-B148_C95400</t>
        </is>
      </c>
      <c r="H249" s="43" t="inlineStr">
        <is>
          <t>Nickel Aluminum Bronze ASTM B148 UNS C95400</t>
        </is>
      </c>
      <c r="I249" s="43" t="inlineStr">
        <is>
          <t>B22</t>
        </is>
      </c>
      <c r="J249" s="43" t="inlineStr">
        <is>
          <t>Stainless Steel, AISI-303</t>
        </is>
      </c>
      <c r="K249" s="43" t="inlineStr">
        <is>
          <t>Steel, Cold Drawn C1018</t>
        </is>
      </c>
      <c r="L249" s="43" t="inlineStr">
        <is>
          <t>Coating_Scotchkote134_interior_exterior</t>
        </is>
      </c>
      <c r="M249" s="75" t="n">
        <v>97778038</v>
      </c>
      <c r="N249" s="75" t="n"/>
      <c r="O249" t="inlineStr">
        <is>
          <t>A102235</t>
        </is>
      </c>
      <c r="P249" t="inlineStr">
        <is>
          <t>LT250</t>
        </is>
      </c>
    </row>
    <row r="250">
      <c r="B250">
        <f>IF(I250="B21", IF(L250="Coating_Standard", "Y", "N"), "N")</f>
        <v/>
      </c>
      <c r="C250" t="inlineStr">
        <is>
          <t>Price_BOM_LCS_Imp_0369</t>
        </is>
      </c>
      <c r="D250">
        <f>IF(B250="Y", C250, "")</f>
        <v/>
      </c>
      <c r="E250" t="inlineStr">
        <is>
          <t>:25123-LCS:25123-4P-15HP-LCSE:25123-4P-20HP-LCSE:</t>
        </is>
      </c>
      <c r="F250" s="126" t="inlineStr">
        <is>
          <t>XA</t>
        </is>
      </c>
      <c r="G250" s="2" t="inlineStr">
        <is>
          <t>ImpMatl_SS_AISI-304</t>
        </is>
      </c>
      <c r="H250" s="43" t="inlineStr">
        <is>
          <t>Stainless Steel, AISI-304</t>
        </is>
      </c>
      <c r="I250" s="43" t="inlineStr">
        <is>
          <t>H304</t>
        </is>
      </c>
      <c r="J250" s="43" t="inlineStr">
        <is>
          <t>Stainless Steel, AISI-303</t>
        </is>
      </c>
      <c r="K250" s="43" t="inlineStr">
        <is>
          <t>Stainless Steel, AISI 316</t>
        </is>
      </c>
      <c r="L250" s="43" t="inlineStr">
        <is>
          <t>Coating_Scotchkote134_interior_exterior</t>
        </is>
      </c>
      <c r="M250" s="43" t="inlineStr">
        <is>
          <t>RTF</t>
        </is>
      </c>
      <c r="N250" s="43" t="n"/>
      <c r="O250" t="inlineStr">
        <is>
          <t>A101840</t>
        </is>
      </c>
      <c r="P250" t="inlineStr">
        <is>
          <t>LT250</t>
        </is>
      </c>
      <c r="Q250" s="43" t="n">
        <v>126</v>
      </c>
    </row>
    <row r="251">
      <c r="B251">
        <f>IF(I251="B21", IF(L251="Coating_Standard", "Y", "N"), "N")</f>
        <v/>
      </c>
      <c r="C251" t="inlineStr">
        <is>
          <t>Price_BOM_LCS_Imp_0371</t>
        </is>
      </c>
      <c r="D251">
        <f>IF(B251="Y", C251, "")</f>
        <v/>
      </c>
      <c r="E251" t="inlineStr">
        <is>
          <t>:25123-LCS:25123-4P-15HP-LCSE:25123-4P-20HP-LCSE:</t>
        </is>
      </c>
      <c r="F251" s="126" t="inlineStr">
        <is>
          <t>XA</t>
        </is>
      </c>
      <c r="G251" t="inlineStr">
        <is>
          <t>ImpMatl_NiAl-Bronze_ASTM-B148_C95400</t>
        </is>
      </c>
      <c r="H251" s="43" t="inlineStr">
        <is>
          <t>Nickel Aluminum Bronze ASTM B148 UNS C95400</t>
        </is>
      </c>
      <c r="I251" s="43" t="inlineStr">
        <is>
          <t>B22</t>
        </is>
      </c>
      <c r="J251" s="43" t="inlineStr">
        <is>
          <t>Stainless Steel, AISI-303</t>
        </is>
      </c>
      <c r="K251" s="43" t="inlineStr">
        <is>
          <t>Steel, Cold Drawn C1018</t>
        </is>
      </c>
      <c r="L251" s="43" t="inlineStr">
        <is>
          <t>Coating_Special</t>
        </is>
      </c>
      <c r="M251" s="75" t="n">
        <v>97778038</v>
      </c>
      <c r="N251" s="75" t="n"/>
      <c r="O251" t="inlineStr">
        <is>
          <t>A102235</t>
        </is>
      </c>
      <c r="P251" t="inlineStr">
        <is>
          <t>LT250</t>
        </is>
      </c>
    </row>
    <row r="252">
      <c r="B252">
        <f>IF(I252="B21", IF(L252="Coating_Standard", "Y", "N"), "N")</f>
        <v/>
      </c>
      <c r="C252" t="inlineStr">
        <is>
          <t>Price_BOM_LCS_Imp_0372</t>
        </is>
      </c>
      <c r="D252">
        <f>IF(B252="Y", C252, "")</f>
        <v/>
      </c>
      <c r="E252" t="inlineStr">
        <is>
          <t>:25123-LCS:25123-4P-15HP-LCSE:25123-4P-20HP-LCSE:</t>
        </is>
      </c>
      <c r="F252" s="126" t="inlineStr">
        <is>
          <t>XA</t>
        </is>
      </c>
      <c r="G252" s="2" t="inlineStr">
        <is>
          <t>ImpMatl_SS_AISI-304</t>
        </is>
      </c>
      <c r="H252" s="43" t="inlineStr">
        <is>
          <t>Stainless Steel, AISI-304</t>
        </is>
      </c>
      <c r="I252" s="43" t="inlineStr">
        <is>
          <t>H304</t>
        </is>
      </c>
      <c r="J252" s="43" t="inlineStr">
        <is>
          <t>Stainless Steel, AISI-303</t>
        </is>
      </c>
      <c r="K252" s="43" t="inlineStr">
        <is>
          <t>Stainless Steel, AISI 316</t>
        </is>
      </c>
      <c r="L252" s="43" t="inlineStr">
        <is>
          <t>Coating_Special</t>
        </is>
      </c>
      <c r="M252" s="43" t="inlineStr">
        <is>
          <t>RTF</t>
        </is>
      </c>
      <c r="N252" s="43" t="n"/>
      <c r="O252" t="inlineStr">
        <is>
          <t>A101845</t>
        </is>
      </c>
      <c r="P252" t="inlineStr">
        <is>
          <t>LT250</t>
        </is>
      </c>
      <c r="Q252" s="43" t="n">
        <v>126</v>
      </c>
    </row>
    <row r="253">
      <c r="B253">
        <f>IF(I253="B21", IF(L253="Coating_Standard", "Y", "N"), "N")</f>
        <v/>
      </c>
      <c r="C253" t="inlineStr">
        <is>
          <t>Price_BOM_LCS_Imp_0374</t>
        </is>
      </c>
      <c r="D253">
        <f>IF(B253="Y", C253, "")</f>
        <v/>
      </c>
      <c r="E253" t="inlineStr">
        <is>
          <t>:30707-LCS:30707-4P-3HP-LCSE:30707-4P-5HP-LCSE:30707-4P-7.5HP-LCSE:30707-2P-10HP-LCSE:</t>
        </is>
      </c>
      <c r="F253" s="126" t="inlineStr">
        <is>
          <t>X3</t>
        </is>
      </c>
      <c r="G253" s="2" t="inlineStr">
        <is>
          <t>ImpMatl_SS_AISI-304</t>
        </is>
      </c>
      <c r="H253" s="43" t="inlineStr">
        <is>
          <t>Stainless Steel, AISI-304</t>
        </is>
      </c>
      <c r="I253" s="43" t="inlineStr">
        <is>
          <t>H304</t>
        </is>
      </c>
      <c r="J253" s="43" t="inlineStr">
        <is>
          <t>Stainless Steel, AISI-303</t>
        </is>
      </c>
      <c r="K253" s="43" t="inlineStr">
        <is>
          <t>Stainless Steel, AISI 316</t>
        </is>
      </c>
      <c r="L253" s="43" t="inlineStr">
        <is>
          <t>Coating_Standard</t>
        </is>
      </c>
      <c r="M253" s="105" t="n">
        <v>98876152</v>
      </c>
      <c r="N253" s="43" t="inlineStr">
        <is>
          <t>IMP,L,30707,X3,H304</t>
        </is>
      </c>
      <c r="O253" t="inlineStr">
        <is>
          <t>A101854</t>
        </is>
      </c>
      <c r="P253" s="43" t="inlineStr">
        <is>
          <t>LT027</t>
        </is>
      </c>
      <c r="Q253" s="43" t="n">
        <v>0</v>
      </c>
    </row>
    <row r="254">
      <c r="B254">
        <f>IF(I254="B21", IF(L254="Coating_Standard", "Y", "N"), "N")</f>
        <v/>
      </c>
      <c r="C254" t="inlineStr">
        <is>
          <t>Price_BOM_LCS_Imp_0375</t>
        </is>
      </c>
      <c r="D254">
        <f>IF(B254="Y", C254, "")</f>
        <v/>
      </c>
      <c r="E254" t="inlineStr">
        <is>
          <t>:30707-LCS:30707-4P-3HP-LCSE:30707-4P-5HP-LCSE:30707-4P-7.5HP-LCSE:30707-2P-10HP-LCSE:</t>
        </is>
      </c>
      <c r="F254" s="126" t="inlineStr">
        <is>
          <t>X3</t>
        </is>
      </c>
      <c r="G254" t="inlineStr">
        <is>
          <t>ImpMatl_NiAl-Bronze_ASTM-B148_C95400</t>
        </is>
      </c>
      <c r="H254" s="43" t="inlineStr">
        <is>
          <t>Nickel Aluminum Bronze ASTM B148 UNS C95400</t>
        </is>
      </c>
      <c r="I254" s="43" t="inlineStr">
        <is>
          <t>B22</t>
        </is>
      </c>
      <c r="J254" s="43" t="inlineStr">
        <is>
          <t>Stainless Steel, AISI-303</t>
        </is>
      </c>
      <c r="K254" s="43" t="inlineStr">
        <is>
          <t>Steel, Cold Drawn C1018</t>
        </is>
      </c>
      <c r="L254" s="43" t="inlineStr">
        <is>
          <t>Coating_Standard</t>
        </is>
      </c>
      <c r="M254" s="75" t="n">
        <v>97778039</v>
      </c>
      <c r="N254" s="75" t="n"/>
      <c r="O254" t="inlineStr">
        <is>
          <t>A102237</t>
        </is>
      </c>
      <c r="P254" t="inlineStr">
        <is>
          <t>LT250</t>
        </is>
      </c>
    </row>
    <row r="255">
      <c r="B255">
        <f>IF(I255="B21", IF(L255="Coating_Standard", "Y", "N"), "N")</f>
        <v/>
      </c>
      <c r="C255" t="inlineStr">
        <is>
          <t>Price_BOM_LCS_Imp_0377</t>
        </is>
      </c>
      <c r="D255">
        <f>IF(B255="Y", C255, "")</f>
        <v/>
      </c>
      <c r="E255" t="inlineStr">
        <is>
          <t>:30707-LCS:30707-4P-3HP-LCSE:30707-4P-5HP-LCSE:30707-4P-7.5HP-LCSE:30707-2P-10HP-LCSE:</t>
        </is>
      </c>
      <c r="F255" s="126" t="inlineStr">
        <is>
          <t>X3</t>
        </is>
      </c>
      <c r="G255" t="inlineStr">
        <is>
          <t>ImpMatl_NiAl-Bronze_ASTM-B148_C95400</t>
        </is>
      </c>
      <c r="H255" s="43" t="inlineStr">
        <is>
          <t>Nickel Aluminum Bronze ASTM B148 UNS C95400</t>
        </is>
      </c>
      <c r="I255" s="43" t="inlineStr">
        <is>
          <t>B22</t>
        </is>
      </c>
      <c r="J255" s="43" t="inlineStr">
        <is>
          <t>Stainless Steel, AISI-303</t>
        </is>
      </c>
      <c r="K255" s="43" t="inlineStr">
        <is>
          <t>Steel, Cold Drawn C1018</t>
        </is>
      </c>
      <c r="L255" s="43" t="inlineStr">
        <is>
          <t>Coating_Scotchkote134_interior_exterior_IncludeImpeller</t>
        </is>
      </c>
      <c r="M255" s="1" t="inlineStr">
        <is>
          <t>RTF</t>
        </is>
      </c>
      <c r="N255" s="43" t="n"/>
      <c r="O255" t="inlineStr">
        <is>
          <t>A102237</t>
        </is>
      </c>
      <c r="P255" t="inlineStr">
        <is>
          <t>LT250</t>
        </is>
      </c>
    </row>
    <row r="256">
      <c r="B256">
        <f>IF(I256="B21", IF(L256="Coating_Standard", "Y", "N"), "N")</f>
        <v/>
      </c>
      <c r="C256" t="inlineStr">
        <is>
          <t>Price_BOM_LCS_Imp_0378</t>
        </is>
      </c>
      <c r="D256">
        <f>IF(B256="Y", C256, "")</f>
        <v/>
      </c>
      <c r="E256" t="inlineStr">
        <is>
          <t>:30707-LCS:30707-4P-3HP-LCSE:30707-4P-5HP-LCSE:30707-4P-7.5HP-LCSE:30707-2P-10HP-LCSE:</t>
        </is>
      </c>
      <c r="F256" s="126" t="inlineStr">
        <is>
          <t>X3</t>
        </is>
      </c>
      <c r="G256" s="2" t="inlineStr">
        <is>
          <t>ImpMatl_SS_AISI-304</t>
        </is>
      </c>
      <c r="H256" s="43" t="inlineStr">
        <is>
          <t>Stainless Steel, AISI-304</t>
        </is>
      </c>
      <c r="I256" s="43" t="inlineStr">
        <is>
          <t>H304</t>
        </is>
      </c>
      <c r="J256" s="43" t="inlineStr">
        <is>
          <t>Stainless Steel, AISI-303</t>
        </is>
      </c>
      <c r="K256" s="43" t="inlineStr">
        <is>
          <t>Stainless Steel, AISI 316</t>
        </is>
      </c>
      <c r="L256" s="43" t="inlineStr">
        <is>
          <t>Coating_Scotchkote134_interior_exterior_IncludeImpeller</t>
        </is>
      </c>
      <c r="M256" s="1" t="inlineStr">
        <is>
          <t>RTF</t>
        </is>
      </c>
      <c r="N256" s="43" t="n"/>
      <c r="O256" t="inlineStr">
        <is>
          <t>A101854</t>
        </is>
      </c>
      <c r="P256" t="inlineStr">
        <is>
          <t>LT250</t>
        </is>
      </c>
      <c r="Q256" s="43" t="n"/>
    </row>
    <row r="257">
      <c r="B257">
        <f>IF(I257="B21", IF(L257="Coating_Standard", "Y", "N"), "N")</f>
        <v/>
      </c>
      <c r="C257" t="inlineStr">
        <is>
          <t>Price_BOM_LCS_Imp_0380</t>
        </is>
      </c>
      <c r="D257">
        <f>IF(B257="Y", C257, "")</f>
        <v/>
      </c>
      <c r="E257" t="inlineStr">
        <is>
          <t>:30707-LCS:30707-4P-3HP-LCSE:30707-4P-5HP-LCSE:30707-4P-7.5HP-LCSE:30707-2P-10HP-LCSE:</t>
        </is>
      </c>
      <c r="F257" s="126" t="inlineStr">
        <is>
          <t>X3</t>
        </is>
      </c>
      <c r="G257" t="inlineStr">
        <is>
          <t>ImpMatl_NiAl-Bronze_ASTM-B148_C95400</t>
        </is>
      </c>
      <c r="H257" s="43" t="inlineStr">
        <is>
          <t>Nickel Aluminum Bronze ASTM B148 UNS C95400</t>
        </is>
      </c>
      <c r="I257" s="43" t="inlineStr">
        <is>
          <t>B22</t>
        </is>
      </c>
      <c r="J257" s="43" t="inlineStr">
        <is>
          <t>Stainless Steel, AISI-303</t>
        </is>
      </c>
      <c r="K257" s="43" t="inlineStr">
        <is>
          <t>Steel, Cold Drawn C1018</t>
        </is>
      </c>
      <c r="L257" s="43" t="inlineStr">
        <is>
          <t>Coating_Scotchkote134_interior_IncludeImpeller</t>
        </is>
      </c>
      <c r="M257" s="1" t="inlineStr">
        <is>
          <t>RTF</t>
        </is>
      </c>
      <c r="N257" s="43" t="n"/>
      <c r="O257" t="inlineStr">
        <is>
          <t>A102237</t>
        </is>
      </c>
      <c r="P257" t="inlineStr">
        <is>
          <t>LT250</t>
        </is>
      </c>
    </row>
    <row r="258">
      <c r="B258">
        <f>IF(I258="B21", IF(L258="Coating_Standard", "Y", "N"), "N")</f>
        <v/>
      </c>
      <c r="C258" t="inlineStr">
        <is>
          <t>Price_BOM_LCS_Imp_0381</t>
        </is>
      </c>
      <c r="D258">
        <f>IF(B258="Y", C258, "")</f>
        <v/>
      </c>
      <c r="E258" t="inlineStr">
        <is>
          <t>:30707-LCS:30707-4P-3HP-LCSE:30707-4P-5HP-LCSE:30707-4P-7.5HP-LCSE:30707-2P-10HP-LCSE:</t>
        </is>
      </c>
      <c r="F258" s="126" t="inlineStr">
        <is>
          <t>X3</t>
        </is>
      </c>
      <c r="G258" s="2" t="inlineStr">
        <is>
          <t>ImpMatl_SS_AISI-304</t>
        </is>
      </c>
      <c r="H258" s="43" t="inlineStr">
        <is>
          <t>Stainless Steel, AISI-304</t>
        </is>
      </c>
      <c r="I258" s="43" t="inlineStr">
        <is>
          <t>H304</t>
        </is>
      </c>
      <c r="J258" s="43" t="inlineStr">
        <is>
          <t>Stainless Steel, AISI-303</t>
        </is>
      </c>
      <c r="K258" s="43" t="inlineStr">
        <is>
          <t>Stainless Steel, AISI 316</t>
        </is>
      </c>
      <c r="L258" s="43" t="inlineStr">
        <is>
          <t>Coating_Scotchkote134_interior_IncludeImpeller</t>
        </is>
      </c>
      <c r="M258" s="1" t="inlineStr">
        <is>
          <t>RTF</t>
        </is>
      </c>
      <c r="N258" s="43" t="n"/>
      <c r="O258" t="inlineStr">
        <is>
          <t>A101854</t>
        </is>
      </c>
      <c r="P258" t="inlineStr">
        <is>
          <t>LT250</t>
        </is>
      </c>
      <c r="Q258" s="43" t="n"/>
    </row>
    <row r="259">
      <c r="B259">
        <f>IF(I259="B21", IF(L259="Coating_Standard", "Y", "N"), "N")</f>
        <v/>
      </c>
      <c r="C259" t="inlineStr">
        <is>
          <t>Price_BOM_LCS_Imp_0383</t>
        </is>
      </c>
      <c r="D259">
        <f>IF(B259="Y", C259, "")</f>
        <v/>
      </c>
      <c r="E259" t="inlineStr">
        <is>
          <t>:30707-LCS:30707-4P-3HP-LCSE:30707-4P-5HP-LCSE:30707-4P-7.5HP-LCSE:30707-2P-10HP-LCSE:</t>
        </is>
      </c>
      <c r="F259" s="126" t="inlineStr">
        <is>
          <t>X3</t>
        </is>
      </c>
      <c r="G259" t="inlineStr">
        <is>
          <t>ImpMatl_NiAl-Bronze_ASTM-B148_C95400</t>
        </is>
      </c>
      <c r="H259" s="43" t="inlineStr">
        <is>
          <t>Nickel Aluminum Bronze ASTM B148 UNS C95400</t>
        </is>
      </c>
      <c r="I259" s="43" t="inlineStr">
        <is>
          <t>B22</t>
        </is>
      </c>
      <c r="J259" s="43" t="inlineStr">
        <is>
          <t>Stainless Steel, AISI-303</t>
        </is>
      </c>
      <c r="K259" s="43" t="inlineStr">
        <is>
          <t>Steel, Cold Drawn C1018</t>
        </is>
      </c>
      <c r="L259" s="43" t="inlineStr">
        <is>
          <t>Coating_Scotchkote134_interior</t>
        </is>
      </c>
      <c r="M259" s="75" t="n">
        <v>97778039</v>
      </c>
      <c r="N259" s="75" t="n"/>
      <c r="O259" t="inlineStr">
        <is>
          <t>A102237</t>
        </is>
      </c>
      <c r="P259" t="inlineStr">
        <is>
          <t>LT250</t>
        </is>
      </c>
    </row>
    <row r="260">
      <c r="B260">
        <f>IF(I260="B21", IF(L260="Coating_Standard", "Y", "N"), "N")</f>
        <v/>
      </c>
      <c r="C260" t="inlineStr">
        <is>
          <t>Price_BOM_LCS_Imp_0384</t>
        </is>
      </c>
      <c r="D260">
        <f>IF(B260="Y", C260, "")</f>
        <v/>
      </c>
      <c r="E260" t="inlineStr">
        <is>
          <t>:30707-LCS:30707-4P-3HP-LCSE:30707-4P-5HP-LCSE:30707-4P-7.5HP-LCSE:30707-2P-10HP-LCSE:</t>
        </is>
      </c>
      <c r="F260" s="126" t="inlineStr">
        <is>
          <t>X3</t>
        </is>
      </c>
      <c r="G260" s="2" t="inlineStr">
        <is>
          <t>ImpMatl_SS_AISI-304</t>
        </is>
      </c>
      <c r="H260" s="43" t="inlineStr">
        <is>
          <t>Stainless Steel, AISI-304</t>
        </is>
      </c>
      <c r="I260" s="43" t="inlineStr">
        <is>
          <t>H304</t>
        </is>
      </c>
      <c r="J260" s="43" t="inlineStr">
        <is>
          <t>Stainless Steel, AISI-303</t>
        </is>
      </c>
      <c r="K260" s="43" t="inlineStr">
        <is>
          <t>Stainless Steel, AISI 316</t>
        </is>
      </c>
      <c r="L260" s="43" t="inlineStr">
        <is>
          <t>Coating_Scotchkote134_interior</t>
        </is>
      </c>
      <c r="M260" s="43" t="inlineStr">
        <is>
          <t>RTF</t>
        </is>
      </c>
      <c r="N260" s="43" t="n"/>
      <c r="O260" t="inlineStr">
        <is>
          <t>A101854</t>
        </is>
      </c>
      <c r="P260" t="inlineStr">
        <is>
          <t>LT250</t>
        </is>
      </c>
      <c r="Q260" s="43" t="n">
        <v>126</v>
      </c>
    </row>
    <row r="261">
      <c r="B261">
        <f>IF(I261="B21", IF(L261="Coating_Standard", "Y", "N"), "N")</f>
        <v/>
      </c>
      <c r="C261" t="inlineStr">
        <is>
          <t>Price_BOM_LCS_Imp_0386</t>
        </is>
      </c>
      <c r="D261">
        <f>IF(B261="Y", C261, "")</f>
        <v/>
      </c>
      <c r="E261" t="inlineStr">
        <is>
          <t>:30707-LCS:30707-4P-3HP-LCSE:30707-4P-5HP-LCSE:30707-4P-7.5HP-LCSE:30707-2P-10HP-LCSE:</t>
        </is>
      </c>
      <c r="F261" s="126" t="inlineStr">
        <is>
          <t>X3</t>
        </is>
      </c>
      <c r="G261" t="inlineStr">
        <is>
          <t>ImpMatl_NiAl-Bronze_ASTM-B148_C95400</t>
        </is>
      </c>
      <c r="H261" s="43" t="inlineStr">
        <is>
          <t>Nickel Aluminum Bronze ASTM B148 UNS C95400</t>
        </is>
      </c>
      <c r="I261" s="43" t="inlineStr">
        <is>
          <t>B22</t>
        </is>
      </c>
      <c r="J261" s="43" t="inlineStr">
        <is>
          <t>Stainless Steel, AISI-303</t>
        </is>
      </c>
      <c r="K261" s="43" t="inlineStr">
        <is>
          <t>Steel, Cold Drawn C1018</t>
        </is>
      </c>
      <c r="L261" s="43" t="inlineStr">
        <is>
          <t>Coating_Scotchkote134_interior_exterior</t>
        </is>
      </c>
      <c r="M261" s="75" t="n">
        <v>97778039</v>
      </c>
      <c r="N261" s="75" t="n"/>
      <c r="O261" t="inlineStr">
        <is>
          <t>A102237</t>
        </is>
      </c>
      <c r="P261" t="inlineStr">
        <is>
          <t>LT250</t>
        </is>
      </c>
    </row>
    <row r="262">
      <c r="B262">
        <f>IF(I262="B21", IF(L262="Coating_Standard", "Y", "N"), "N")</f>
        <v/>
      </c>
      <c r="C262" t="inlineStr">
        <is>
          <t>Price_BOM_LCS_Imp_0387</t>
        </is>
      </c>
      <c r="D262">
        <f>IF(B262="Y", C262, "")</f>
        <v/>
      </c>
      <c r="E262" t="inlineStr">
        <is>
          <t>:30707-LCS:30707-4P-3HP-LCSE:30707-4P-5HP-LCSE:30707-4P-7.5HP-LCSE:30707-2P-10HP-LCSE:</t>
        </is>
      </c>
      <c r="F262" s="126" t="inlineStr">
        <is>
          <t>X3</t>
        </is>
      </c>
      <c r="G262" s="2" t="inlineStr">
        <is>
          <t>ImpMatl_SS_AISI-304</t>
        </is>
      </c>
      <c r="H262" s="43" t="inlineStr">
        <is>
          <t>Stainless Steel, AISI-304</t>
        </is>
      </c>
      <c r="I262" s="43" t="inlineStr">
        <is>
          <t>H304</t>
        </is>
      </c>
      <c r="J262" s="43" t="inlineStr">
        <is>
          <t>Stainless Steel, AISI-303</t>
        </is>
      </c>
      <c r="K262" s="43" t="inlineStr">
        <is>
          <t>Stainless Steel, AISI 316</t>
        </is>
      </c>
      <c r="L262" s="43" t="inlineStr">
        <is>
          <t>Coating_Scotchkote134_interior_exterior</t>
        </is>
      </c>
      <c r="M262" s="43" t="inlineStr">
        <is>
          <t>RTF</t>
        </is>
      </c>
      <c r="N262" s="43" t="n"/>
      <c r="O262" t="inlineStr">
        <is>
          <t>A101854</t>
        </is>
      </c>
      <c r="P262" t="inlineStr">
        <is>
          <t>LT250</t>
        </is>
      </c>
      <c r="Q262" s="43" t="n">
        <v>126</v>
      </c>
    </row>
    <row r="263">
      <c r="B263">
        <f>IF(I263="B21", IF(L263="Coating_Standard", "Y", "N"), "N")</f>
        <v/>
      </c>
      <c r="C263" t="inlineStr">
        <is>
          <t>Price_BOM_LCS_Imp_0389</t>
        </is>
      </c>
      <c r="D263">
        <f>IF(B263="Y", C263, "")</f>
        <v/>
      </c>
      <c r="E263" t="inlineStr">
        <is>
          <t>:30707-LCS:30707-4P-3HP-LCSE:30707-4P-5HP-LCSE:30707-4P-7.5HP-LCSE:30707-2P-10HP-LCSE:</t>
        </is>
      </c>
      <c r="F263" s="126" t="inlineStr">
        <is>
          <t>X3</t>
        </is>
      </c>
      <c r="G263" t="inlineStr">
        <is>
          <t>ImpMatl_NiAl-Bronze_ASTM-B148_C95400</t>
        </is>
      </c>
      <c r="H263" s="43" t="inlineStr">
        <is>
          <t>Nickel Aluminum Bronze ASTM B148 UNS C95400</t>
        </is>
      </c>
      <c r="I263" s="43" t="inlineStr">
        <is>
          <t>B22</t>
        </is>
      </c>
      <c r="J263" s="43" t="inlineStr">
        <is>
          <t>Stainless Steel, AISI-303</t>
        </is>
      </c>
      <c r="K263" s="43" t="inlineStr">
        <is>
          <t>Steel, Cold Drawn C1018</t>
        </is>
      </c>
      <c r="L263" s="43" t="inlineStr">
        <is>
          <t>Coating_Special</t>
        </is>
      </c>
      <c r="M263" s="75" t="n">
        <v>97778039</v>
      </c>
      <c r="N263" s="75" t="n"/>
      <c r="O263" t="inlineStr">
        <is>
          <t>A102237</t>
        </is>
      </c>
      <c r="P263" t="inlineStr">
        <is>
          <t>LT250</t>
        </is>
      </c>
    </row>
    <row r="264">
      <c r="B264">
        <f>IF(I264="B21", IF(L264="Coating_Standard", "Y", "N"), "N")</f>
        <v/>
      </c>
      <c r="C264" t="inlineStr">
        <is>
          <t>Price_BOM_LCS_Imp_0390</t>
        </is>
      </c>
      <c r="D264">
        <f>IF(B264="Y", C264, "")</f>
        <v/>
      </c>
      <c r="E264" t="inlineStr">
        <is>
          <t>:30707-LCS:30707-4P-3HP-LCSE:30707-4P-5HP-LCSE:30707-4P-7.5HP-LCSE:30707-2P-10HP-LCSE:</t>
        </is>
      </c>
      <c r="F264" s="126" t="inlineStr">
        <is>
          <t>X3</t>
        </is>
      </c>
      <c r="G264" s="2" t="inlineStr">
        <is>
          <t>ImpMatl_SS_AISI-304</t>
        </is>
      </c>
      <c r="H264" s="43" t="inlineStr">
        <is>
          <t>Stainless Steel, AISI-304</t>
        </is>
      </c>
      <c r="I264" s="43" t="inlineStr">
        <is>
          <t>H304</t>
        </is>
      </c>
      <c r="J264" s="43" t="inlineStr">
        <is>
          <t>Stainless Steel, AISI-303</t>
        </is>
      </c>
      <c r="K264" s="43" t="inlineStr">
        <is>
          <t>Stainless Steel, AISI 316</t>
        </is>
      </c>
      <c r="L264" s="43" t="inlineStr">
        <is>
          <t>Coating_Special</t>
        </is>
      </c>
      <c r="M264" s="43" t="inlineStr">
        <is>
          <t>RTF</t>
        </is>
      </c>
      <c r="N264" s="43" t="n"/>
      <c r="O264" t="inlineStr">
        <is>
          <t>A101859</t>
        </is>
      </c>
      <c r="P264" t="inlineStr">
        <is>
          <t>LT250</t>
        </is>
      </c>
      <c r="Q264" s="43" t="n">
        <v>126</v>
      </c>
    </row>
    <row r="265">
      <c r="B265">
        <f>IF(I265="B21", IF(L265="Coating_Standard", "Y", "N"), "N")</f>
        <v/>
      </c>
      <c r="C265" t="inlineStr">
        <is>
          <t>Price_BOM_LCS_Imp_0392</t>
        </is>
      </c>
      <c r="D265">
        <f>IF(B265="Y", C265, "")</f>
        <v/>
      </c>
      <c r="E265" t="inlineStr">
        <is>
          <t>:30707-LCS:30707-2P-15HP-LCSE:30707-2P-20HP-LCSE:30707-2P-25HP-LCSE:30707-2P-30HP-LCSE:</t>
        </is>
      </c>
      <c r="F265" s="126" t="inlineStr">
        <is>
          <t>X4</t>
        </is>
      </c>
      <c r="G265" s="2" t="inlineStr">
        <is>
          <t>ImpMatl_SS_AISI-304</t>
        </is>
      </c>
      <c r="H265" s="43" t="inlineStr">
        <is>
          <t>Stainless Steel, AISI-304</t>
        </is>
      </c>
      <c r="I265" s="43" t="inlineStr">
        <is>
          <t>H304</t>
        </is>
      </c>
      <c r="J265" s="43" t="inlineStr">
        <is>
          <t>Stainless Steel, AISI-303</t>
        </is>
      </c>
      <c r="K265" s="43" t="inlineStr">
        <is>
          <t>Stainless Steel, AISI 316</t>
        </is>
      </c>
      <c r="L265" s="43" t="inlineStr">
        <is>
          <t>Coating_Standard</t>
        </is>
      </c>
      <c r="M265" s="105" t="n">
        <v>98876153</v>
      </c>
      <c r="N265" s="43" t="inlineStr">
        <is>
          <t>IMP,L,30707,X4,H304</t>
        </is>
      </c>
      <c r="O265" t="inlineStr">
        <is>
          <t>A101861</t>
        </is>
      </c>
      <c r="P265" s="43" t="inlineStr">
        <is>
          <t>LT027</t>
        </is>
      </c>
      <c r="Q265" s="43" t="n">
        <v>0</v>
      </c>
    </row>
    <row r="266">
      <c r="B266">
        <f>IF(I266="B21", IF(L266="Coating_Standard", "Y", "N"), "N")</f>
        <v/>
      </c>
      <c r="C266" t="inlineStr">
        <is>
          <t>Price_BOM_LCS_Imp_0393</t>
        </is>
      </c>
      <c r="D266">
        <f>IF(B266="Y", C266, "")</f>
        <v/>
      </c>
      <c r="E266" t="inlineStr">
        <is>
          <t>:30707-LCS:30707-2P-15HP-LCSE:30707-2P-20HP-LCSE:30707-2P-25HP-LCSE:30707-2P-30HP-LCSE:</t>
        </is>
      </c>
      <c r="F266" s="126" t="inlineStr">
        <is>
          <t>X4</t>
        </is>
      </c>
      <c r="G266" t="inlineStr">
        <is>
          <t>ImpMatl_NiAl-Bronze_ASTM-B148_C95400</t>
        </is>
      </c>
      <c r="H266" s="43" t="inlineStr">
        <is>
          <t>Nickel Aluminum Bronze ASTM B148 UNS C95400</t>
        </is>
      </c>
      <c r="I266" s="43" t="inlineStr">
        <is>
          <t>B22</t>
        </is>
      </c>
      <c r="J266" s="43" t="inlineStr">
        <is>
          <t>Stainless Steel, AISI-303</t>
        </is>
      </c>
      <c r="K266" s="43" t="inlineStr">
        <is>
          <t>Steel, Cold Drawn C1018</t>
        </is>
      </c>
      <c r="L266" s="43" t="inlineStr">
        <is>
          <t>Coating_Standard</t>
        </is>
      </c>
      <c r="M266" s="75" t="n">
        <v>97778040</v>
      </c>
      <c r="N266" s="75" t="n"/>
      <c r="O266" t="inlineStr">
        <is>
          <t>A102238</t>
        </is>
      </c>
      <c r="P266" t="inlineStr">
        <is>
          <t>LT250</t>
        </is>
      </c>
    </row>
    <row r="267">
      <c r="B267">
        <f>IF(I267="B21", IF(L267="Coating_Standard", "Y", "N"), "N")</f>
        <v/>
      </c>
      <c r="C267" t="inlineStr">
        <is>
          <t>Price_BOM_LCS_Imp_0395</t>
        </is>
      </c>
      <c r="D267">
        <f>IF(B267="Y", C267, "")</f>
        <v/>
      </c>
      <c r="E267" t="inlineStr">
        <is>
          <t>:30707-LCS:30707-2P-15HP-LCSE:30707-2P-20HP-LCSE:30707-2P-25HP-LCSE:30707-2P-30HP-LCSE:</t>
        </is>
      </c>
      <c r="F267" s="126" t="inlineStr">
        <is>
          <t>X4</t>
        </is>
      </c>
      <c r="G267" t="inlineStr">
        <is>
          <t>ImpMatl_NiAl-Bronze_ASTM-B148_C95400</t>
        </is>
      </c>
      <c r="H267" s="43" t="inlineStr">
        <is>
          <t>Nickel Aluminum Bronze ASTM B148 UNS C95400</t>
        </is>
      </c>
      <c r="I267" s="43" t="inlineStr">
        <is>
          <t>B22</t>
        </is>
      </c>
      <c r="J267" s="43" t="inlineStr">
        <is>
          <t>Stainless Steel, AISI-303</t>
        </is>
      </c>
      <c r="K267" s="43" t="inlineStr">
        <is>
          <t>Steel, Cold Drawn C1018</t>
        </is>
      </c>
      <c r="L267" s="43" t="inlineStr">
        <is>
          <t>Coating_Scotchkote134_interior_exterior_IncludeImpeller</t>
        </is>
      </c>
      <c r="M267" s="1" t="inlineStr">
        <is>
          <t>RTF</t>
        </is>
      </c>
      <c r="N267" s="43" t="n"/>
      <c r="O267" t="inlineStr">
        <is>
          <t>A102238</t>
        </is>
      </c>
      <c r="P267" t="inlineStr">
        <is>
          <t>LT250</t>
        </is>
      </c>
    </row>
    <row r="268">
      <c r="B268">
        <f>IF(I268="B21", IF(L268="Coating_Standard", "Y", "N"), "N")</f>
        <v/>
      </c>
      <c r="C268" t="inlineStr">
        <is>
          <t>Price_BOM_LCS_Imp_0396</t>
        </is>
      </c>
      <c r="D268">
        <f>IF(B268="Y", C268, "")</f>
        <v/>
      </c>
      <c r="E268" t="inlineStr">
        <is>
          <t>:30707-LCS:30707-2P-15HP-LCSE:30707-2P-20HP-LCSE:30707-2P-25HP-LCSE:30707-2P-30HP-LCSE:</t>
        </is>
      </c>
      <c r="F268" s="126" t="inlineStr">
        <is>
          <t>X4</t>
        </is>
      </c>
      <c r="G268" s="2" t="inlineStr">
        <is>
          <t>ImpMatl_SS_AISI-304</t>
        </is>
      </c>
      <c r="H268" s="43" t="inlineStr">
        <is>
          <t>Stainless Steel, AISI-304</t>
        </is>
      </c>
      <c r="I268" s="43" t="inlineStr">
        <is>
          <t>H304</t>
        </is>
      </c>
      <c r="J268" s="43" t="inlineStr">
        <is>
          <t>Stainless Steel, AISI-303</t>
        </is>
      </c>
      <c r="K268" s="43" t="inlineStr">
        <is>
          <t>Stainless Steel, AISI 316</t>
        </is>
      </c>
      <c r="L268" s="43" t="inlineStr">
        <is>
          <t>Coating_Scotchkote134_interior_exterior_IncludeImpeller</t>
        </is>
      </c>
      <c r="M268" s="1" t="inlineStr">
        <is>
          <t>RTF</t>
        </is>
      </c>
      <c r="N268" s="43" t="n"/>
      <c r="O268" t="inlineStr">
        <is>
          <t>A101861</t>
        </is>
      </c>
      <c r="P268" t="inlineStr">
        <is>
          <t>LT250</t>
        </is>
      </c>
      <c r="Q268" s="43" t="n"/>
    </row>
    <row r="269">
      <c r="B269">
        <f>IF(I269="B21", IF(L269="Coating_Standard", "Y", "N"), "N")</f>
        <v/>
      </c>
      <c r="C269" t="inlineStr">
        <is>
          <t>Price_BOM_LCS_Imp_0398</t>
        </is>
      </c>
      <c r="D269">
        <f>IF(B269="Y", C269, "")</f>
        <v/>
      </c>
      <c r="E269" t="inlineStr">
        <is>
          <t>:30707-LCS:30707-2P-15HP-LCSE:30707-2P-20HP-LCSE:30707-2P-25HP-LCSE:30707-2P-30HP-LCSE:</t>
        </is>
      </c>
      <c r="F269" s="126" t="inlineStr">
        <is>
          <t>X4</t>
        </is>
      </c>
      <c r="G269" t="inlineStr">
        <is>
          <t>ImpMatl_NiAl-Bronze_ASTM-B148_C95400</t>
        </is>
      </c>
      <c r="H269" s="43" t="inlineStr">
        <is>
          <t>Nickel Aluminum Bronze ASTM B148 UNS C95400</t>
        </is>
      </c>
      <c r="I269" s="43" t="inlineStr">
        <is>
          <t>B22</t>
        </is>
      </c>
      <c r="J269" s="43" t="inlineStr">
        <is>
          <t>Stainless Steel, AISI-303</t>
        </is>
      </c>
      <c r="K269" s="43" t="inlineStr">
        <is>
          <t>Steel, Cold Drawn C1018</t>
        </is>
      </c>
      <c r="L269" s="43" t="inlineStr">
        <is>
          <t>Coating_Scotchkote134_interior_IncludeImpeller</t>
        </is>
      </c>
      <c r="M269" s="1" t="inlineStr">
        <is>
          <t>RTF</t>
        </is>
      </c>
      <c r="N269" s="43" t="n"/>
      <c r="O269" t="inlineStr">
        <is>
          <t>A102238</t>
        </is>
      </c>
      <c r="P269" t="inlineStr">
        <is>
          <t>LT250</t>
        </is>
      </c>
    </row>
    <row r="270">
      <c r="B270">
        <f>IF(I270="B21", IF(L270="Coating_Standard", "Y", "N"), "N")</f>
        <v/>
      </c>
      <c r="C270" t="inlineStr">
        <is>
          <t>Price_BOM_LCS_Imp_0399</t>
        </is>
      </c>
      <c r="D270">
        <f>IF(B270="Y", C270, "")</f>
        <v/>
      </c>
      <c r="E270" t="inlineStr">
        <is>
          <t>:30707-LCS:30707-2P-15HP-LCSE:30707-2P-20HP-LCSE:30707-2P-25HP-LCSE:30707-2P-30HP-LCSE:</t>
        </is>
      </c>
      <c r="F270" s="126" t="inlineStr">
        <is>
          <t>X4</t>
        </is>
      </c>
      <c r="G270" s="2" t="inlineStr">
        <is>
          <t>ImpMatl_SS_AISI-304</t>
        </is>
      </c>
      <c r="H270" s="43" t="inlineStr">
        <is>
          <t>Stainless Steel, AISI-304</t>
        </is>
      </c>
      <c r="I270" s="43" t="inlineStr">
        <is>
          <t>H304</t>
        </is>
      </c>
      <c r="J270" s="43" t="inlineStr">
        <is>
          <t>Stainless Steel, AISI-303</t>
        </is>
      </c>
      <c r="K270" s="43" t="inlineStr">
        <is>
          <t>Stainless Steel, AISI 316</t>
        </is>
      </c>
      <c r="L270" s="43" t="inlineStr">
        <is>
          <t>Coating_Scotchkote134_interior_IncludeImpeller</t>
        </is>
      </c>
      <c r="M270" s="1" t="inlineStr">
        <is>
          <t>RTF</t>
        </is>
      </c>
      <c r="N270" s="43" t="n"/>
      <c r="O270" t="inlineStr">
        <is>
          <t>A101861</t>
        </is>
      </c>
      <c r="P270" t="inlineStr">
        <is>
          <t>LT250</t>
        </is>
      </c>
      <c r="Q270" s="43" t="n"/>
    </row>
    <row r="271">
      <c r="B271">
        <f>IF(I271="B21", IF(L271="Coating_Standard", "Y", "N"), "N")</f>
        <v/>
      </c>
      <c r="C271" t="inlineStr">
        <is>
          <t>Price_BOM_LCS_Imp_0401</t>
        </is>
      </c>
      <c r="D271">
        <f>IF(B271="Y", C271, "")</f>
        <v/>
      </c>
      <c r="E271" t="inlineStr">
        <is>
          <t>:30707-LCS:30707-2P-15HP-LCSE:30707-2P-20HP-LCSE:30707-2P-25HP-LCSE:30707-2P-30HP-LCSE:</t>
        </is>
      </c>
      <c r="F271" s="126" t="inlineStr">
        <is>
          <t>X4</t>
        </is>
      </c>
      <c r="G271" t="inlineStr">
        <is>
          <t>ImpMatl_NiAl-Bronze_ASTM-B148_C95400</t>
        </is>
      </c>
      <c r="H271" s="43" t="inlineStr">
        <is>
          <t>Nickel Aluminum Bronze ASTM B148 UNS C95400</t>
        </is>
      </c>
      <c r="I271" s="43" t="inlineStr">
        <is>
          <t>B22</t>
        </is>
      </c>
      <c r="J271" s="43" t="inlineStr">
        <is>
          <t>Stainless Steel, AISI-303</t>
        </is>
      </c>
      <c r="K271" s="43" t="inlineStr">
        <is>
          <t>Steel, Cold Drawn C1018</t>
        </is>
      </c>
      <c r="L271" s="43" t="inlineStr">
        <is>
          <t>Coating_Scotchkote134_interior</t>
        </is>
      </c>
      <c r="M271" s="75" t="n">
        <v>97778040</v>
      </c>
      <c r="N271" s="75" t="n"/>
      <c r="O271" t="inlineStr">
        <is>
          <t>A102238</t>
        </is>
      </c>
      <c r="P271" t="inlineStr">
        <is>
          <t>LT250</t>
        </is>
      </c>
    </row>
    <row r="272">
      <c r="B272">
        <f>IF(I272="B21", IF(L272="Coating_Standard", "Y", "N"), "N")</f>
        <v/>
      </c>
      <c r="C272" t="inlineStr">
        <is>
          <t>Price_BOM_LCS_Imp_0402</t>
        </is>
      </c>
      <c r="D272">
        <f>IF(B272="Y", C272, "")</f>
        <v/>
      </c>
      <c r="E272" t="inlineStr">
        <is>
          <t>:30707-LCS:30707-2P-15HP-LCSE:30707-2P-20HP-LCSE:30707-2P-25HP-LCSE:30707-2P-30HP-LCSE:</t>
        </is>
      </c>
      <c r="F272" s="126" t="inlineStr">
        <is>
          <t>X4</t>
        </is>
      </c>
      <c r="G272" s="2" t="inlineStr">
        <is>
          <t>ImpMatl_SS_AISI-304</t>
        </is>
      </c>
      <c r="H272" s="43" t="inlineStr">
        <is>
          <t>Stainless Steel, AISI-304</t>
        </is>
      </c>
      <c r="I272" s="43" t="inlineStr">
        <is>
          <t>H304</t>
        </is>
      </c>
      <c r="J272" s="43" t="inlineStr">
        <is>
          <t>Stainless Steel, AISI-303</t>
        </is>
      </c>
      <c r="K272" s="43" t="inlineStr">
        <is>
          <t>Stainless Steel, AISI 316</t>
        </is>
      </c>
      <c r="L272" s="43" t="inlineStr">
        <is>
          <t>Coating_Scotchkote134_interior</t>
        </is>
      </c>
      <c r="M272" s="43" t="inlineStr">
        <is>
          <t>RTF</t>
        </is>
      </c>
      <c r="N272" s="43" t="n"/>
      <c r="O272" t="inlineStr">
        <is>
          <t>A101861</t>
        </is>
      </c>
      <c r="P272" t="inlineStr">
        <is>
          <t>LT250</t>
        </is>
      </c>
      <c r="Q272" s="43" t="n">
        <v>126</v>
      </c>
    </row>
    <row r="273">
      <c r="B273">
        <f>IF(I273="B21", IF(L273="Coating_Standard", "Y", "N"), "N")</f>
        <v/>
      </c>
      <c r="C273" t="inlineStr">
        <is>
          <t>Price_BOM_LCS_Imp_0404</t>
        </is>
      </c>
      <c r="D273">
        <f>IF(B273="Y", C273, "")</f>
        <v/>
      </c>
      <c r="E273" t="inlineStr">
        <is>
          <t>:30707-LCS:30707-2P-15HP-LCSE:30707-2P-20HP-LCSE:30707-2P-25HP-LCSE:30707-2P-30HP-LCSE:</t>
        </is>
      </c>
      <c r="F273" s="126" t="inlineStr">
        <is>
          <t>X4</t>
        </is>
      </c>
      <c r="G273" t="inlineStr">
        <is>
          <t>ImpMatl_NiAl-Bronze_ASTM-B148_C95400</t>
        </is>
      </c>
      <c r="H273" s="43" t="inlineStr">
        <is>
          <t>Nickel Aluminum Bronze ASTM B148 UNS C95400</t>
        </is>
      </c>
      <c r="I273" s="43" t="inlineStr">
        <is>
          <t>B22</t>
        </is>
      </c>
      <c r="J273" s="43" t="inlineStr">
        <is>
          <t>Stainless Steel, AISI-303</t>
        </is>
      </c>
      <c r="K273" s="43" t="inlineStr">
        <is>
          <t>Steel, Cold Drawn C1018</t>
        </is>
      </c>
      <c r="L273" s="43" t="inlineStr">
        <is>
          <t>Coating_Scotchkote134_interior_exterior</t>
        </is>
      </c>
      <c r="M273" s="75" t="n">
        <v>97778040</v>
      </c>
      <c r="N273" s="75" t="n"/>
      <c r="O273" t="inlineStr">
        <is>
          <t>A102238</t>
        </is>
      </c>
      <c r="P273" t="inlineStr">
        <is>
          <t>LT250</t>
        </is>
      </c>
    </row>
    <row r="274">
      <c r="B274">
        <f>IF(I274="B21", IF(L274="Coating_Standard", "Y", "N"), "N")</f>
        <v/>
      </c>
      <c r="C274" t="inlineStr">
        <is>
          <t>Price_BOM_LCS_Imp_0405</t>
        </is>
      </c>
      <c r="D274">
        <f>IF(B274="Y", C274, "")</f>
        <v/>
      </c>
      <c r="E274" t="inlineStr">
        <is>
          <t>:30707-LCS:30707-2P-15HP-LCSE:30707-2P-20HP-LCSE:30707-2P-25HP-LCSE:30707-2P-30HP-LCSE:</t>
        </is>
      </c>
      <c r="F274" s="126" t="inlineStr">
        <is>
          <t>X4</t>
        </is>
      </c>
      <c r="G274" s="2" t="inlineStr">
        <is>
          <t>ImpMatl_SS_AISI-304</t>
        </is>
      </c>
      <c r="H274" s="43" t="inlineStr">
        <is>
          <t>Stainless Steel, AISI-304</t>
        </is>
      </c>
      <c r="I274" s="43" t="inlineStr">
        <is>
          <t>H304</t>
        </is>
      </c>
      <c r="J274" s="43" t="inlineStr">
        <is>
          <t>Stainless Steel, AISI-303</t>
        </is>
      </c>
      <c r="K274" s="43" t="inlineStr">
        <is>
          <t>Stainless Steel, AISI 316</t>
        </is>
      </c>
      <c r="L274" s="43" t="inlineStr">
        <is>
          <t>Coating_Scotchkote134_interior_exterior</t>
        </is>
      </c>
      <c r="M274" s="43" t="inlineStr">
        <is>
          <t>RTF</t>
        </is>
      </c>
      <c r="N274" s="43" t="n"/>
      <c r="O274" t="inlineStr">
        <is>
          <t>A101861</t>
        </is>
      </c>
      <c r="P274" t="inlineStr">
        <is>
          <t>LT250</t>
        </is>
      </c>
      <c r="Q274" s="43" t="n">
        <v>126</v>
      </c>
    </row>
    <row r="275">
      <c r="B275">
        <f>IF(I275="B21", IF(L275="Coating_Standard", "Y", "N"), "N")</f>
        <v/>
      </c>
      <c r="C275" t="inlineStr">
        <is>
          <t>Price_BOM_LCS_Imp_0407</t>
        </is>
      </c>
      <c r="D275">
        <f>IF(B275="Y", C275, "")</f>
        <v/>
      </c>
      <c r="E275" t="inlineStr">
        <is>
          <t>:30707-LCS:30707-2P-15HP-LCSE:30707-2P-20HP-LCSE:30707-2P-25HP-LCSE:30707-2P-30HP-LCSE:</t>
        </is>
      </c>
      <c r="F275" s="126" t="inlineStr">
        <is>
          <t>X4</t>
        </is>
      </c>
      <c r="G275" t="inlineStr">
        <is>
          <t>ImpMatl_NiAl-Bronze_ASTM-B148_C95400</t>
        </is>
      </c>
      <c r="H275" s="43" t="inlineStr">
        <is>
          <t>Nickel Aluminum Bronze ASTM B148 UNS C95400</t>
        </is>
      </c>
      <c r="I275" s="43" t="inlineStr">
        <is>
          <t>B22</t>
        </is>
      </c>
      <c r="J275" s="43" t="inlineStr">
        <is>
          <t>Stainless Steel, AISI-303</t>
        </is>
      </c>
      <c r="K275" s="43" t="inlineStr">
        <is>
          <t>Steel, Cold Drawn C1018</t>
        </is>
      </c>
      <c r="L275" s="43" t="inlineStr">
        <is>
          <t>Coating_Special</t>
        </is>
      </c>
      <c r="M275" s="75" t="n">
        <v>97778040</v>
      </c>
      <c r="N275" s="75" t="n"/>
      <c r="O275" t="inlineStr">
        <is>
          <t>A102238</t>
        </is>
      </c>
      <c r="P275" t="inlineStr">
        <is>
          <t>LT250</t>
        </is>
      </c>
    </row>
    <row r="276">
      <c r="B276">
        <f>IF(I276="B21", IF(L276="Coating_Standard", "Y", "N"), "N")</f>
        <v/>
      </c>
      <c r="C276" t="inlineStr">
        <is>
          <t>Price_BOM_LCS_Imp_0408</t>
        </is>
      </c>
      <c r="D276">
        <f>IF(B276="Y", C276, "")</f>
        <v/>
      </c>
      <c r="E276" t="inlineStr">
        <is>
          <t>:30707-LCS:30707-2P-15HP-LCSE:30707-2P-20HP-LCSE:30707-2P-25HP-LCSE:30707-2P-30HP-LCSE:</t>
        </is>
      </c>
      <c r="F276" s="126" t="inlineStr">
        <is>
          <t>X4</t>
        </is>
      </c>
      <c r="G276" s="2" t="inlineStr">
        <is>
          <t>ImpMatl_SS_AISI-304</t>
        </is>
      </c>
      <c r="H276" s="43" t="inlineStr">
        <is>
          <t>Stainless Steel, AISI-304</t>
        </is>
      </c>
      <c r="I276" s="43" t="inlineStr">
        <is>
          <t>H304</t>
        </is>
      </c>
      <c r="J276" s="43" t="inlineStr">
        <is>
          <t>Stainless Steel, AISI-303</t>
        </is>
      </c>
      <c r="K276" s="43" t="inlineStr">
        <is>
          <t>Stainless Steel, AISI 316</t>
        </is>
      </c>
      <c r="L276" s="43" t="inlineStr">
        <is>
          <t>Coating_Special</t>
        </is>
      </c>
      <c r="M276" s="43" t="inlineStr">
        <is>
          <t>RTF</t>
        </is>
      </c>
      <c r="N276" s="43" t="n"/>
      <c r="O276" t="inlineStr">
        <is>
          <t>A101866</t>
        </is>
      </c>
      <c r="P276" t="inlineStr">
        <is>
          <t>LT250</t>
        </is>
      </c>
      <c r="Q276" s="43" t="n">
        <v>126</v>
      </c>
    </row>
    <row r="277">
      <c r="B277">
        <f>IF(I277="B21", IF(L277="Coating_Standard", "Y", "N"), "N")</f>
        <v/>
      </c>
      <c r="C277" t="inlineStr">
        <is>
          <t>Price_BOM_LCS_Imp_0410</t>
        </is>
      </c>
      <c r="D277">
        <f>IF(B277="Y", C277, "")</f>
        <v/>
      </c>
      <c r="E277" t="inlineStr">
        <is>
          <t>:30957-LCS:30957-4P-5HP-LCSE:30957-4P-7.5HP-LCSE:30957-4P-10HP-LCSE:</t>
        </is>
      </c>
      <c r="F277" s="126" t="inlineStr">
        <is>
          <t>X3</t>
        </is>
      </c>
      <c r="G277" s="2" t="inlineStr">
        <is>
          <t>ImpMatl_SS_AISI-304</t>
        </is>
      </c>
      <c r="H277" s="43" t="inlineStr">
        <is>
          <t>Stainless Steel, AISI-304</t>
        </is>
      </c>
      <c r="I277" s="43" t="inlineStr">
        <is>
          <t>H304</t>
        </is>
      </c>
      <c r="J277" s="43" t="inlineStr">
        <is>
          <t>Stainless Steel, AISI-303</t>
        </is>
      </c>
      <c r="K277" s="43" t="inlineStr">
        <is>
          <t>Stainless Steel, AISI 316</t>
        </is>
      </c>
      <c r="L277" s="43" t="inlineStr">
        <is>
          <t>Coating_Standard</t>
        </is>
      </c>
      <c r="M277" s="105" t="n">
        <v>98876155</v>
      </c>
      <c r="N277" s="43" t="inlineStr">
        <is>
          <t>IMP,L,30957,X3,H304</t>
        </is>
      </c>
      <c r="O277" t="inlineStr">
        <is>
          <t>A101868</t>
        </is>
      </c>
      <c r="P277" s="43" t="inlineStr">
        <is>
          <t>LT027</t>
        </is>
      </c>
      <c r="Q277" s="43" t="n">
        <v>0</v>
      </c>
    </row>
    <row r="278">
      <c r="B278">
        <f>IF(I278="B21", IF(L278="Coating_Standard", "Y", "N"), "N")</f>
        <v/>
      </c>
      <c r="C278" t="inlineStr">
        <is>
          <t>Price_BOM_LCS_Imp_0411</t>
        </is>
      </c>
      <c r="D278">
        <f>IF(B278="Y", C278, "")</f>
        <v/>
      </c>
      <c r="E278" t="inlineStr">
        <is>
          <t>:30957-LCS:30957-4P-5HP-LCSE:30957-4P-7.5HP-LCSE:30957-4P-10HP-LCSE:</t>
        </is>
      </c>
      <c r="F278" s="126" t="inlineStr">
        <is>
          <t>X3</t>
        </is>
      </c>
      <c r="G278" t="inlineStr">
        <is>
          <t>ImpMatl_NiAl-Bronze_ASTM-B148_C95400</t>
        </is>
      </c>
      <c r="H278" s="43" t="inlineStr">
        <is>
          <t>Nickel Aluminum Bronze ASTM B148 UNS C95400</t>
        </is>
      </c>
      <c r="I278" s="43" t="inlineStr">
        <is>
          <t>B22</t>
        </is>
      </c>
      <c r="J278" s="43" t="inlineStr">
        <is>
          <t>Stainless Steel, AISI-303</t>
        </is>
      </c>
      <c r="K278" s="43" t="inlineStr">
        <is>
          <t>Steel, Cold Drawn C1018</t>
        </is>
      </c>
      <c r="L278" s="43" t="inlineStr">
        <is>
          <t>Coating_Standard</t>
        </is>
      </c>
      <c r="M278" s="75" t="n">
        <v>97778041</v>
      </c>
      <c r="N278" s="75" t="n"/>
      <c r="O278" t="inlineStr">
        <is>
          <t>A102239</t>
        </is>
      </c>
      <c r="P278" t="inlineStr">
        <is>
          <t>LT250</t>
        </is>
      </c>
    </row>
    <row r="279">
      <c r="B279">
        <f>IF(I279="B21", IF(L279="Coating_Standard", "Y", "N"), "N")</f>
        <v/>
      </c>
      <c r="C279" t="inlineStr">
        <is>
          <t>Price_BOM_LCS_Imp_0413</t>
        </is>
      </c>
      <c r="D279">
        <f>IF(B279="Y", C279, "")</f>
        <v/>
      </c>
      <c r="E279" t="inlineStr">
        <is>
          <t>:30957-LCS:30957-4P-5HP-LCSE:30957-4P-7.5HP-LCSE:30957-4P-10HP-LCSE:</t>
        </is>
      </c>
      <c r="F279" s="126" t="inlineStr">
        <is>
          <t>X3</t>
        </is>
      </c>
      <c r="G279" t="inlineStr">
        <is>
          <t>ImpMatl_NiAl-Bronze_ASTM-B148_C95400</t>
        </is>
      </c>
      <c r="H279" s="43" t="inlineStr">
        <is>
          <t>Nickel Aluminum Bronze ASTM B148 UNS C95400</t>
        </is>
      </c>
      <c r="I279" s="43" t="inlineStr">
        <is>
          <t>B22</t>
        </is>
      </c>
      <c r="J279" s="43" t="inlineStr">
        <is>
          <t>Stainless Steel, AISI-303</t>
        </is>
      </c>
      <c r="K279" s="43" t="inlineStr">
        <is>
          <t>Steel, Cold Drawn C1018</t>
        </is>
      </c>
      <c r="L279" s="43" t="inlineStr">
        <is>
          <t>Coating_Scotchkote134_interior_exterior_IncludeImpeller</t>
        </is>
      </c>
      <c r="M279" s="1" t="inlineStr">
        <is>
          <t>RTF</t>
        </is>
      </c>
      <c r="N279" s="43" t="n"/>
      <c r="O279" t="inlineStr">
        <is>
          <t>A102239</t>
        </is>
      </c>
      <c r="P279" t="inlineStr">
        <is>
          <t>LT250</t>
        </is>
      </c>
    </row>
    <row r="280">
      <c r="B280">
        <f>IF(I280="B21", IF(L280="Coating_Standard", "Y", "N"), "N")</f>
        <v/>
      </c>
      <c r="C280" t="inlineStr">
        <is>
          <t>Price_BOM_LCS_Imp_0414</t>
        </is>
      </c>
      <c r="D280">
        <f>IF(B280="Y", C280, "")</f>
        <v/>
      </c>
      <c r="E280" t="inlineStr">
        <is>
          <t>:30957-LCS:30957-4P-5HP-LCSE:30957-4P-7.5HP-LCSE:30957-4P-10HP-LCSE:</t>
        </is>
      </c>
      <c r="F280" s="126" t="inlineStr">
        <is>
          <t>X3</t>
        </is>
      </c>
      <c r="G280" s="2" t="inlineStr">
        <is>
          <t>ImpMatl_SS_AISI-304</t>
        </is>
      </c>
      <c r="H280" s="43" t="inlineStr">
        <is>
          <t>Stainless Steel, AISI-304</t>
        </is>
      </c>
      <c r="I280" s="43" t="inlineStr">
        <is>
          <t>H304</t>
        </is>
      </c>
      <c r="J280" s="43" t="inlineStr">
        <is>
          <t>Stainless Steel, AISI-303</t>
        </is>
      </c>
      <c r="K280" s="43" t="inlineStr">
        <is>
          <t>Stainless Steel, AISI 316</t>
        </is>
      </c>
      <c r="L280" s="43" t="inlineStr">
        <is>
          <t>Coating_Scotchkote134_interior_exterior_IncludeImpeller</t>
        </is>
      </c>
      <c r="M280" s="1" t="inlineStr">
        <is>
          <t>RTF</t>
        </is>
      </c>
      <c r="N280" s="43" t="n"/>
      <c r="O280" t="inlineStr">
        <is>
          <t>A101868</t>
        </is>
      </c>
      <c r="P280" t="inlineStr">
        <is>
          <t>LT250</t>
        </is>
      </c>
      <c r="Q280" s="43" t="n"/>
    </row>
    <row r="281">
      <c r="B281">
        <f>IF(I281="B21", IF(L281="Coating_Standard", "Y", "N"), "N")</f>
        <v/>
      </c>
      <c r="C281" t="inlineStr">
        <is>
          <t>Price_BOM_LCS_Imp_0416</t>
        </is>
      </c>
      <c r="D281">
        <f>IF(B281="Y", C281, "")</f>
        <v/>
      </c>
      <c r="E281" t="inlineStr">
        <is>
          <t>:30957-LCS:30957-4P-5HP-LCSE:30957-4P-7.5HP-LCSE:30957-4P-10HP-LCSE:</t>
        </is>
      </c>
      <c r="F281" s="126" t="inlineStr">
        <is>
          <t>X3</t>
        </is>
      </c>
      <c r="G281" t="inlineStr">
        <is>
          <t>ImpMatl_NiAl-Bronze_ASTM-B148_C95400</t>
        </is>
      </c>
      <c r="H281" s="43" t="inlineStr">
        <is>
          <t>Nickel Aluminum Bronze ASTM B148 UNS C95400</t>
        </is>
      </c>
      <c r="I281" s="43" t="inlineStr">
        <is>
          <t>B22</t>
        </is>
      </c>
      <c r="J281" s="43" t="inlineStr">
        <is>
          <t>Stainless Steel, AISI-303</t>
        </is>
      </c>
      <c r="K281" s="43" t="inlineStr">
        <is>
          <t>Steel, Cold Drawn C1018</t>
        </is>
      </c>
      <c r="L281" s="43" t="inlineStr">
        <is>
          <t>Coating_Scotchkote134_interior_IncludeImpeller</t>
        </is>
      </c>
      <c r="M281" s="1" t="inlineStr">
        <is>
          <t>RTF</t>
        </is>
      </c>
      <c r="N281" s="43" t="n"/>
      <c r="O281" t="inlineStr">
        <is>
          <t>A102239</t>
        </is>
      </c>
      <c r="P281" t="inlineStr">
        <is>
          <t>LT250</t>
        </is>
      </c>
    </row>
    <row r="282">
      <c r="B282">
        <f>IF(I282="B21", IF(L282="Coating_Standard", "Y", "N"), "N")</f>
        <v/>
      </c>
      <c r="C282" t="inlineStr">
        <is>
          <t>Price_BOM_LCS_Imp_0417</t>
        </is>
      </c>
      <c r="D282">
        <f>IF(B282="Y", C282, "")</f>
        <v/>
      </c>
      <c r="E282" t="inlineStr">
        <is>
          <t>:30957-LCS:30957-4P-5HP-LCSE:30957-4P-7.5HP-LCSE:30957-4P-10HP-LCSE:</t>
        </is>
      </c>
      <c r="F282" s="126" t="inlineStr">
        <is>
          <t>X3</t>
        </is>
      </c>
      <c r="G282" s="2" t="inlineStr">
        <is>
          <t>ImpMatl_SS_AISI-304</t>
        </is>
      </c>
      <c r="H282" s="43" t="inlineStr">
        <is>
          <t>Stainless Steel, AISI-304</t>
        </is>
      </c>
      <c r="I282" s="43" t="inlineStr">
        <is>
          <t>H304</t>
        </is>
      </c>
      <c r="J282" s="43" t="inlineStr">
        <is>
          <t>Stainless Steel, AISI-303</t>
        </is>
      </c>
      <c r="K282" s="43" t="inlineStr">
        <is>
          <t>Stainless Steel, AISI 316</t>
        </is>
      </c>
      <c r="L282" s="43" t="inlineStr">
        <is>
          <t>Coating_Scotchkote134_interior_IncludeImpeller</t>
        </is>
      </c>
      <c r="M282" s="1" t="inlineStr">
        <is>
          <t>RTF</t>
        </is>
      </c>
      <c r="N282" s="43" t="n"/>
      <c r="O282" t="inlineStr">
        <is>
          <t>A101868</t>
        </is>
      </c>
      <c r="P282" t="inlineStr">
        <is>
          <t>LT250</t>
        </is>
      </c>
      <c r="Q282" s="43" t="n"/>
    </row>
    <row r="283">
      <c r="B283">
        <f>IF(I283="B21", IF(L283="Coating_Standard", "Y", "N"), "N")</f>
        <v/>
      </c>
      <c r="C283" t="inlineStr">
        <is>
          <t>Price_BOM_LCS_Imp_0419</t>
        </is>
      </c>
      <c r="D283">
        <f>IF(B283="Y", C283, "")</f>
        <v/>
      </c>
      <c r="E283" t="inlineStr">
        <is>
          <t>:30957-LCS:30957-4P-5HP-LCSE:30957-4P-7.5HP-LCSE:30957-4P-10HP-LCSE:</t>
        </is>
      </c>
      <c r="F283" s="126" t="inlineStr">
        <is>
          <t>X3</t>
        </is>
      </c>
      <c r="G283" t="inlineStr">
        <is>
          <t>ImpMatl_NiAl-Bronze_ASTM-B148_C95400</t>
        </is>
      </c>
      <c r="H283" s="43" t="inlineStr">
        <is>
          <t>Nickel Aluminum Bronze ASTM B148 UNS C95400</t>
        </is>
      </c>
      <c r="I283" s="43" t="inlineStr">
        <is>
          <t>B22</t>
        </is>
      </c>
      <c r="J283" s="43" t="inlineStr">
        <is>
          <t>Stainless Steel, AISI-303</t>
        </is>
      </c>
      <c r="K283" s="43" t="inlineStr">
        <is>
          <t>Steel, Cold Drawn C1018</t>
        </is>
      </c>
      <c r="L283" s="43" t="inlineStr">
        <is>
          <t>Coating_Scotchkote134_interior</t>
        </is>
      </c>
      <c r="M283" s="75" t="n">
        <v>97778041</v>
      </c>
      <c r="N283" s="75" t="n"/>
      <c r="O283" t="inlineStr">
        <is>
          <t>A102239</t>
        </is>
      </c>
      <c r="P283" t="inlineStr">
        <is>
          <t>LT250</t>
        </is>
      </c>
    </row>
    <row r="284">
      <c r="B284">
        <f>IF(I284="B21", IF(L284="Coating_Standard", "Y", "N"), "N")</f>
        <v/>
      </c>
      <c r="C284" t="inlineStr">
        <is>
          <t>Price_BOM_LCS_Imp_0420</t>
        </is>
      </c>
      <c r="D284">
        <f>IF(B284="Y", C284, "")</f>
        <v/>
      </c>
      <c r="E284" t="inlineStr">
        <is>
          <t>:30957-LCS:30957-4P-5HP-LCSE:30957-4P-7.5HP-LCSE:30957-4P-10HP-LCSE:</t>
        </is>
      </c>
      <c r="F284" s="126" t="inlineStr">
        <is>
          <t>X3</t>
        </is>
      </c>
      <c r="G284" s="2" t="inlineStr">
        <is>
          <t>ImpMatl_SS_AISI-304</t>
        </is>
      </c>
      <c r="H284" s="43" t="inlineStr">
        <is>
          <t>Stainless Steel, AISI-304</t>
        </is>
      </c>
      <c r="I284" s="43" t="inlineStr">
        <is>
          <t>H304</t>
        </is>
      </c>
      <c r="J284" s="43" t="inlineStr">
        <is>
          <t>Stainless Steel, AISI-303</t>
        </is>
      </c>
      <c r="K284" s="43" t="inlineStr">
        <is>
          <t>Stainless Steel, AISI 316</t>
        </is>
      </c>
      <c r="L284" s="43" t="inlineStr">
        <is>
          <t>Coating_Scotchkote134_interior</t>
        </is>
      </c>
      <c r="M284" s="43" t="inlineStr">
        <is>
          <t>RTF</t>
        </is>
      </c>
      <c r="N284" s="43" t="n"/>
      <c r="O284" t="inlineStr">
        <is>
          <t>A101868</t>
        </is>
      </c>
      <c r="P284" t="inlineStr">
        <is>
          <t>LT250</t>
        </is>
      </c>
      <c r="Q284" s="43" t="n">
        <v>126</v>
      </c>
    </row>
    <row r="285">
      <c r="B285">
        <f>IF(I285="B21", IF(L285="Coating_Standard", "Y", "N"), "N")</f>
        <v/>
      </c>
      <c r="C285" t="inlineStr">
        <is>
          <t>Price_BOM_LCS_Imp_0422</t>
        </is>
      </c>
      <c r="D285">
        <f>IF(B285="Y", C285, "")</f>
        <v/>
      </c>
      <c r="E285" t="inlineStr">
        <is>
          <t>:30957-LCS:30957-4P-5HP-LCSE:30957-4P-7.5HP-LCSE:30957-4P-10HP-LCSE:</t>
        </is>
      </c>
      <c r="F285" s="126" t="inlineStr">
        <is>
          <t>X3</t>
        </is>
      </c>
      <c r="G285" t="inlineStr">
        <is>
          <t>ImpMatl_NiAl-Bronze_ASTM-B148_C95400</t>
        </is>
      </c>
      <c r="H285" s="43" t="inlineStr">
        <is>
          <t>Nickel Aluminum Bronze ASTM B148 UNS C95400</t>
        </is>
      </c>
      <c r="I285" s="43" t="inlineStr">
        <is>
          <t>B22</t>
        </is>
      </c>
      <c r="J285" s="43" t="inlineStr">
        <is>
          <t>Stainless Steel, AISI-303</t>
        </is>
      </c>
      <c r="K285" s="43" t="inlineStr">
        <is>
          <t>Steel, Cold Drawn C1018</t>
        </is>
      </c>
      <c r="L285" s="43" t="inlineStr">
        <is>
          <t>Coating_Scotchkote134_interior_exterior</t>
        </is>
      </c>
      <c r="M285" s="75" t="n">
        <v>97778041</v>
      </c>
      <c r="N285" s="75" t="n"/>
      <c r="O285" t="inlineStr">
        <is>
          <t>A102239</t>
        </is>
      </c>
      <c r="P285" t="inlineStr">
        <is>
          <t>LT250</t>
        </is>
      </c>
    </row>
    <row r="286">
      <c r="B286">
        <f>IF(I286="B21", IF(L286="Coating_Standard", "Y", "N"), "N")</f>
        <v/>
      </c>
      <c r="C286" t="inlineStr">
        <is>
          <t>Price_BOM_LCS_Imp_0423</t>
        </is>
      </c>
      <c r="D286">
        <f>IF(B286="Y", C286, "")</f>
        <v/>
      </c>
      <c r="E286" t="inlineStr">
        <is>
          <t>:30957-LCS:30957-4P-5HP-LCSE:30957-4P-7.5HP-LCSE:30957-4P-10HP-LCSE:</t>
        </is>
      </c>
      <c r="F286" s="126" t="inlineStr">
        <is>
          <t>X3</t>
        </is>
      </c>
      <c r="G286" s="2" t="inlineStr">
        <is>
          <t>ImpMatl_SS_AISI-304</t>
        </is>
      </c>
      <c r="H286" s="43" t="inlineStr">
        <is>
          <t>Stainless Steel, AISI-304</t>
        </is>
      </c>
      <c r="I286" s="43" t="inlineStr">
        <is>
          <t>H304</t>
        </is>
      </c>
      <c r="J286" s="43" t="inlineStr">
        <is>
          <t>Stainless Steel, AISI-303</t>
        </is>
      </c>
      <c r="K286" s="43" t="inlineStr">
        <is>
          <t>Stainless Steel, AISI 316</t>
        </is>
      </c>
      <c r="L286" s="43" t="inlineStr">
        <is>
          <t>Coating_Scotchkote134_interior_exterior</t>
        </is>
      </c>
      <c r="M286" s="43" t="inlineStr">
        <is>
          <t>RTF</t>
        </is>
      </c>
      <c r="N286" s="43" t="n"/>
      <c r="O286" t="inlineStr">
        <is>
          <t>A101868</t>
        </is>
      </c>
      <c r="P286" t="inlineStr">
        <is>
          <t>LT250</t>
        </is>
      </c>
      <c r="Q286" s="43" t="n">
        <v>126</v>
      </c>
    </row>
    <row r="287">
      <c r="B287">
        <f>IF(I287="B21", IF(L287="Coating_Standard", "Y", "N"), "N")</f>
        <v/>
      </c>
      <c r="C287" t="inlineStr">
        <is>
          <t>Price_BOM_LCS_Imp_0425</t>
        </is>
      </c>
      <c r="D287">
        <f>IF(B287="Y", C287, "")</f>
        <v/>
      </c>
      <c r="E287" t="inlineStr">
        <is>
          <t>:30957-LCS:30957-4P-5HP-LCSE:30957-4P-7.5HP-LCSE:30957-4P-10HP-LCSE:</t>
        </is>
      </c>
      <c r="F287" s="126" t="inlineStr">
        <is>
          <t>X3</t>
        </is>
      </c>
      <c r="G287" t="inlineStr">
        <is>
          <t>ImpMatl_NiAl-Bronze_ASTM-B148_C95400</t>
        </is>
      </c>
      <c r="H287" s="43" t="inlineStr">
        <is>
          <t>Nickel Aluminum Bronze ASTM B148 UNS C95400</t>
        </is>
      </c>
      <c r="I287" s="43" t="inlineStr">
        <is>
          <t>B22</t>
        </is>
      </c>
      <c r="J287" s="43" t="inlineStr">
        <is>
          <t>Stainless Steel, AISI-303</t>
        </is>
      </c>
      <c r="K287" s="43" t="inlineStr">
        <is>
          <t>Steel, Cold Drawn C1018</t>
        </is>
      </c>
      <c r="L287" s="43" t="inlineStr">
        <is>
          <t>Coating_Special</t>
        </is>
      </c>
      <c r="M287" s="75" t="n">
        <v>97778041</v>
      </c>
      <c r="N287" s="75" t="n"/>
      <c r="O287" t="inlineStr">
        <is>
          <t>A102239</t>
        </is>
      </c>
      <c r="P287" t="inlineStr">
        <is>
          <t>LT250</t>
        </is>
      </c>
    </row>
    <row r="288">
      <c r="B288">
        <f>IF(I288="B21", IF(L288="Coating_Standard", "Y", "N"), "N")</f>
        <v/>
      </c>
      <c r="C288" t="inlineStr">
        <is>
          <t>Price_BOM_LCS_Imp_0426</t>
        </is>
      </c>
      <c r="D288">
        <f>IF(B288="Y", C288, "")</f>
        <v/>
      </c>
      <c r="E288" t="inlineStr">
        <is>
          <t>:30957-LCS:30957-4P-5HP-LCSE:30957-4P-7.5HP-LCSE:30957-4P-10HP-LCSE:</t>
        </is>
      </c>
      <c r="F288" s="126" t="inlineStr">
        <is>
          <t>X3</t>
        </is>
      </c>
      <c r="G288" s="2" t="inlineStr">
        <is>
          <t>ImpMatl_SS_AISI-304</t>
        </is>
      </c>
      <c r="H288" s="43" t="inlineStr">
        <is>
          <t>Stainless Steel, AISI-304</t>
        </is>
      </c>
      <c r="I288" s="43" t="inlineStr">
        <is>
          <t>H304</t>
        </is>
      </c>
      <c r="J288" s="43" t="inlineStr">
        <is>
          <t>Stainless Steel, AISI-303</t>
        </is>
      </c>
      <c r="K288" s="43" t="inlineStr">
        <is>
          <t>Stainless Steel, AISI 316</t>
        </is>
      </c>
      <c r="L288" s="43" t="inlineStr">
        <is>
          <t>Coating_Special</t>
        </is>
      </c>
      <c r="M288" s="43" t="inlineStr">
        <is>
          <t>RTF</t>
        </is>
      </c>
      <c r="N288" s="43" t="n"/>
      <c r="O288" t="inlineStr">
        <is>
          <t>A101873</t>
        </is>
      </c>
      <c r="P288" t="inlineStr">
        <is>
          <t>LT250</t>
        </is>
      </c>
      <c r="Q288" s="43" t="n">
        <v>126</v>
      </c>
    </row>
    <row r="289">
      <c r="B289">
        <f>IF(I289="B21", IF(L289="Coating_Standard", "Y", "N"), "N")</f>
        <v/>
      </c>
      <c r="C289" t="inlineStr">
        <is>
          <t>Price_BOM_LCS_Imp_0428</t>
        </is>
      </c>
      <c r="D289">
        <f>IF(B289="Y", C289, "")</f>
        <v/>
      </c>
      <c r="E289" t="inlineStr">
        <is>
          <t>:30957-LCS:30957-4P-15HP-LCSE:</t>
        </is>
      </c>
      <c r="F289" s="126" t="inlineStr">
        <is>
          <t>XA</t>
        </is>
      </c>
      <c r="G289" s="2" t="inlineStr">
        <is>
          <t>ImpMatl_SS_AISI-304</t>
        </is>
      </c>
      <c r="H289" s="43" t="inlineStr">
        <is>
          <t>Stainless Steel, AISI-304</t>
        </is>
      </c>
      <c r="I289" s="43" t="inlineStr">
        <is>
          <t>H304</t>
        </is>
      </c>
      <c r="J289" s="43" t="inlineStr">
        <is>
          <t>Stainless Steel, AISI-303</t>
        </is>
      </c>
      <c r="K289" s="43" t="inlineStr">
        <is>
          <t>Stainless Steel, AISI 316</t>
        </is>
      </c>
      <c r="L289" s="43" t="inlineStr">
        <is>
          <t>Coating_Standard</t>
        </is>
      </c>
      <c r="M289" s="43" t="n">
        <v>98876154</v>
      </c>
      <c r="N289" s="43" t="n"/>
      <c r="O289" t="inlineStr">
        <is>
          <t>A101875</t>
        </is>
      </c>
      <c r="P289" s="43" t="inlineStr">
        <is>
          <t>LT027</t>
        </is>
      </c>
      <c r="Q289" s="43" t="n">
        <v>0</v>
      </c>
    </row>
    <row r="290">
      <c r="B290">
        <f>IF(I290="B21", IF(L290="Coating_Standard", "Y", "N"), "N")</f>
        <v/>
      </c>
      <c r="C290" t="inlineStr">
        <is>
          <t>Price_BOM_LCS_Imp_0429</t>
        </is>
      </c>
      <c r="D290">
        <f>IF(B290="Y", C290, "")</f>
        <v/>
      </c>
      <c r="E290" t="inlineStr">
        <is>
          <t>:30957-LCS:30957-4P-15HP-LCSE:</t>
        </is>
      </c>
      <c r="F290" s="126" t="inlineStr">
        <is>
          <t>XA</t>
        </is>
      </c>
      <c r="G290" t="inlineStr">
        <is>
          <t>ImpMatl_NiAl-Bronze_ASTM-B148_C95400</t>
        </is>
      </c>
      <c r="H290" s="43" t="inlineStr">
        <is>
          <t>Nickel Aluminum Bronze ASTM B148 UNS C95400</t>
        </is>
      </c>
      <c r="I290" s="43" t="inlineStr">
        <is>
          <t>B22</t>
        </is>
      </c>
      <c r="J290" s="43" t="inlineStr">
        <is>
          <t>Stainless Steel, AISI-303</t>
        </is>
      </c>
      <c r="K290" s="43" t="inlineStr">
        <is>
          <t>Steel, Cold Drawn C1018</t>
        </is>
      </c>
      <c r="L290" s="43" t="inlineStr">
        <is>
          <t>Coating_Standard</t>
        </is>
      </c>
      <c r="M290" s="75" t="n">
        <v>97778042</v>
      </c>
      <c r="N290" s="75" t="n"/>
      <c r="O290" t="inlineStr">
        <is>
          <t>A102240</t>
        </is>
      </c>
      <c r="P290" t="inlineStr">
        <is>
          <t>LT250</t>
        </is>
      </c>
    </row>
    <row r="291">
      <c r="B291">
        <f>IF(I291="B21", IF(L291="Coating_Standard", "Y", "N"), "N")</f>
        <v/>
      </c>
      <c r="C291" t="inlineStr">
        <is>
          <t>Price_BOM_LCS_Imp_0431</t>
        </is>
      </c>
      <c r="D291">
        <f>IF(B291="Y", C291, "")</f>
        <v/>
      </c>
      <c r="E291" t="inlineStr">
        <is>
          <t>:30957-LCS:30957-4P-15HP-LCSE:</t>
        </is>
      </c>
      <c r="F291" s="126" t="inlineStr">
        <is>
          <t>XA</t>
        </is>
      </c>
      <c r="G291" t="inlineStr">
        <is>
          <t>ImpMatl_NiAl-Bronze_ASTM-B148_C95400</t>
        </is>
      </c>
      <c r="H291" s="43" t="inlineStr">
        <is>
          <t>Nickel Aluminum Bronze ASTM B148 UNS C95400</t>
        </is>
      </c>
      <c r="I291" s="43" t="inlineStr">
        <is>
          <t>B22</t>
        </is>
      </c>
      <c r="J291" s="43" t="inlineStr">
        <is>
          <t>Stainless Steel, AISI-303</t>
        </is>
      </c>
      <c r="K291" s="43" t="inlineStr">
        <is>
          <t>Steel, Cold Drawn C1018</t>
        </is>
      </c>
      <c r="L291" s="43" t="inlineStr">
        <is>
          <t>Coating_Scotchkote134_interior_exterior_IncludeImpeller</t>
        </is>
      </c>
      <c r="M291" s="1" t="inlineStr">
        <is>
          <t>RTF</t>
        </is>
      </c>
      <c r="N291" s="43" t="n"/>
      <c r="O291" t="inlineStr">
        <is>
          <t>A102240</t>
        </is>
      </c>
      <c r="P291" t="inlineStr">
        <is>
          <t>LT250</t>
        </is>
      </c>
    </row>
    <row r="292">
      <c r="B292">
        <f>IF(I292="B21", IF(L292="Coating_Standard", "Y", "N"), "N")</f>
        <v/>
      </c>
      <c r="C292" t="inlineStr">
        <is>
          <t>Price_BOM_LCS_Imp_0432</t>
        </is>
      </c>
      <c r="D292">
        <f>IF(B292="Y", C292, "")</f>
        <v/>
      </c>
      <c r="E292" t="inlineStr">
        <is>
          <t>:30957-LCS:30957-4P-15HP-LCSE:</t>
        </is>
      </c>
      <c r="F292" s="126" t="inlineStr">
        <is>
          <t>XA</t>
        </is>
      </c>
      <c r="G292" s="2" t="inlineStr">
        <is>
          <t>ImpMatl_SS_AISI-304</t>
        </is>
      </c>
      <c r="H292" s="43" t="inlineStr">
        <is>
          <t>Stainless Steel, AISI-304</t>
        </is>
      </c>
      <c r="I292" s="43" t="inlineStr">
        <is>
          <t>H304</t>
        </is>
      </c>
      <c r="J292" s="43" t="inlineStr">
        <is>
          <t>Stainless Steel, AISI-303</t>
        </is>
      </c>
      <c r="K292" s="43" t="inlineStr">
        <is>
          <t>Stainless Steel, AISI 316</t>
        </is>
      </c>
      <c r="L292" s="43" t="inlineStr">
        <is>
          <t>Coating_Scotchkote134_interior_exterior_IncludeImpeller</t>
        </is>
      </c>
      <c r="M292" s="1" t="inlineStr">
        <is>
          <t>RTF</t>
        </is>
      </c>
      <c r="N292" s="43" t="n"/>
      <c r="O292" t="inlineStr">
        <is>
          <t>A101875</t>
        </is>
      </c>
      <c r="P292" t="inlineStr">
        <is>
          <t>LT250</t>
        </is>
      </c>
      <c r="Q292" s="43" t="n"/>
    </row>
    <row r="293">
      <c r="B293">
        <f>IF(I293="B21", IF(L293="Coating_Standard", "Y", "N"), "N")</f>
        <v/>
      </c>
      <c r="C293" t="inlineStr">
        <is>
          <t>Price_BOM_LCS_Imp_0434</t>
        </is>
      </c>
      <c r="D293">
        <f>IF(B293="Y", C293, "")</f>
        <v/>
      </c>
      <c r="E293" t="inlineStr">
        <is>
          <t>:30957-LCS:30957-4P-15HP-LCSE:</t>
        </is>
      </c>
      <c r="F293" s="126" t="inlineStr">
        <is>
          <t>XA</t>
        </is>
      </c>
      <c r="G293" t="inlineStr">
        <is>
          <t>ImpMatl_NiAl-Bronze_ASTM-B148_C95400</t>
        </is>
      </c>
      <c r="H293" s="43" t="inlineStr">
        <is>
          <t>Nickel Aluminum Bronze ASTM B148 UNS C95400</t>
        </is>
      </c>
      <c r="I293" s="43" t="inlineStr">
        <is>
          <t>B22</t>
        </is>
      </c>
      <c r="J293" s="43" t="inlineStr">
        <is>
          <t>Stainless Steel, AISI-303</t>
        </is>
      </c>
      <c r="K293" s="43" t="inlineStr">
        <is>
          <t>Steel, Cold Drawn C1018</t>
        </is>
      </c>
      <c r="L293" s="43" t="inlineStr">
        <is>
          <t>Coating_Scotchkote134_interior_IncludeImpeller</t>
        </is>
      </c>
      <c r="M293" s="1" t="inlineStr">
        <is>
          <t>RTF</t>
        </is>
      </c>
      <c r="N293" s="43" t="n"/>
      <c r="O293" t="inlineStr">
        <is>
          <t>A102240</t>
        </is>
      </c>
      <c r="P293" t="inlineStr">
        <is>
          <t>LT250</t>
        </is>
      </c>
    </row>
    <row r="294">
      <c r="B294">
        <f>IF(I294="B21", IF(L294="Coating_Standard", "Y", "N"), "N")</f>
        <v/>
      </c>
      <c r="C294" t="inlineStr">
        <is>
          <t>Price_BOM_LCS_Imp_0435</t>
        </is>
      </c>
      <c r="D294">
        <f>IF(B294="Y", C294, "")</f>
        <v/>
      </c>
      <c r="E294" t="inlineStr">
        <is>
          <t>:30957-LCS:30957-4P-15HP-LCSE:</t>
        </is>
      </c>
      <c r="F294" s="126" t="inlineStr">
        <is>
          <t>XA</t>
        </is>
      </c>
      <c r="G294" s="2" t="inlineStr">
        <is>
          <t>ImpMatl_SS_AISI-304</t>
        </is>
      </c>
      <c r="H294" s="43" t="inlineStr">
        <is>
          <t>Stainless Steel, AISI-304</t>
        </is>
      </c>
      <c r="I294" s="43" t="inlineStr">
        <is>
          <t>H304</t>
        </is>
      </c>
      <c r="J294" s="43" t="inlineStr">
        <is>
          <t>Stainless Steel, AISI-303</t>
        </is>
      </c>
      <c r="K294" s="43" t="inlineStr">
        <is>
          <t>Stainless Steel, AISI 316</t>
        </is>
      </c>
      <c r="L294" s="43" t="inlineStr">
        <is>
          <t>Coating_Scotchkote134_interior_IncludeImpeller</t>
        </is>
      </c>
      <c r="M294" s="1" t="inlineStr">
        <is>
          <t>RTF</t>
        </is>
      </c>
      <c r="N294" s="43" t="n"/>
      <c r="O294" t="inlineStr">
        <is>
          <t>A101875</t>
        </is>
      </c>
      <c r="P294" t="inlineStr">
        <is>
          <t>LT250</t>
        </is>
      </c>
      <c r="Q294" s="43" t="n"/>
    </row>
    <row r="295">
      <c r="B295">
        <f>IF(I295="B21", IF(L295="Coating_Standard", "Y", "N"), "N")</f>
        <v/>
      </c>
      <c r="C295" t="inlineStr">
        <is>
          <t>Price_BOM_LCS_Imp_0437</t>
        </is>
      </c>
      <c r="D295">
        <f>IF(B295="Y", C295, "")</f>
        <v/>
      </c>
      <c r="E295" t="inlineStr">
        <is>
          <t>:30957-LCS:30957-4P-15HP-LCSE:</t>
        </is>
      </c>
      <c r="F295" s="126" t="inlineStr">
        <is>
          <t>XA</t>
        </is>
      </c>
      <c r="G295" t="inlineStr">
        <is>
          <t>ImpMatl_NiAl-Bronze_ASTM-B148_C95400</t>
        </is>
      </c>
      <c r="H295" s="43" t="inlineStr">
        <is>
          <t>Nickel Aluminum Bronze ASTM B148 UNS C95400</t>
        </is>
      </c>
      <c r="I295" s="43" t="inlineStr">
        <is>
          <t>B22</t>
        </is>
      </c>
      <c r="J295" s="43" t="inlineStr">
        <is>
          <t>Stainless Steel, AISI-303</t>
        </is>
      </c>
      <c r="K295" s="43" t="inlineStr">
        <is>
          <t>Steel, Cold Drawn C1018</t>
        </is>
      </c>
      <c r="L295" s="43" t="inlineStr">
        <is>
          <t>Coating_Scotchkote134_interior</t>
        </is>
      </c>
      <c r="M295" s="75" t="n">
        <v>97778042</v>
      </c>
      <c r="N295" s="75" t="n"/>
      <c r="O295" t="inlineStr">
        <is>
          <t>A102240</t>
        </is>
      </c>
      <c r="P295" t="inlineStr">
        <is>
          <t>LT250</t>
        </is>
      </c>
    </row>
    <row r="296">
      <c r="B296">
        <f>IF(I296="B21", IF(L296="Coating_Standard", "Y", "N"), "N")</f>
        <v/>
      </c>
      <c r="C296" t="inlineStr">
        <is>
          <t>Price_BOM_LCS_Imp_0438</t>
        </is>
      </c>
      <c r="D296">
        <f>IF(B296="Y", C296, "")</f>
        <v/>
      </c>
      <c r="E296" t="inlineStr">
        <is>
          <t>:30957-LCS:30957-4P-15HP-LCSE:</t>
        </is>
      </c>
      <c r="F296" s="126" t="inlineStr">
        <is>
          <t>XA</t>
        </is>
      </c>
      <c r="G296" s="2" t="inlineStr">
        <is>
          <t>ImpMatl_SS_AISI-304</t>
        </is>
      </c>
      <c r="H296" s="43" t="inlineStr">
        <is>
          <t>Stainless Steel, AISI-304</t>
        </is>
      </c>
      <c r="I296" s="43" t="inlineStr">
        <is>
          <t>H304</t>
        </is>
      </c>
      <c r="J296" s="43" t="inlineStr">
        <is>
          <t>Stainless Steel, AISI-303</t>
        </is>
      </c>
      <c r="K296" s="43" t="inlineStr">
        <is>
          <t>Stainless Steel, AISI 316</t>
        </is>
      </c>
      <c r="L296" s="43" t="inlineStr">
        <is>
          <t>Coating_Scotchkote134_interior</t>
        </is>
      </c>
      <c r="M296" s="43" t="inlineStr">
        <is>
          <t>RTF</t>
        </is>
      </c>
      <c r="N296" s="43" t="n"/>
      <c r="O296" t="inlineStr">
        <is>
          <t>A101875</t>
        </is>
      </c>
      <c r="P296" t="inlineStr">
        <is>
          <t>LT250</t>
        </is>
      </c>
      <c r="Q296" s="43" t="n">
        <v>126</v>
      </c>
    </row>
    <row r="297">
      <c r="B297">
        <f>IF(I297="B21", IF(L297="Coating_Standard", "Y", "N"), "N")</f>
        <v/>
      </c>
      <c r="C297" t="inlineStr">
        <is>
          <t>Price_BOM_LCS_Imp_0440</t>
        </is>
      </c>
      <c r="D297">
        <f>IF(B297="Y", C297, "")</f>
        <v/>
      </c>
      <c r="E297" t="inlineStr">
        <is>
          <t>:30957-LCS:30957-4P-15HP-LCSE:</t>
        </is>
      </c>
      <c r="F297" s="126" t="inlineStr">
        <is>
          <t>XA</t>
        </is>
      </c>
      <c r="G297" t="inlineStr">
        <is>
          <t>ImpMatl_NiAl-Bronze_ASTM-B148_C95400</t>
        </is>
      </c>
      <c r="H297" s="43" t="inlineStr">
        <is>
          <t>Nickel Aluminum Bronze ASTM B148 UNS C95400</t>
        </is>
      </c>
      <c r="I297" s="43" t="inlineStr">
        <is>
          <t>B22</t>
        </is>
      </c>
      <c r="J297" s="43" t="inlineStr">
        <is>
          <t>Stainless Steel, AISI-303</t>
        </is>
      </c>
      <c r="K297" s="43" t="inlineStr">
        <is>
          <t>Steel, Cold Drawn C1018</t>
        </is>
      </c>
      <c r="L297" s="43" t="inlineStr">
        <is>
          <t>Coating_Scotchkote134_interior_exterior</t>
        </is>
      </c>
      <c r="M297" s="75" t="n">
        <v>97778042</v>
      </c>
      <c r="N297" s="75" t="n"/>
      <c r="O297" t="inlineStr">
        <is>
          <t>A102240</t>
        </is>
      </c>
      <c r="P297" t="inlineStr">
        <is>
          <t>LT250</t>
        </is>
      </c>
    </row>
    <row r="298">
      <c r="B298">
        <f>IF(I298="B21", IF(L298="Coating_Standard", "Y", "N"), "N")</f>
        <v/>
      </c>
      <c r="C298" t="inlineStr">
        <is>
          <t>Price_BOM_LCS_Imp_0441</t>
        </is>
      </c>
      <c r="D298">
        <f>IF(B298="Y", C298, "")</f>
        <v/>
      </c>
      <c r="E298" t="inlineStr">
        <is>
          <t>:30957-LCS:30957-4P-15HP-LCSE:</t>
        </is>
      </c>
      <c r="F298" s="126" t="inlineStr">
        <is>
          <t>XA</t>
        </is>
      </c>
      <c r="G298" s="2" t="inlineStr">
        <is>
          <t>ImpMatl_SS_AISI-304</t>
        </is>
      </c>
      <c r="H298" s="43" t="inlineStr">
        <is>
          <t>Stainless Steel, AISI-304</t>
        </is>
      </c>
      <c r="I298" s="43" t="inlineStr">
        <is>
          <t>H304</t>
        </is>
      </c>
      <c r="J298" s="43" t="inlineStr">
        <is>
          <t>Stainless Steel, AISI-303</t>
        </is>
      </c>
      <c r="K298" s="43" t="inlineStr">
        <is>
          <t>Stainless Steel, AISI 316</t>
        </is>
      </c>
      <c r="L298" s="43" t="inlineStr">
        <is>
          <t>Coating_Scotchkote134_interior_exterior</t>
        </is>
      </c>
      <c r="M298" s="43" t="inlineStr">
        <is>
          <t>RTF</t>
        </is>
      </c>
      <c r="N298" s="43" t="n"/>
      <c r="O298" t="inlineStr">
        <is>
          <t>A101875</t>
        </is>
      </c>
      <c r="P298" t="inlineStr">
        <is>
          <t>LT250</t>
        </is>
      </c>
      <c r="Q298" s="43" t="n">
        <v>126</v>
      </c>
    </row>
    <row r="299">
      <c r="B299">
        <f>IF(I299="B21", IF(L299="Coating_Standard", "Y", "N"), "N")</f>
        <v/>
      </c>
      <c r="C299" t="inlineStr">
        <is>
          <t>Price_BOM_LCS_Imp_0443</t>
        </is>
      </c>
      <c r="D299">
        <f>IF(B299="Y", C299, "")</f>
        <v/>
      </c>
      <c r="E299" t="inlineStr">
        <is>
          <t>:30957-LCS:30957-4P-15HP-LCSE:</t>
        </is>
      </c>
      <c r="F299" s="126" t="inlineStr">
        <is>
          <t>XA</t>
        </is>
      </c>
      <c r="G299" t="inlineStr">
        <is>
          <t>ImpMatl_NiAl-Bronze_ASTM-B148_C95400</t>
        </is>
      </c>
      <c r="H299" s="43" t="inlineStr">
        <is>
          <t>Nickel Aluminum Bronze ASTM B148 UNS C95400</t>
        </is>
      </c>
      <c r="I299" s="43" t="inlineStr">
        <is>
          <t>B22</t>
        </is>
      </c>
      <c r="J299" s="43" t="inlineStr">
        <is>
          <t>Stainless Steel, AISI-303</t>
        </is>
      </c>
      <c r="K299" s="43" t="inlineStr">
        <is>
          <t>Steel, Cold Drawn C1018</t>
        </is>
      </c>
      <c r="L299" s="43" t="inlineStr">
        <is>
          <t>Coating_Special</t>
        </is>
      </c>
      <c r="M299" s="75" t="n">
        <v>97778042</v>
      </c>
      <c r="N299" s="75" t="n"/>
      <c r="O299" t="inlineStr">
        <is>
          <t>A102240</t>
        </is>
      </c>
      <c r="P299" t="inlineStr">
        <is>
          <t>LT250</t>
        </is>
      </c>
    </row>
    <row r="300">
      <c r="B300">
        <f>IF(I300="B21", IF(L300="Coating_Standard", "Y", "N"), "N")</f>
        <v/>
      </c>
      <c r="C300" t="inlineStr">
        <is>
          <t>Price_BOM_LCS_Imp_0444</t>
        </is>
      </c>
      <c r="D300">
        <f>IF(B300="Y", C300, "")</f>
        <v/>
      </c>
      <c r="E300" t="inlineStr">
        <is>
          <t>:30957-LCS:30957-4P-15HP-LCSE:</t>
        </is>
      </c>
      <c r="F300" s="126" t="inlineStr">
        <is>
          <t>XA</t>
        </is>
      </c>
      <c r="G300" s="2" t="inlineStr">
        <is>
          <t>ImpMatl_SS_AISI-304</t>
        </is>
      </c>
      <c r="H300" s="43" t="inlineStr">
        <is>
          <t>Stainless Steel, AISI-304</t>
        </is>
      </c>
      <c r="I300" s="43" t="inlineStr">
        <is>
          <t>H304</t>
        </is>
      </c>
      <c r="J300" s="43" t="inlineStr">
        <is>
          <t>Stainless Steel, AISI-303</t>
        </is>
      </c>
      <c r="K300" s="43" t="inlineStr">
        <is>
          <t>Stainless Steel, AISI 316</t>
        </is>
      </c>
      <c r="L300" s="43" t="inlineStr">
        <is>
          <t>Coating_Special</t>
        </is>
      </c>
      <c r="M300" s="43" t="inlineStr">
        <is>
          <t>RTF</t>
        </is>
      </c>
      <c r="N300" s="43" t="n"/>
      <c r="O300" t="inlineStr">
        <is>
          <t>A101880</t>
        </is>
      </c>
      <c r="P300" t="inlineStr">
        <is>
          <t>LT250</t>
        </is>
      </c>
      <c r="Q300" s="43" t="n">
        <v>126</v>
      </c>
    </row>
    <row r="301">
      <c r="B301">
        <f>IF(I301="B21", IF(L301="Coating_Standard", "Y", "N"), "N")</f>
        <v/>
      </c>
      <c r="C301" t="inlineStr">
        <is>
          <t>Price_BOM_LCS_Imp_0446</t>
        </is>
      </c>
      <c r="D301">
        <f>IF(B301="Y", C301, "")</f>
        <v/>
      </c>
      <c r="E301" t="inlineStr">
        <is>
          <t>:30121-LCS:30121-4P-15HP-LCSE:30121-4P-20HP-LCSE:30121-4P-25HP-LCSE:</t>
        </is>
      </c>
      <c r="F301" s="126" t="inlineStr">
        <is>
          <t>XA</t>
        </is>
      </c>
      <c r="G301" s="2" t="inlineStr">
        <is>
          <t>ImpMatl_SS_AISI-304</t>
        </is>
      </c>
      <c r="H301" s="43" t="inlineStr">
        <is>
          <t>Stainless Steel, AISI-304</t>
        </is>
      </c>
      <c r="I301" s="43" t="inlineStr">
        <is>
          <t>H304</t>
        </is>
      </c>
      <c r="J301" s="43" t="inlineStr">
        <is>
          <t>Stainless Steel, AISI-303</t>
        </is>
      </c>
      <c r="K301" s="43" t="inlineStr">
        <is>
          <t>Stainless Steel, AISI 316</t>
        </is>
      </c>
      <c r="L301" s="43" t="inlineStr">
        <is>
          <t>Coating_Standard</t>
        </is>
      </c>
      <c r="M301" s="105" t="n">
        <v>98876156</v>
      </c>
      <c r="N301" s="43" t="inlineStr">
        <is>
          <t>IMP,L,30121,XA,H304</t>
        </is>
      </c>
      <c r="O301" t="inlineStr">
        <is>
          <t>A101882</t>
        </is>
      </c>
      <c r="P301" s="43" t="inlineStr">
        <is>
          <t>LT027</t>
        </is>
      </c>
      <c r="Q301" s="43" t="n">
        <v>0</v>
      </c>
    </row>
    <row r="302">
      <c r="B302">
        <f>IF(I302="B21", IF(L302="Coating_Standard", "Y", "N"), "N")</f>
        <v/>
      </c>
      <c r="C302" t="inlineStr">
        <is>
          <t>Price_BOM_LCS_Imp_0447</t>
        </is>
      </c>
      <c r="D302">
        <f>IF(B302="Y", C302, "")</f>
        <v/>
      </c>
      <c r="E302" t="inlineStr">
        <is>
          <t>:30121-LCS:30121-4P-15HP-LCSE:30121-4P-20HP-LCSE:30121-4P-25HP-LCSE:</t>
        </is>
      </c>
      <c r="F302" s="126" t="inlineStr">
        <is>
          <t>XA</t>
        </is>
      </c>
      <c r="G302" t="inlineStr">
        <is>
          <t>ImpMatl_NiAl-Bronze_ASTM-B148_C95400</t>
        </is>
      </c>
      <c r="H302" s="43" t="inlineStr">
        <is>
          <t>Nickel Aluminum Bronze ASTM B148 UNS C95400</t>
        </is>
      </c>
      <c r="I302" s="43" t="inlineStr">
        <is>
          <t>B22</t>
        </is>
      </c>
      <c r="J302" s="43" t="inlineStr">
        <is>
          <t>Stainless Steel, AISI-303</t>
        </is>
      </c>
      <c r="K302" s="43" t="inlineStr">
        <is>
          <t>Steel, Cold Drawn C1018</t>
        </is>
      </c>
      <c r="L302" s="43" t="inlineStr">
        <is>
          <t>Coating_Standard</t>
        </is>
      </c>
      <c r="M302" s="75" t="n">
        <v>97778043</v>
      </c>
      <c r="N302" s="75" t="n"/>
      <c r="O302" t="inlineStr">
        <is>
          <t>A102241</t>
        </is>
      </c>
      <c r="P302" t="inlineStr">
        <is>
          <t>LT250</t>
        </is>
      </c>
    </row>
    <row r="303">
      <c r="B303">
        <f>IF(I303="B21", IF(L303="Coating_Standard", "Y", "N"), "N")</f>
        <v/>
      </c>
      <c r="C303" t="inlineStr">
        <is>
          <t>Price_BOM_LCS_Imp_0449</t>
        </is>
      </c>
      <c r="D303">
        <f>IF(B303="Y", C303, "")</f>
        <v/>
      </c>
      <c r="E303" t="inlineStr">
        <is>
          <t>:30121-LCS:30121-4P-15HP-LCSE:30121-4P-20HP-LCSE:30121-4P-25HP-LCSE:</t>
        </is>
      </c>
      <c r="F303" s="126" t="inlineStr">
        <is>
          <t>XA</t>
        </is>
      </c>
      <c r="G303" t="inlineStr">
        <is>
          <t>ImpMatl_NiAl-Bronze_ASTM-B148_C95400</t>
        </is>
      </c>
      <c r="H303" s="43" t="inlineStr">
        <is>
          <t>Nickel Aluminum Bronze ASTM B148 UNS C95400</t>
        </is>
      </c>
      <c r="I303" s="43" t="inlineStr">
        <is>
          <t>B22</t>
        </is>
      </c>
      <c r="J303" s="43" t="inlineStr">
        <is>
          <t>Stainless Steel, AISI-303</t>
        </is>
      </c>
      <c r="K303" s="43" t="inlineStr">
        <is>
          <t>Steel, Cold Drawn C1018</t>
        </is>
      </c>
      <c r="L303" s="43" t="inlineStr">
        <is>
          <t>Coating_Scotchkote134_interior_exterior_IncludeImpeller</t>
        </is>
      </c>
      <c r="M303" s="1" t="inlineStr">
        <is>
          <t>RTF</t>
        </is>
      </c>
      <c r="N303" s="43" t="n"/>
      <c r="O303" t="inlineStr">
        <is>
          <t>A102241</t>
        </is>
      </c>
      <c r="P303" t="inlineStr">
        <is>
          <t>LT250</t>
        </is>
      </c>
    </row>
    <row r="304">
      <c r="B304">
        <f>IF(I304="B21", IF(L304="Coating_Standard", "Y", "N"), "N")</f>
        <v/>
      </c>
      <c r="C304" t="inlineStr">
        <is>
          <t>Price_BOM_LCS_Imp_0450</t>
        </is>
      </c>
      <c r="D304">
        <f>IF(B304="Y", C304, "")</f>
        <v/>
      </c>
      <c r="E304" t="inlineStr">
        <is>
          <t>:30121-LCS:30121-4P-15HP-LCSE:30121-4P-20HP-LCSE:30121-4P-25HP-LCSE:</t>
        </is>
      </c>
      <c r="F304" s="126" t="inlineStr">
        <is>
          <t>XA</t>
        </is>
      </c>
      <c r="G304" s="2" t="inlineStr">
        <is>
          <t>ImpMatl_SS_AISI-304</t>
        </is>
      </c>
      <c r="H304" s="43" t="inlineStr">
        <is>
          <t>Stainless Steel, AISI-304</t>
        </is>
      </c>
      <c r="I304" s="43" t="inlineStr">
        <is>
          <t>H304</t>
        </is>
      </c>
      <c r="J304" s="43" t="inlineStr">
        <is>
          <t>Stainless Steel, AISI-303</t>
        </is>
      </c>
      <c r="K304" s="43" t="inlineStr">
        <is>
          <t>Stainless Steel, AISI 316</t>
        </is>
      </c>
      <c r="L304" s="43" t="inlineStr">
        <is>
          <t>Coating_Scotchkote134_interior_exterior_IncludeImpeller</t>
        </is>
      </c>
      <c r="M304" s="1" t="inlineStr">
        <is>
          <t>RTF</t>
        </is>
      </c>
      <c r="N304" s="43" t="n"/>
      <c r="O304" t="inlineStr">
        <is>
          <t>A101882</t>
        </is>
      </c>
      <c r="P304" t="inlineStr">
        <is>
          <t>LT250</t>
        </is>
      </c>
      <c r="Q304" s="43" t="n"/>
    </row>
    <row r="305">
      <c r="B305">
        <f>IF(I305="B21", IF(L305="Coating_Standard", "Y", "N"), "N")</f>
        <v/>
      </c>
      <c r="C305" t="inlineStr">
        <is>
          <t>Price_BOM_LCS_Imp_0452</t>
        </is>
      </c>
      <c r="D305">
        <f>IF(B305="Y", C305, "")</f>
        <v/>
      </c>
      <c r="E305" t="inlineStr">
        <is>
          <t>:30121-LCS:30121-4P-15HP-LCSE:30121-4P-20HP-LCSE:30121-4P-25HP-LCSE:</t>
        </is>
      </c>
      <c r="F305" s="126" t="inlineStr">
        <is>
          <t>XA</t>
        </is>
      </c>
      <c r="G305" t="inlineStr">
        <is>
          <t>ImpMatl_NiAl-Bronze_ASTM-B148_C95400</t>
        </is>
      </c>
      <c r="H305" s="43" t="inlineStr">
        <is>
          <t>Nickel Aluminum Bronze ASTM B148 UNS C95400</t>
        </is>
      </c>
      <c r="I305" s="43" t="inlineStr">
        <is>
          <t>B22</t>
        </is>
      </c>
      <c r="J305" s="43" t="inlineStr">
        <is>
          <t>Stainless Steel, AISI-303</t>
        </is>
      </c>
      <c r="K305" s="43" t="inlineStr">
        <is>
          <t>Steel, Cold Drawn C1018</t>
        </is>
      </c>
      <c r="L305" s="43" t="inlineStr">
        <is>
          <t>Coating_Scotchkote134_interior_IncludeImpeller</t>
        </is>
      </c>
      <c r="M305" s="1" t="inlineStr">
        <is>
          <t>RTF</t>
        </is>
      </c>
      <c r="N305" s="43" t="n"/>
      <c r="O305" t="inlineStr">
        <is>
          <t>A102241</t>
        </is>
      </c>
      <c r="P305" t="inlineStr">
        <is>
          <t>LT250</t>
        </is>
      </c>
    </row>
    <row r="306">
      <c r="B306">
        <f>IF(I306="B21", IF(L306="Coating_Standard", "Y", "N"), "N")</f>
        <v/>
      </c>
      <c r="C306" t="inlineStr">
        <is>
          <t>Price_BOM_LCS_Imp_0453</t>
        </is>
      </c>
      <c r="D306">
        <f>IF(B306="Y", C306, "")</f>
        <v/>
      </c>
      <c r="E306" t="inlineStr">
        <is>
          <t>:30121-LCS:30121-4P-15HP-LCSE:30121-4P-20HP-LCSE:30121-4P-25HP-LCSE:</t>
        </is>
      </c>
      <c r="F306" s="126" t="inlineStr">
        <is>
          <t>XA</t>
        </is>
      </c>
      <c r="G306" s="2" t="inlineStr">
        <is>
          <t>ImpMatl_SS_AISI-304</t>
        </is>
      </c>
      <c r="H306" s="43" t="inlineStr">
        <is>
          <t>Stainless Steel, AISI-304</t>
        </is>
      </c>
      <c r="I306" s="43" t="inlineStr">
        <is>
          <t>H304</t>
        </is>
      </c>
      <c r="J306" s="43" t="inlineStr">
        <is>
          <t>Stainless Steel, AISI-303</t>
        </is>
      </c>
      <c r="K306" s="43" t="inlineStr">
        <is>
          <t>Stainless Steel, AISI 316</t>
        </is>
      </c>
      <c r="L306" s="43" t="inlineStr">
        <is>
          <t>Coating_Scotchkote134_interior_IncludeImpeller</t>
        </is>
      </c>
      <c r="M306" s="1" t="inlineStr">
        <is>
          <t>RTF</t>
        </is>
      </c>
      <c r="N306" s="43" t="n"/>
      <c r="O306" t="inlineStr">
        <is>
          <t>A101882</t>
        </is>
      </c>
      <c r="P306" t="inlineStr">
        <is>
          <t>LT250</t>
        </is>
      </c>
      <c r="Q306" s="43" t="n"/>
    </row>
    <row r="307">
      <c r="B307">
        <f>IF(I307="B21", IF(L307="Coating_Standard", "Y", "N"), "N")</f>
        <v/>
      </c>
      <c r="C307" t="inlineStr">
        <is>
          <t>Price_BOM_LCS_Imp_0455</t>
        </is>
      </c>
      <c r="D307">
        <f>IF(B307="Y", C307, "")</f>
        <v/>
      </c>
      <c r="E307" t="inlineStr">
        <is>
          <t>:30121-LCS:30121-4P-15HP-LCSE:30121-4P-20HP-LCSE:30121-4P-25HP-LCSE:</t>
        </is>
      </c>
      <c r="F307" s="126" t="inlineStr">
        <is>
          <t>XA</t>
        </is>
      </c>
      <c r="G307" t="inlineStr">
        <is>
          <t>ImpMatl_NiAl-Bronze_ASTM-B148_C95400</t>
        </is>
      </c>
      <c r="H307" s="43" t="inlineStr">
        <is>
          <t>Nickel Aluminum Bronze ASTM B148 UNS C95400</t>
        </is>
      </c>
      <c r="I307" s="43" t="inlineStr">
        <is>
          <t>B22</t>
        </is>
      </c>
      <c r="J307" s="43" t="inlineStr">
        <is>
          <t>Stainless Steel, AISI-303</t>
        </is>
      </c>
      <c r="K307" s="43" t="inlineStr">
        <is>
          <t>Steel, Cold Drawn C1018</t>
        </is>
      </c>
      <c r="L307" s="43" t="inlineStr">
        <is>
          <t>Coating_Scotchkote134_interior</t>
        </is>
      </c>
      <c r="M307" s="75" t="n">
        <v>97778043</v>
      </c>
      <c r="N307" s="75" t="n"/>
      <c r="O307" t="inlineStr">
        <is>
          <t>A102241</t>
        </is>
      </c>
      <c r="P307" t="inlineStr">
        <is>
          <t>LT250</t>
        </is>
      </c>
    </row>
    <row r="308">
      <c r="B308">
        <f>IF(I308="B21", IF(L308="Coating_Standard", "Y", "N"), "N")</f>
        <v/>
      </c>
      <c r="C308" t="inlineStr">
        <is>
          <t>Price_BOM_LCS_Imp_0456</t>
        </is>
      </c>
      <c r="D308">
        <f>IF(B308="Y", C308, "")</f>
        <v/>
      </c>
      <c r="E308" t="inlineStr">
        <is>
          <t>:30121-LCS:30121-4P-15HP-LCSE:30121-4P-20HP-LCSE:30121-4P-25HP-LCSE:</t>
        </is>
      </c>
      <c r="F308" s="126" t="inlineStr">
        <is>
          <t>XA</t>
        </is>
      </c>
      <c r="G308" s="2" t="inlineStr">
        <is>
          <t>ImpMatl_SS_AISI-304</t>
        </is>
      </c>
      <c r="H308" s="43" t="inlineStr">
        <is>
          <t>Stainless Steel, AISI-304</t>
        </is>
      </c>
      <c r="I308" s="43" t="inlineStr">
        <is>
          <t>H304</t>
        </is>
      </c>
      <c r="J308" s="43" t="inlineStr">
        <is>
          <t>Stainless Steel, AISI-303</t>
        </is>
      </c>
      <c r="K308" s="43" t="inlineStr">
        <is>
          <t>Stainless Steel, AISI 316</t>
        </is>
      </c>
      <c r="L308" s="43" t="inlineStr">
        <is>
          <t>Coating_Scotchkote134_interior</t>
        </is>
      </c>
      <c r="M308" s="43" t="inlineStr">
        <is>
          <t>RTF</t>
        </is>
      </c>
      <c r="N308" s="43" t="n"/>
      <c r="O308" t="inlineStr">
        <is>
          <t>A101882</t>
        </is>
      </c>
      <c r="P308" t="inlineStr">
        <is>
          <t>LT250</t>
        </is>
      </c>
      <c r="Q308" s="43" t="n">
        <v>126</v>
      </c>
    </row>
    <row r="309">
      <c r="B309">
        <f>IF(I309="B21", IF(L309="Coating_Standard", "Y", "N"), "N")</f>
        <v/>
      </c>
      <c r="C309" t="inlineStr">
        <is>
          <t>Price_BOM_LCS_Imp_0458</t>
        </is>
      </c>
      <c r="D309">
        <f>IF(B309="Y", C309, "")</f>
        <v/>
      </c>
      <c r="E309" t="inlineStr">
        <is>
          <t>:30121-LCS:30121-4P-15HP-LCSE:30121-4P-20HP-LCSE:30121-4P-25HP-LCSE:</t>
        </is>
      </c>
      <c r="F309" s="126" t="inlineStr">
        <is>
          <t>XA</t>
        </is>
      </c>
      <c r="G309" t="inlineStr">
        <is>
          <t>ImpMatl_NiAl-Bronze_ASTM-B148_C95400</t>
        </is>
      </c>
      <c r="H309" s="43" t="inlineStr">
        <is>
          <t>Nickel Aluminum Bronze ASTM B148 UNS C95400</t>
        </is>
      </c>
      <c r="I309" s="43" t="inlineStr">
        <is>
          <t>B22</t>
        </is>
      </c>
      <c r="J309" s="43" t="inlineStr">
        <is>
          <t>Stainless Steel, AISI-303</t>
        </is>
      </c>
      <c r="K309" s="43" t="inlineStr">
        <is>
          <t>Steel, Cold Drawn C1018</t>
        </is>
      </c>
      <c r="L309" s="43" t="inlineStr">
        <is>
          <t>Coating_Scotchkote134_interior_exterior</t>
        </is>
      </c>
      <c r="M309" s="75" t="n">
        <v>97778043</v>
      </c>
      <c r="N309" s="75" t="n"/>
      <c r="O309" t="inlineStr">
        <is>
          <t>A102241</t>
        </is>
      </c>
      <c r="P309" t="inlineStr">
        <is>
          <t>LT250</t>
        </is>
      </c>
    </row>
    <row r="310">
      <c r="B310">
        <f>IF(I310="B21", IF(L310="Coating_Standard", "Y", "N"), "N")</f>
        <v/>
      </c>
      <c r="C310" t="inlineStr">
        <is>
          <t>Price_BOM_LCS_Imp_0459</t>
        </is>
      </c>
      <c r="D310">
        <f>IF(B310="Y", C310, "")</f>
        <v/>
      </c>
      <c r="E310" t="inlineStr">
        <is>
          <t>:30121-LCS:30121-4P-15HP-LCSE:30121-4P-20HP-LCSE:30121-4P-25HP-LCSE:</t>
        </is>
      </c>
      <c r="F310" s="126" t="inlineStr">
        <is>
          <t>XA</t>
        </is>
      </c>
      <c r="G310" s="2" t="inlineStr">
        <is>
          <t>ImpMatl_SS_AISI-304</t>
        </is>
      </c>
      <c r="H310" s="43" t="inlineStr">
        <is>
          <t>Stainless Steel, AISI-304</t>
        </is>
      </c>
      <c r="I310" s="43" t="inlineStr">
        <is>
          <t>H304</t>
        </is>
      </c>
      <c r="J310" s="43" t="inlineStr">
        <is>
          <t>Stainless Steel, AISI-303</t>
        </is>
      </c>
      <c r="K310" s="43" t="inlineStr">
        <is>
          <t>Stainless Steel, AISI 316</t>
        </is>
      </c>
      <c r="L310" s="43" t="inlineStr">
        <is>
          <t>Coating_Scotchkote134_interior_exterior</t>
        </is>
      </c>
      <c r="M310" s="43" t="inlineStr">
        <is>
          <t>RTF</t>
        </is>
      </c>
      <c r="N310" s="43" t="n"/>
      <c r="O310" t="inlineStr">
        <is>
          <t>A101882</t>
        </is>
      </c>
      <c r="P310" t="inlineStr">
        <is>
          <t>LT250</t>
        </is>
      </c>
      <c r="Q310" s="43" t="n">
        <v>126</v>
      </c>
    </row>
    <row r="311">
      <c r="B311">
        <f>IF(I311="B21", IF(L311="Coating_Standard", "Y", "N"), "N")</f>
        <v/>
      </c>
      <c r="C311" t="inlineStr">
        <is>
          <t>Price_BOM_LCS_Imp_0461</t>
        </is>
      </c>
      <c r="D311">
        <f>IF(B311="Y", C311, "")</f>
        <v/>
      </c>
      <c r="E311" t="inlineStr">
        <is>
          <t>:30121-LCS:30121-4P-15HP-LCSE:30121-4P-20HP-LCSE:30121-4P-25HP-LCSE:</t>
        </is>
      </c>
      <c r="F311" s="126" t="inlineStr">
        <is>
          <t>XA</t>
        </is>
      </c>
      <c r="G311" t="inlineStr">
        <is>
          <t>ImpMatl_NiAl-Bronze_ASTM-B148_C95400</t>
        </is>
      </c>
      <c r="H311" s="43" t="inlineStr">
        <is>
          <t>Nickel Aluminum Bronze ASTM B148 UNS C95400</t>
        </is>
      </c>
      <c r="I311" s="43" t="inlineStr">
        <is>
          <t>B22</t>
        </is>
      </c>
      <c r="J311" s="43" t="inlineStr">
        <is>
          <t>Stainless Steel, AISI-303</t>
        </is>
      </c>
      <c r="K311" s="43" t="inlineStr">
        <is>
          <t>Steel, Cold Drawn C1018</t>
        </is>
      </c>
      <c r="L311" s="43" t="inlineStr">
        <is>
          <t>Coating_Special</t>
        </is>
      </c>
      <c r="M311" s="75" t="n">
        <v>97778043</v>
      </c>
      <c r="N311" s="75" t="n"/>
      <c r="O311" t="inlineStr">
        <is>
          <t>A102241</t>
        </is>
      </c>
      <c r="P311" t="inlineStr">
        <is>
          <t>LT250</t>
        </is>
      </c>
    </row>
    <row r="312">
      <c r="B312">
        <f>IF(I312="B21", IF(L312="Coating_Standard", "Y", "N"), "N")</f>
        <v/>
      </c>
      <c r="C312" t="inlineStr">
        <is>
          <t>Price_BOM_LCS_Imp_0462</t>
        </is>
      </c>
      <c r="D312">
        <f>IF(B312="Y", C312, "")</f>
        <v/>
      </c>
      <c r="E312" t="inlineStr">
        <is>
          <t>:30121-LCS:30121-4P-15HP-LCSE:30121-4P-20HP-LCSE:30121-4P-25HP-LCSE:</t>
        </is>
      </c>
      <c r="F312" s="126" t="inlineStr">
        <is>
          <t>XA</t>
        </is>
      </c>
      <c r="G312" s="2" t="inlineStr">
        <is>
          <t>ImpMatl_SS_AISI-304</t>
        </is>
      </c>
      <c r="H312" s="43" t="inlineStr">
        <is>
          <t>Stainless Steel, AISI-304</t>
        </is>
      </c>
      <c r="I312" s="43" t="inlineStr">
        <is>
          <t>H304</t>
        </is>
      </c>
      <c r="J312" s="43" t="inlineStr">
        <is>
          <t>Stainless Steel, AISI-303</t>
        </is>
      </c>
      <c r="K312" s="43" t="inlineStr">
        <is>
          <t>Stainless Steel, AISI 316</t>
        </is>
      </c>
      <c r="L312" s="43" t="inlineStr">
        <is>
          <t>Coating_Special</t>
        </is>
      </c>
      <c r="M312" s="43" t="inlineStr">
        <is>
          <t>RTF</t>
        </is>
      </c>
      <c r="N312" s="43" t="n"/>
      <c r="O312" t="inlineStr">
        <is>
          <t>A101887</t>
        </is>
      </c>
      <c r="P312" t="inlineStr">
        <is>
          <t>LT250</t>
        </is>
      </c>
      <c r="Q312" s="43" t="n">
        <v>126</v>
      </c>
    </row>
    <row r="313">
      <c r="B313">
        <f>IF(I313="B21", IF(L313="Coating_Standard", "Y", "N"), "N")</f>
        <v/>
      </c>
      <c r="C313" t="inlineStr">
        <is>
          <t>Price_BOM_LCS_Imp_0464</t>
        </is>
      </c>
      <c r="D313">
        <f>IF(B313="Y", C313, "")</f>
        <v/>
      </c>
      <c r="E313" t="inlineStr">
        <is>
          <t>:30127-LCS:30127-4P-15HP-LCSE:30127-4P-20HP-LCSE:30127-4P-25HP-LCSE:</t>
        </is>
      </c>
      <c r="F313" s="126" t="inlineStr">
        <is>
          <t>XA</t>
        </is>
      </c>
      <c r="G313" s="2" t="inlineStr">
        <is>
          <t>ImpMatl_SS_AISI-304</t>
        </is>
      </c>
      <c r="H313" s="43" t="inlineStr">
        <is>
          <t>Stainless Steel, AISI-304</t>
        </is>
      </c>
      <c r="I313" s="43" t="inlineStr">
        <is>
          <t>H304</t>
        </is>
      </c>
      <c r="J313" s="43" t="inlineStr">
        <is>
          <t>Stainless Steel, AISI-303</t>
        </is>
      </c>
      <c r="K313" s="43" t="inlineStr">
        <is>
          <t>Stainless Steel, AISI 316</t>
        </is>
      </c>
      <c r="L313" s="43" t="inlineStr">
        <is>
          <t>Coating_Standard</t>
        </is>
      </c>
      <c r="M313" s="105" t="n">
        <v>98876157</v>
      </c>
      <c r="N313" s="43" t="inlineStr">
        <is>
          <t>IMP,L,30127,XA,H304</t>
        </is>
      </c>
      <c r="O313" t="inlineStr">
        <is>
          <t>A101889</t>
        </is>
      </c>
      <c r="P313" s="43" t="inlineStr">
        <is>
          <t>LT027</t>
        </is>
      </c>
      <c r="Q313" s="43" t="n">
        <v>0</v>
      </c>
    </row>
    <row r="314">
      <c r="B314">
        <f>IF(I314="B21", IF(L314="Coating_Standard", "Y", "N"), "N")</f>
        <v/>
      </c>
      <c r="C314" t="inlineStr">
        <is>
          <t>Price_BOM_LCS_Imp_0465</t>
        </is>
      </c>
      <c r="D314">
        <f>IF(B314="Y", C314, "")</f>
        <v/>
      </c>
      <c r="E314" t="inlineStr">
        <is>
          <t>:30127-LCS:30127-4P-15HP-LCSE:30127-4P-20HP-LCSE:30127-4P-25HP-LCSE:</t>
        </is>
      </c>
      <c r="F314" s="126" t="inlineStr">
        <is>
          <t>XA</t>
        </is>
      </c>
      <c r="G314" t="inlineStr">
        <is>
          <t>ImpMatl_NiAl-Bronze_ASTM-B148_C95400</t>
        </is>
      </c>
      <c r="H314" s="43" t="inlineStr">
        <is>
          <t>Nickel Aluminum Bronze ASTM B148 UNS C95400</t>
        </is>
      </c>
      <c r="I314" s="43" t="inlineStr">
        <is>
          <t>B22</t>
        </is>
      </c>
      <c r="J314" s="43" t="inlineStr">
        <is>
          <t>Stainless Steel, AISI-303</t>
        </is>
      </c>
      <c r="K314" s="43" t="inlineStr">
        <is>
          <t>Steel, Cold Drawn C1018</t>
        </is>
      </c>
      <c r="L314" s="43" t="inlineStr">
        <is>
          <t>Coating_Standard</t>
        </is>
      </c>
      <c r="M314" s="75" t="n">
        <v>97778044</v>
      </c>
      <c r="N314" s="75" t="n"/>
      <c r="O314" t="inlineStr">
        <is>
          <t>A102242</t>
        </is>
      </c>
      <c r="P314" t="inlineStr">
        <is>
          <t>LT250</t>
        </is>
      </c>
    </row>
    <row r="315">
      <c r="B315">
        <f>IF(I315="B21", IF(L315="Coating_Standard", "Y", "N"), "N")</f>
        <v/>
      </c>
      <c r="C315" t="inlineStr">
        <is>
          <t>Price_BOM_LCS_Imp_0467</t>
        </is>
      </c>
      <c r="D315">
        <f>IF(B315="Y", C315, "")</f>
        <v/>
      </c>
      <c r="E315" t="inlineStr">
        <is>
          <t>:30127-LCS:30127-4P-15HP-LCSE:30127-4P-20HP-LCSE:30127-4P-25HP-LCSE:</t>
        </is>
      </c>
      <c r="F315" s="126" t="inlineStr">
        <is>
          <t>XA</t>
        </is>
      </c>
      <c r="G315" t="inlineStr">
        <is>
          <t>ImpMatl_NiAl-Bronze_ASTM-B148_C95400</t>
        </is>
      </c>
      <c r="H315" s="43" t="inlineStr">
        <is>
          <t>Nickel Aluminum Bronze ASTM B148 UNS C95400</t>
        </is>
      </c>
      <c r="I315" s="43" t="inlineStr">
        <is>
          <t>B22</t>
        </is>
      </c>
      <c r="J315" s="43" t="inlineStr">
        <is>
          <t>Stainless Steel, AISI-303</t>
        </is>
      </c>
      <c r="K315" s="43" t="inlineStr">
        <is>
          <t>Steel, Cold Drawn C1018</t>
        </is>
      </c>
      <c r="L315" s="43" t="inlineStr">
        <is>
          <t>Coating_Scotchkote134_interior_exterior_IncludeImpeller</t>
        </is>
      </c>
      <c r="M315" s="1" t="inlineStr">
        <is>
          <t>RTF</t>
        </is>
      </c>
      <c r="N315" s="43" t="n"/>
      <c r="O315" t="inlineStr">
        <is>
          <t>A102242</t>
        </is>
      </c>
      <c r="P315" t="inlineStr">
        <is>
          <t>LT250</t>
        </is>
      </c>
    </row>
    <row r="316">
      <c r="B316">
        <f>IF(I316="B21", IF(L316="Coating_Standard", "Y", "N"), "N")</f>
        <v/>
      </c>
      <c r="C316" t="inlineStr">
        <is>
          <t>Price_BOM_LCS_Imp_0468</t>
        </is>
      </c>
      <c r="D316">
        <f>IF(B316="Y", C316, "")</f>
        <v/>
      </c>
      <c r="E316" t="inlineStr">
        <is>
          <t>:30127-LCS:30127-4P-15HP-LCSE:30127-4P-20HP-LCSE:30127-4P-25HP-LCSE:</t>
        </is>
      </c>
      <c r="F316" s="126" t="inlineStr">
        <is>
          <t>XA</t>
        </is>
      </c>
      <c r="G316" s="2" t="inlineStr">
        <is>
          <t>ImpMatl_SS_AISI-304</t>
        </is>
      </c>
      <c r="H316" s="43" t="inlineStr">
        <is>
          <t>Stainless Steel, AISI-304</t>
        </is>
      </c>
      <c r="I316" s="43" t="inlineStr">
        <is>
          <t>H304</t>
        </is>
      </c>
      <c r="J316" s="43" t="inlineStr">
        <is>
          <t>Stainless Steel, AISI-303</t>
        </is>
      </c>
      <c r="K316" s="43" t="inlineStr">
        <is>
          <t>Stainless Steel, AISI 316</t>
        </is>
      </c>
      <c r="L316" s="43" t="inlineStr">
        <is>
          <t>Coating_Scotchkote134_interior_exterior_IncludeImpeller</t>
        </is>
      </c>
      <c r="M316" s="1" t="inlineStr">
        <is>
          <t>RTF</t>
        </is>
      </c>
      <c r="N316" s="43" t="n"/>
      <c r="O316" t="inlineStr">
        <is>
          <t>A101889</t>
        </is>
      </c>
      <c r="P316" t="inlineStr">
        <is>
          <t>LT250</t>
        </is>
      </c>
      <c r="Q316" s="43" t="n"/>
    </row>
    <row r="317">
      <c r="B317">
        <f>IF(I317="B21", IF(L317="Coating_Standard", "Y", "N"), "N")</f>
        <v/>
      </c>
      <c r="C317" t="inlineStr">
        <is>
          <t>Price_BOM_LCS_Imp_0470</t>
        </is>
      </c>
      <c r="D317">
        <f>IF(B317="Y", C317, "")</f>
        <v/>
      </c>
      <c r="E317" t="inlineStr">
        <is>
          <t>:30127-LCS:30127-4P-15HP-LCSE:30127-4P-20HP-LCSE:30127-4P-25HP-LCSE:</t>
        </is>
      </c>
      <c r="F317" s="126" t="inlineStr">
        <is>
          <t>XA</t>
        </is>
      </c>
      <c r="G317" t="inlineStr">
        <is>
          <t>ImpMatl_NiAl-Bronze_ASTM-B148_C95400</t>
        </is>
      </c>
      <c r="H317" s="43" t="inlineStr">
        <is>
          <t>Nickel Aluminum Bronze ASTM B148 UNS C95400</t>
        </is>
      </c>
      <c r="I317" s="43" t="inlineStr">
        <is>
          <t>B22</t>
        </is>
      </c>
      <c r="J317" s="43" t="inlineStr">
        <is>
          <t>Stainless Steel, AISI-303</t>
        </is>
      </c>
      <c r="K317" s="43" t="inlineStr">
        <is>
          <t>Steel, Cold Drawn C1018</t>
        </is>
      </c>
      <c r="L317" s="43" t="inlineStr">
        <is>
          <t>Coating_Scotchkote134_interior_IncludeImpeller</t>
        </is>
      </c>
      <c r="M317" s="1" t="inlineStr">
        <is>
          <t>RTF</t>
        </is>
      </c>
      <c r="N317" s="43" t="n"/>
      <c r="O317" t="inlineStr">
        <is>
          <t>A102242</t>
        </is>
      </c>
      <c r="P317" t="inlineStr">
        <is>
          <t>LT250</t>
        </is>
      </c>
    </row>
    <row r="318">
      <c r="B318">
        <f>IF(I318="B21", IF(L318="Coating_Standard", "Y", "N"), "N")</f>
        <v/>
      </c>
      <c r="C318" t="inlineStr">
        <is>
          <t>Price_BOM_LCS_Imp_0471</t>
        </is>
      </c>
      <c r="D318">
        <f>IF(B318="Y", C318, "")</f>
        <v/>
      </c>
      <c r="E318" t="inlineStr">
        <is>
          <t>:30127-LCS:30127-4P-15HP-LCSE:30127-4P-20HP-LCSE:30127-4P-25HP-LCSE:</t>
        </is>
      </c>
      <c r="F318" s="126" t="inlineStr">
        <is>
          <t>XA</t>
        </is>
      </c>
      <c r="G318" s="2" t="inlineStr">
        <is>
          <t>ImpMatl_SS_AISI-304</t>
        </is>
      </c>
      <c r="H318" s="43" t="inlineStr">
        <is>
          <t>Stainless Steel, AISI-304</t>
        </is>
      </c>
      <c r="I318" s="43" t="inlineStr">
        <is>
          <t>H304</t>
        </is>
      </c>
      <c r="J318" s="43" t="inlineStr">
        <is>
          <t>Stainless Steel, AISI-303</t>
        </is>
      </c>
      <c r="K318" s="43" t="inlineStr">
        <is>
          <t>Stainless Steel, AISI 316</t>
        </is>
      </c>
      <c r="L318" s="43" t="inlineStr">
        <is>
          <t>Coating_Scotchkote134_interior_IncludeImpeller</t>
        </is>
      </c>
      <c r="M318" s="1" t="inlineStr">
        <is>
          <t>RTF</t>
        </is>
      </c>
      <c r="N318" s="43" t="n"/>
      <c r="O318" t="inlineStr">
        <is>
          <t>A101889</t>
        </is>
      </c>
      <c r="P318" t="inlineStr">
        <is>
          <t>LT250</t>
        </is>
      </c>
      <c r="Q318" s="43" t="n"/>
    </row>
    <row r="319">
      <c r="B319">
        <f>IF(I319="B21", IF(L319="Coating_Standard", "Y", "N"), "N")</f>
        <v/>
      </c>
      <c r="C319" t="inlineStr">
        <is>
          <t>Price_BOM_LCS_Imp_0473</t>
        </is>
      </c>
      <c r="D319">
        <f>IF(B319="Y", C319, "")</f>
        <v/>
      </c>
      <c r="E319" t="inlineStr">
        <is>
          <t>:30127-LCS:30127-4P-15HP-LCSE:30127-4P-20HP-LCSE:30127-4P-25HP-LCSE:</t>
        </is>
      </c>
      <c r="F319" s="126" t="inlineStr">
        <is>
          <t>XA</t>
        </is>
      </c>
      <c r="G319" t="inlineStr">
        <is>
          <t>ImpMatl_NiAl-Bronze_ASTM-B148_C95400</t>
        </is>
      </c>
      <c r="H319" s="43" t="inlineStr">
        <is>
          <t>Nickel Aluminum Bronze ASTM B148 UNS C95400</t>
        </is>
      </c>
      <c r="I319" s="43" t="inlineStr">
        <is>
          <t>B22</t>
        </is>
      </c>
      <c r="J319" s="43" t="inlineStr">
        <is>
          <t>Stainless Steel, AISI-303</t>
        </is>
      </c>
      <c r="K319" s="43" t="inlineStr">
        <is>
          <t>Steel, Cold Drawn C1018</t>
        </is>
      </c>
      <c r="L319" s="43" t="inlineStr">
        <is>
          <t>Coating_Scotchkote134_interior</t>
        </is>
      </c>
      <c r="M319" s="75" t="n">
        <v>97778044</v>
      </c>
      <c r="N319" s="75" t="n"/>
      <c r="O319" t="inlineStr">
        <is>
          <t>A102242</t>
        </is>
      </c>
      <c r="P319" t="inlineStr">
        <is>
          <t>LT250</t>
        </is>
      </c>
    </row>
    <row r="320">
      <c r="B320">
        <f>IF(I320="B21", IF(L320="Coating_Standard", "Y", "N"), "N")</f>
        <v/>
      </c>
      <c r="C320" t="inlineStr">
        <is>
          <t>Price_BOM_LCS_Imp_0474</t>
        </is>
      </c>
      <c r="D320">
        <f>IF(B320="Y", C320, "")</f>
        <v/>
      </c>
      <c r="E320" t="inlineStr">
        <is>
          <t>:30127-LCS:30127-4P-15HP-LCSE:30127-4P-20HP-LCSE:30127-4P-25HP-LCSE:</t>
        </is>
      </c>
      <c r="F320" s="126" t="inlineStr">
        <is>
          <t>XA</t>
        </is>
      </c>
      <c r="G320" s="2" t="inlineStr">
        <is>
          <t>ImpMatl_SS_AISI-304</t>
        </is>
      </c>
      <c r="H320" s="43" t="inlineStr">
        <is>
          <t>Stainless Steel, AISI-304</t>
        </is>
      </c>
      <c r="I320" s="43" t="inlineStr">
        <is>
          <t>H304</t>
        </is>
      </c>
      <c r="J320" s="43" t="inlineStr">
        <is>
          <t>Stainless Steel, AISI-303</t>
        </is>
      </c>
      <c r="K320" s="43" t="inlineStr">
        <is>
          <t>Stainless Steel, AISI 316</t>
        </is>
      </c>
      <c r="L320" s="43" t="inlineStr">
        <is>
          <t>Coating_Scotchkote134_interior</t>
        </is>
      </c>
      <c r="M320" s="43" t="inlineStr">
        <is>
          <t>RTF</t>
        </is>
      </c>
      <c r="N320" s="43" t="n"/>
      <c r="O320" t="inlineStr">
        <is>
          <t>A101889</t>
        </is>
      </c>
      <c r="P320" t="inlineStr">
        <is>
          <t>LT250</t>
        </is>
      </c>
      <c r="Q320" s="43" t="n">
        <v>126</v>
      </c>
    </row>
    <row r="321">
      <c r="B321">
        <f>IF(I321="B21", IF(L321="Coating_Standard", "Y", "N"), "N")</f>
        <v/>
      </c>
      <c r="C321" t="inlineStr">
        <is>
          <t>Price_BOM_LCS_Imp_0476</t>
        </is>
      </c>
      <c r="D321">
        <f>IF(B321="Y", C321, "")</f>
        <v/>
      </c>
      <c r="E321" t="inlineStr">
        <is>
          <t>:30127-LCS:30127-4P-15HP-LCSE:30127-4P-20HP-LCSE:30127-4P-25HP-LCSE:</t>
        </is>
      </c>
      <c r="F321" s="126" t="inlineStr">
        <is>
          <t>XA</t>
        </is>
      </c>
      <c r="G321" t="inlineStr">
        <is>
          <t>ImpMatl_NiAl-Bronze_ASTM-B148_C95400</t>
        </is>
      </c>
      <c r="H321" s="43" t="inlineStr">
        <is>
          <t>Nickel Aluminum Bronze ASTM B148 UNS C95400</t>
        </is>
      </c>
      <c r="I321" s="43" t="inlineStr">
        <is>
          <t>B22</t>
        </is>
      </c>
      <c r="J321" s="43" t="inlineStr">
        <is>
          <t>Stainless Steel, AISI-303</t>
        </is>
      </c>
      <c r="K321" s="43" t="inlineStr">
        <is>
          <t>Steel, Cold Drawn C1018</t>
        </is>
      </c>
      <c r="L321" s="43" t="inlineStr">
        <is>
          <t>Coating_Scotchkote134_interior_exterior</t>
        </is>
      </c>
      <c r="M321" s="75" t="n">
        <v>97778044</v>
      </c>
      <c r="N321" s="75" t="n"/>
      <c r="O321" t="inlineStr">
        <is>
          <t>A102242</t>
        </is>
      </c>
      <c r="P321" t="inlineStr">
        <is>
          <t>LT250</t>
        </is>
      </c>
    </row>
    <row r="322">
      <c r="B322">
        <f>IF(I322="B21", IF(L322="Coating_Standard", "Y", "N"), "N")</f>
        <v/>
      </c>
      <c r="C322" t="inlineStr">
        <is>
          <t>Price_BOM_LCS_Imp_0477</t>
        </is>
      </c>
      <c r="D322">
        <f>IF(B322="Y", C322, "")</f>
        <v/>
      </c>
      <c r="E322" t="inlineStr">
        <is>
          <t>:30127-LCS:30127-4P-15HP-LCSE:30127-4P-20HP-LCSE:30127-4P-25HP-LCSE:</t>
        </is>
      </c>
      <c r="F322" s="126" t="inlineStr">
        <is>
          <t>XA</t>
        </is>
      </c>
      <c r="G322" s="2" t="inlineStr">
        <is>
          <t>ImpMatl_SS_AISI-304</t>
        </is>
      </c>
      <c r="H322" s="43" t="inlineStr">
        <is>
          <t>Stainless Steel, AISI-304</t>
        </is>
      </c>
      <c r="I322" s="43" t="inlineStr">
        <is>
          <t>H304</t>
        </is>
      </c>
      <c r="J322" s="43" t="inlineStr">
        <is>
          <t>Stainless Steel, AISI-303</t>
        </is>
      </c>
      <c r="K322" s="43" t="inlineStr">
        <is>
          <t>Stainless Steel, AISI 316</t>
        </is>
      </c>
      <c r="L322" s="43" t="inlineStr">
        <is>
          <t>Coating_Scotchkote134_interior_exterior</t>
        </is>
      </c>
      <c r="M322" s="43" t="inlineStr">
        <is>
          <t>RTF</t>
        </is>
      </c>
      <c r="N322" s="43" t="n"/>
      <c r="O322" t="inlineStr">
        <is>
          <t>A101889</t>
        </is>
      </c>
      <c r="P322" t="inlineStr">
        <is>
          <t>LT250</t>
        </is>
      </c>
      <c r="Q322" s="43" t="n">
        <v>126</v>
      </c>
    </row>
    <row r="323">
      <c r="B323">
        <f>IF(I323="B21", IF(L323="Coating_Standard", "Y", "N"), "N")</f>
        <v/>
      </c>
      <c r="C323" t="inlineStr">
        <is>
          <t>Price_BOM_LCS_Imp_0479</t>
        </is>
      </c>
      <c r="D323">
        <f>IF(B323="Y", C323, "")</f>
        <v/>
      </c>
      <c r="E323" t="inlineStr">
        <is>
          <t>:30127-LCS:30127-4P-15HP-LCSE:30127-4P-20HP-LCSE:30127-4P-25HP-LCSE:</t>
        </is>
      </c>
      <c r="F323" s="126" t="inlineStr">
        <is>
          <t>XA</t>
        </is>
      </c>
      <c r="G323" t="inlineStr">
        <is>
          <t>ImpMatl_NiAl-Bronze_ASTM-B148_C95400</t>
        </is>
      </c>
      <c r="H323" s="43" t="inlineStr">
        <is>
          <t>Nickel Aluminum Bronze ASTM B148 UNS C95400</t>
        </is>
      </c>
      <c r="I323" s="43" t="inlineStr">
        <is>
          <t>B22</t>
        </is>
      </c>
      <c r="J323" s="43" t="inlineStr">
        <is>
          <t>Stainless Steel, AISI-303</t>
        </is>
      </c>
      <c r="K323" s="43" t="inlineStr">
        <is>
          <t>Steel, Cold Drawn C1018</t>
        </is>
      </c>
      <c r="L323" s="43" t="inlineStr">
        <is>
          <t>Coating_Special</t>
        </is>
      </c>
      <c r="M323" s="75" t="n">
        <v>97778044</v>
      </c>
      <c r="N323" s="75" t="n"/>
      <c r="O323" t="inlineStr">
        <is>
          <t>A102242</t>
        </is>
      </c>
      <c r="P323" t="inlineStr">
        <is>
          <t>LT250</t>
        </is>
      </c>
    </row>
    <row r="324">
      <c r="B324">
        <f>IF(I324="B21", IF(L324="Coating_Standard", "Y", "N"), "N")</f>
        <v/>
      </c>
      <c r="C324" t="inlineStr">
        <is>
          <t>Price_BOM_LCS_Imp_0480</t>
        </is>
      </c>
      <c r="D324">
        <f>IF(B324="Y", C324, "")</f>
        <v/>
      </c>
      <c r="E324" t="inlineStr">
        <is>
          <t>:30127-LCS:30127-4P-15HP-LCSE:30127-4P-20HP-LCSE:30127-4P-25HP-LCSE:</t>
        </is>
      </c>
      <c r="F324" s="126" t="inlineStr">
        <is>
          <t>XA</t>
        </is>
      </c>
      <c r="G324" s="2" t="inlineStr">
        <is>
          <t>ImpMatl_SS_AISI-304</t>
        </is>
      </c>
      <c r="H324" s="43" t="inlineStr">
        <is>
          <t>Stainless Steel, AISI-304</t>
        </is>
      </c>
      <c r="I324" s="43" t="inlineStr">
        <is>
          <t>H304</t>
        </is>
      </c>
      <c r="J324" s="43" t="inlineStr">
        <is>
          <t>Stainless Steel, AISI-303</t>
        </is>
      </c>
      <c r="K324" s="43" t="inlineStr">
        <is>
          <t>Stainless Steel, AISI 316</t>
        </is>
      </c>
      <c r="L324" s="43" t="inlineStr">
        <is>
          <t>Coating_Special</t>
        </is>
      </c>
      <c r="M324" s="43" t="inlineStr">
        <is>
          <t>RTF</t>
        </is>
      </c>
      <c r="N324" s="43" t="n"/>
      <c r="O324" t="inlineStr">
        <is>
          <t>A101894</t>
        </is>
      </c>
      <c r="P324" t="inlineStr">
        <is>
          <t>LT250</t>
        </is>
      </c>
      <c r="Q324" s="43" t="n">
        <v>126</v>
      </c>
    </row>
    <row r="325">
      <c r="B325">
        <f>IF(I325="B21", IF(L325="Coating_Standard", "Y", "N"), "N")</f>
        <v/>
      </c>
      <c r="C325" t="inlineStr">
        <is>
          <t>Price_BOM_LCS_Imp_0482</t>
        </is>
      </c>
      <c r="D325">
        <f>IF(B325="Y", C325, "")</f>
        <v/>
      </c>
      <c r="E325" t="inlineStr">
        <is>
          <t>:30157-LCS:</t>
        </is>
      </c>
      <c r="F325" s="126" t="inlineStr">
        <is>
          <t>XA</t>
        </is>
      </c>
      <c r="G325" s="2" t="inlineStr">
        <is>
          <t>ImpMatl_SS_AISI-304</t>
        </is>
      </c>
      <c r="H325" s="43" t="inlineStr">
        <is>
          <t>Stainless Steel, AISI-304</t>
        </is>
      </c>
      <c r="I325" s="43" t="inlineStr">
        <is>
          <t>H304</t>
        </is>
      </c>
      <c r="J325" s="43" t="inlineStr">
        <is>
          <t>Stainless Steel, AISI-303</t>
        </is>
      </c>
      <c r="K325" s="43" t="inlineStr">
        <is>
          <t>Stainless Steel, AISI 316</t>
        </is>
      </c>
      <c r="L325" s="43" t="inlineStr">
        <is>
          <t>Coating_Standard</t>
        </is>
      </c>
      <c r="M325" s="105" t="n">
        <v>98876159</v>
      </c>
      <c r="N325" s="43" t="inlineStr">
        <is>
          <t>IMP,L,30157,XA,H304</t>
        </is>
      </c>
      <c r="O325" t="inlineStr">
        <is>
          <t>A101896</t>
        </is>
      </c>
      <c r="P325" s="43" t="inlineStr">
        <is>
          <t>LT027</t>
        </is>
      </c>
      <c r="Q325" s="43" t="n">
        <v>0</v>
      </c>
    </row>
    <row r="326">
      <c r="B326">
        <f>IF(I326="B21", IF(L326="Coating_Standard", "Y", "N"), "N")</f>
        <v/>
      </c>
      <c r="C326" t="inlineStr">
        <is>
          <t>Price_BOM_LCS_Imp_0483</t>
        </is>
      </c>
      <c r="D326">
        <f>IF(B326="Y", C326, "")</f>
        <v/>
      </c>
      <c r="E326" t="inlineStr">
        <is>
          <t>:30157-LCS:</t>
        </is>
      </c>
      <c r="F326" s="126" t="inlineStr">
        <is>
          <t>XA</t>
        </is>
      </c>
      <c r="G326" t="inlineStr">
        <is>
          <t>ImpMatl_NiAl-Bronze_ASTM-B148_C95400</t>
        </is>
      </c>
      <c r="H326" s="43" t="inlineStr">
        <is>
          <t>Nickel Aluminum Bronze ASTM B148 UNS C95400</t>
        </is>
      </c>
      <c r="I326" s="43" t="inlineStr">
        <is>
          <t>B22</t>
        </is>
      </c>
      <c r="J326" s="43" t="inlineStr">
        <is>
          <t>Stainless Steel, AISI-303</t>
        </is>
      </c>
      <c r="K326" s="43" t="inlineStr">
        <is>
          <t>Steel, Cold Drawn C1018</t>
        </is>
      </c>
      <c r="L326" s="43" t="inlineStr">
        <is>
          <t>Coating_Standard</t>
        </is>
      </c>
      <c r="M326" s="75" t="n">
        <v>97780144</v>
      </c>
      <c r="N326" s="75" t="n"/>
      <c r="O326" t="inlineStr">
        <is>
          <t>A102243</t>
        </is>
      </c>
      <c r="P326" t="inlineStr">
        <is>
          <t>LT250</t>
        </is>
      </c>
    </row>
    <row r="327">
      <c r="B327">
        <f>IF(I327="B21", IF(L327="Coating_Standard", "Y", "N"), "N")</f>
        <v/>
      </c>
      <c r="C327" t="inlineStr">
        <is>
          <t>Price_BOM_LCS_Imp_0485</t>
        </is>
      </c>
      <c r="D327">
        <f>IF(B327="Y", C327, "")</f>
        <v/>
      </c>
      <c r="E327" t="inlineStr">
        <is>
          <t>:30157-LCS:</t>
        </is>
      </c>
      <c r="F327" s="126" t="inlineStr">
        <is>
          <t>XA</t>
        </is>
      </c>
      <c r="G327" t="inlineStr">
        <is>
          <t>ImpMatl_NiAl-Bronze_ASTM-B148_C95400</t>
        </is>
      </c>
      <c r="H327" s="43" t="inlineStr">
        <is>
          <t>Nickel Aluminum Bronze ASTM B148 UNS C95400</t>
        </is>
      </c>
      <c r="I327" s="43" t="inlineStr">
        <is>
          <t>B22</t>
        </is>
      </c>
      <c r="J327" s="43" t="inlineStr">
        <is>
          <t>Stainless Steel, AISI-303</t>
        </is>
      </c>
      <c r="K327" s="43" t="inlineStr">
        <is>
          <t>Steel, Cold Drawn C1018</t>
        </is>
      </c>
      <c r="L327" s="43" t="inlineStr">
        <is>
          <t>Coating_Scotchkote134_interior_exterior_IncludeImpeller</t>
        </is>
      </c>
      <c r="M327" s="1" t="inlineStr">
        <is>
          <t>RTF</t>
        </is>
      </c>
      <c r="N327" s="43" t="n"/>
      <c r="O327" t="inlineStr">
        <is>
          <t>A102243</t>
        </is>
      </c>
      <c r="P327" t="inlineStr">
        <is>
          <t>LT250</t>
        </is>
      </c>
    </row>
    <row r="328">
      <c r="B328">
        <f>IF(I328="B21", IF(L328="Coating_Standard", "Y", "N"), "N")</f>
        <v/>
      </c>
      <c r="C328" t="inlineStr">
        <is>
          <t>Price_BOM_LCS_Imp_0486</t>
        </is>
      </c>
      <c r="D328">
        <f>IF(B328="Y", C328, "")</f>
        <v/>
      </c>
      <c r="E328" t="inlineStr">
        <is>
          <t>:30157-LCS:</t>
        </is>
      </c>
      <c r="F328" s="126" t="inlineStr">
        <is>
          <t>XA</t>
        </is>
      </c>
      <c r="G328" s="2" t="inlineStr">
        <is>
          <t>ImpMatl_SS_AISI-304</t>
        </is>
      </c>
      <c r="H328" s="43" t="inlineStr">
        <is>
          <t>Stainless Steel, AISI-304</t>
        </is>
      </c>
      <c r="I328" s="43" t="inlineStr">
        <is>
          <t>H304</t>
        </is>
      </c>
      <c r="J328" s="43" t="inlineStr">
        <is>
          <t>Stainless Steel, AISI-303</t>
        </is>
      </c>
      <c r="K328" s="43" t="inlineStr">
        <is>
          <t>Stainless Steel, AISI 316</t>
        </is>
      </c>
      <c r="L328" s="43" t="inlineStr">
        <is>
          <t>Coating_Scotchkote134_interior_exterior_IncludeImpeller</t>
        </is>
      </c>
      <c r="M328" s="1" t="inlineStr">
        <is>
          <t>RTF</t>
        </is>
      </c>
      <c r="N328" s="43" t="n"/>
      <c r="O328" t="inlineStr">
        <is>
          <t>A101896</t>
        </is>
      </c>
      <c r="P328" t="inlineStr">
        <is>
          <t>LT250</t>
        </is>
      </c>
      <c r="Q328" s="43" t="n"/>
    </row>
    <row r="329">
      <c r="B329">
        <f>IF(I329="B21", IF(L329="Coating_Standard", "Y", "N"), "N")</f>
        <v/>
      </c>
      <c r="C329" t="inlineStr">
        <is>
          <t>Price_BOM_LCS_Imp_0488</t>
        </is>
      </c>
      <c r="D329">
        <f>IF(B329="Y", C329, "")</f>
        <v/>
      </c>
      <c r="E329" t="inlineStr">
        <is>
          <t>:30157-LCS:</t>
        </is>
      </c>
      <c r="F329" s="126" t="inlineStr">
        <is>
          <t>XA</t>
        </is>
      </c>
      <c r="G329" t="inlineStr">
        <is>
          <t>ImpMatl_NiAl-Bronze_ASTM-B148_C95400</t>
        </is>
      </c>
      <c r="H329" s="43" t="inlineStr">
        <is>
          <t>Nickel Aluminum Bronze ASTM B148 UNS C95400</t>
        </is>
      </c>
      <c r="I329" s="43" t="inlineStr">
        <is>
          <t>B22</t>
        </is>
      </c>
      <c r="J329" s="43" t="inlineStr">
        <is>
          <t>Stainless Steel, AISI-303</t>
        </is>
      </c>
      <c r="K329" s="43" t="inlineStr">
        <is>
          <t>Steel, Cold Drawn C1018</t>
        </is>
      </c>
      <c r="L329" s="43" t="inlineStr">
        <is>
          <t>Coating_Scotchkote134_interior_IncludeImpeller</t>
        </is>
      </c>
      <c r="M329" s="1" t="inlineStr">
        <is>
          <t>RTF</t>
        </is>
      </c>
      <c r="N329" s="43" t="n"/>
      <c r="O329" t="inlineStr">
        <is>
          <t>A102243</t>
        </is>
      </c>
      <c r="P329" t="inlineStr">
        <is>
          <t>LT250</t>
        </is>
      </c>
    </row>
    <row r="330">
      <c r="B330">
        <f>IF(I330="B21", IF(L330="Coating_Standard", "Y", "N"), "N")</f>
        <v/>
      </c>
      <c r="C330" t="inlineStr">
        <is>
          <t>Price_BOM_LCS_Imp_0489</t>
        </is>
      </c>
      <c r="D330">
        <f>IF(B330="Y", C330, "")</f>
        <v/>
      </c>
      <c r="E330" t="inlineStr">
        <is>
          <t>:30157-LCS:</t>
        </is>
      </c>
      <c r="F330" s="126" t="inlineStr">
        <is>
          <t>XA</t>
        </is>
      </c>
      <c r="G330" s="2" t="inlineStr">
        <is>
          <t>ImpMatl_SS_AISI-304</t>
        </is>
      </c>
      <c r="H330" s="43" t="inlineStr">
        <is>
          <t>Stainless Steel, AISI-304</t>
        </is>
      </c>
      <c r="I330" s="43" t="inlineStr">
        <is>
          <t>H304</t>
        </is>
      </c>
      <c r="J330" s="43" t="inlineStr">
        <is>
          <t>Stainless Steel, AISI-303</t>
        </is>
      </c>
      <c r="K330" s="43" t="inlineStr">
        <is>
          <t>Stainless Steel, AISI 316</t>
        </is>
      </c>
      <c r="L330" s="43" t="inlineStr">
        <is>
          <t>Coating_Scotchkote134_interior_IncludeImpeller</t>
        </is>
      </c>
      <c r="M330" s="1" t="inlineStr">
        <is>
          <t>RTF</t>
        </is>
      </c>
      <c r="N330" s="43" t="n"/>
      <c r="O330" t="inlineStr">
        <is>
          <t>A101896</t>
        </is>
      </c>
      <c r="P330" t="inlineStr">
        <is>
          <t>LT250</t>
        </is>
      </c>
      <c r="Q330" s="43" t="n"/>
    </row>
    <row r="331">
      <c r="B331">
        <f>IF(I331="B21", IF(L331="Coating_Standard", "Y", "N"), "N")</f>
        <v/>
      </c>
      <c r="C331" t="inlineStr">
        <is>
          <t>Price_BOM_LCS_Imp_0491</t>
        </is>
      </c>
      <c r="D331">
        <f>IF(B331="Y", C331, "")</f>
        <v/>
      </c>
      <c r="E331" t="inlineStr">
        <is>
          <t>:30157-LCS:</t>
        </is>
      </c>
      <c r="F331" s="126" t="inlineStr">
        <is>
          <t>XA</t>
        </is>
      </c>
      <c r="G331" t="inlineStr">
        <is>
          <t>ImpMatl_NiAl-Bronze_ASTM-B148_C95400</t>
        </is>
      </c>
      <c r="H331" s="43" t="inlineStr">
        <is>
          <t>Nickel Aluminum Bronze ASTM B148 UNS C95400</t>
        </is>
      </c>
      <c r="I331" s="43" t="inlineStr">
        <is>
          <t>B22</t>
        </is>
      </c>
      <c r="J331" s="43" t="inlineStr">
        <is>
          <t>Stainless Steel, AISI-303</t>
        </is>
      </c>
      <c r="K331" s="43" t="inlineStr">
        <is>
          <t>Steel, Cold Drawn C1018</t>
        </is>
      </c>
      <c r="L331" s="43" t="inlineStr">
        <is>
          <t>Coating_Scotchkote134_interior</t>
        </is>
      </c>
      <c r="M331" s="75" t="n">
        <v>97780144</v>
      </c>
      <c r="N331" s="75" t="n"/>
      <c r="O331" t="inlineStr">
        <is>
          <t>A102243</t>
        </is>
      </c>
      <c r="P331" t="inlineStr">
        <is>
          <t>LT250</t>
        </is>
      </c>
    </row>
    <row r="332">
      <c r="B332">
        <f>IF(I332="B21", IF(L332="Coating_Standard", "Y", "N"), "N")</f>
        <v/>
      </c>
      <c r="C332" t="inlineStr">
        <is>
          <t>Price_BOM_LCS_Imp_0492</t>
        </is>
      </c>
      <c r="D332">
        <f>IF(B332="Y", C332, "")</f>
        <v/>
      </c>
      <c r="E332" t="inlineStr">
        <is>
          <t>:30157-LCS:</t>
        </is>
      </c>
      <c r="F332" s="126" t="inlineStr">
        <is>
          <t>XA</t>
        </is>
      </c>
      <c r="G332" s="2" t="inlineStr">
        <is>
          <t>ImpMatl_SS_AISI-304</t>
        </is>
      </c>
      <c r="H332" s="43" t="inlineStr">
        <is>
          <t>Stainless Steel, AISI-304</t>
        </is>
      </c>
      <c r="I332" s="43" t="inlineStr">
        <is>
          <t>H304</t>
        </is>
      </c>
      <c r="J332" s="43" t="inlineStr">
        <is>
          <t>Stainless Steel, AISI-303</t>
        </is>
      </c>
      <c r="K332" s="43" t="inlineStr">
        <is>
          <t>Stainless Steel, AISI 316</t>
        </is>
      </c>
      <c r="L332" s="43" t="inlineStr">
        <is>
          <t>Coating_Scotchkote134_interior</t>
        </is>
      </c>
      <c r="M332" s="43" t="inlineStr">
        <is>
          <t>RTF</t>
        </is>
      </c>
      <c r="N332" s="43" t="n"/>
      <c r="O332" t="inlineStr">
        <is>
          <t>A101896</t>
        </is>
      </c>
      <c r="P332" t="inlineStr">
        <is>
          <t>LT250</t>
        </is>
      </c>
      <c r="Q332" s="43" t="n">
        <v>126</v>
      </c>
    </row>
    <row r="333">
      <c r="B333">
        <f>IF(I333="B21", IF(L333="Coating_Standard", "Y", "N"), "N")</f>
        <v/>
      </c>
      <c r="C333" t="inlineStr">
        <is>
          <t>Price_BOM_LCS_Imp_0494</t>
        </is>
      </c>
      <c r="D333">
        <f>IF(B333="Y", C333, "")</f>
        <v/>
      </c>
      <c r="E333" t="inlineStr">
        <is>
          <t>:30157-LCS:</t>
        </is>
      </c>
      <c r="F333" s="126" t="inlineStr">
        <is>
          <t>XA</t>
        </is>
      </c>
      <c r="G333" t="inlineStr">
        <is>
          <t>ImpMatl_NiAl-Bronze_ASTM-B148_C95400</t>
        </is>
      </c>
      <c r="H333" s="43" t="inlineStr">
        <is>
          <t>Nickel Aluminum Bronze ASTM B148 UNS C95400</t>
        </is>
      </c>
      <c r="I333" s="43" t="inlineStr">
        <is>
          <t>B22</t>
        </is>
      </c>
      <c r="J333" s="43" t="inlineStr">
        <is>
          <t>Stainless Steel, AISI-303</t>
        </is>
      </c>
      <c r="K333" s="43" t="inlineStr">
        <is>
          <t>Steel, Cold Drawn C1018</t>
        </is>
      </c>
      <c r="L333" s="43" t="inlineStr">
        <is>
          <t>Coating_Scotchkote134_interior_exterior</t>
        </is>
      </c>
      <c r="M333" s="75" t="n">
        <v>97780144</v>
      </c>
      <c r="N333" s="75" t="n"/>
      <c r="O333" t="inlineStr">
        <is>
          <t>A102243</t>
        </is>
      </c>
      <c r="P333" t="inlineStr">
        <is>
          <t>LT250</t>
        </is>
      </c>
    </row>
    <row r="334">
      <c r="B334">
        <f>IF(I334="B21", IF(L334="Coating_Standard", "Y", "N"), "N")</f>
        <v/>
      </c>
      <c r="C334" t="inlineStr">
        <is>
          <t>Price_BOM_LCS_Imp_0495</t>
        </is>
      </c>
      <c r="D334">
        <f>IF(B334="Y", C334, "")</f>
        <v/>
      </c>
      <c r="E334" t="inlineStr">
        <is>
          <t>:30157-LCS:</t>
        </is>
      </c>
      <c r="F334" s="126" t="inlineStr">
        <is>
          <t>XA</t>
        </is>
      </c>
      <c r="G334" s="2" t="inlineStr">
        <is>
          <t>ImpMatl_SS_AISI-304</t>
        </is>
      </c>
      <c r="H334" s="43" t="inlineStr">
        <is>
          <t>Stainless Steel, AISI-304</t>
        </is>
      </c>
      <c r="I334" s="43" t="inlineStr">
        <is>
          <t>H304</t>
        </is>
      </c>
      <c r="J334" s="43" t="inlineStr">
        <is>
          <t>Stainless Steel, AISI-303</t>
        </is>
      </c>
      <c r="K334" s="43" t="inlineStr">
        <is>
          <t>Stainless Steel, AISI 316</t>
        </is>
      </c>
      <c r="L334" s="43" t="inlineStr">
        <is>
          <t>Coating_Scotchkote134_interior_exterior</t>
        </is>
      </c>
      <c r="M334" s="43" t="inlineStr">
        <is>
          <t>RTF</t>
        </is>
      </c>
      <c r="N334" s="43" t="n"/>
      <c r="O334" t="inlineStr">
        <is>
          <t>A101896</t>
        </is>
      </c>
      <c r="P334" t="inlineStr">
        <is>
          <t>LT250</t>
        </is>
      </c>
      <c r="Q334" s="43" t="n">
        <v>126</v>
      </c>
    </row>
    <row r="335">
      <c r="B335">
        <f>IF(I335="B21", IF(L335="Coating_Standard", "Y", "N"), "N")</f>
        <v/>
      </c>
      <c r="C335" t="inlineStr">
        <is>
          <t>Price_BOM_LCS_Imp_0497</t>
        </is>
      </c>
      <c r="D335">
        <f>IF(B335="Y", C335, "")</f>
        <v/>
      </c>
      <c r="E335" t="inlineStr">
        <is>
          <t>:30157-LCS:</t>
        </is>
      </c>
      <c r="F335" s="126" t="inlineStr">
        <is>
          <t>XA</t>
        </is>
      </c>
      <c r="G335" t="inlineStr">
        <is>
          <t>ImpMatl_NiAl-Bronze_ASTM-B148_C95400</t>
        </is>
      </c>
      <c r="H335" s="43" t="inlineStr">
        <is>
          <t>Nickel Aluminum Bronze ASTM B148 UNS C95400</t>
        </is>
      </c>
      <c r="I335" s="43" t="inlineStr">
        <is>
          <t>B22</t>
        </is>
      </c>
      <c r="J335" s="43" t="inlineStr">
        <is>
          <t>Stainless Steel, AISI-303</t>
        </is>
      </c>
      <c r="K335" s="43" t="inlineStr">
        <is>
          <t>Steel, Cold Drawn C1018</t>
        </is>
      </c>
      <c r="L335" s="43" t="inlineStr">
        <is>
          <t>Coating_Special</t>
        </is>
      </c>
      <c r="M335" s="75" t="n">
        <v>97780144</v>
      </c>
      <c r="N335" s="75" t="n"/>
      <c r="O335" t="inlineStr">
        <is>
          <t>A102243</t>
        </is>
      </c>
      <c r="P335" t="inlineStr">
        <is>
          <t>LT250</t>
        </is>
      </c>
    </row>
    <row r="336">
      <c r="B336">
        <f>IF(I336="B21", IF(L336="Coating_Standard", "Y", "N"), "N")</f>
        <v/>
      </c>
      <c r="C336" t="inlineStr">
        <is>
          <t>Price_BOM_LCS_Imp_0498</t>
        </is>
      </c>
      <c r="D336">
        <f>IF(B336="Y", C336, "")</f>
        <v/>
      </c>
      <c r="E336" t="inlineStr">
        <is>
          <t>:30157-LCS:</t>
        </is>
      </c>
      <c r="F336" s="126" t="inlineStr">
        <is>
          <t>XA</t>
        </is>
      </c>
      <c r="G336" s="2" t="inlineStr">
        <is>
          <t>ImpMatl_SS_AISI-304</t>
        </is>
      </c>
      <c r="H336" s="43" t="inlineStr">
        <is>
          <t>Stainless Steel, AISI-304</t>
        </is>
      </c>
      <c r="I336" s="43" t="inlineStr">
        <is>
          <t>H304</t>
        </is>
      </c>
      <c r="J336" s="43" t="inlineStr">
        <is>
          <t>Stainless Steel, AISI-303</t>
        </is>
      </c>
      <c r="K336" s="43" t="inlineStr">
        <is>
          <t>Stainless Steel, AISI 316</t>
        </is>
      </c>
      <c r="L336" s="43" t="inlineStr">
        <is>
          <t>Coating_Special</t>
        </is>
      </c>
      <c r="M336" s="43" t="inlineStr">
        <is>
          <t>RTF</t>
        </is>
      </c>
      <c r="N336" s="43" t="n"/>
      <c r="O336" t="inlineStr">
        <is>
          <t>A101901</t>
        </is>
      </c>
      <c r="P336" t="inlineStr">
        <is>
          <t>LT250</t>
        </is>
      </c>
      <c r="Q336" s="43" t="n">
        <v>126</v>
      </c>
    </row>
    <row r="337">
      <c r="B337">
        <f>IF(I337="B21", IF(L337="Coating_Standard", "Y", "N"), "N")</f>
        <v/>
      </c>
      <c r="C337" t="inlineStr">
        <is>
          <t>Price_BOM_LCS_Imp_0500</t>
        </is>
      </c>
      <c r="D337">
        <f>IF(B337="Y", C337, "")</f>
        <v/>
      </c>
      <c r="E337" t="inlineStr">
        <is>
          <t>:40707-LCS:40707-4P-3HP-LCSE:40707-4P-5HP-LCSE:40707-4P-7.5HP-LCSE:</t>
        </is>
      </c>
      <c r="F337" s="126" t="inlineStr">
        <is>
          <t>X3</t>
        </is>
      </c>
      <c r="G337" s="2" t="inlineStr">
        <is>
          <t>ImpMatl_SS_AISI-304</t>
        </is>
      </c>
      <c r="H337" s="43" t="inlineStr">
        <is>
          <t>Stainless Steel, AISI-304</t>
        </is>
      </c>
      <c r="I337" s="43" t="inlineStr">
        <is>
          <t>H304</t>
        </is>
      </c>
      <c r="J337" s="43" t="inlineStr">
        <is>
          <t>Stainless Steel, AISI-303</t>
        </is>
      </c>
      <c r="K337" s="43" t="inlineStr">
        <is>
          <t>Stainless Steel, AISI 316</t>
        </is>
      </c>
      <c r="L337" s="43" t="inlineStr">
        <is>
          <t>Coating_Standard</t>
        </is>
      </c>
      <c r="M337" s="105" t="n">
        <v>98876161</v>
      </c>
      <c r="N337" s="43" t="inlineStr">
        <is>
          <t>IMP,L,40707,X3,H304</t>
        </is>
      </c>
      <c r="O337" t="inlineStr">
        <is>
          <t>A101903</t>
        </is>
      </c>
      <c r="P337" s="43" t="inlineStr">
        <is>
          <t>LT027</t>
        </is>
      </c>
      <c r="Q337" s="43" t="n">
        <v>0</v>
      </c>
    </row>
    <row r="338">
      <c r="B338">
        <f>IF(I338="B21", IF(L338="Coating_Standard", "Y", "N"), "N")</f>
        <v/>
      </c>
      <c r="C338" t="inlineStr">
        <is>
          <t>Price_BOM_LCS_Imp_0501</t>
        </is>
      </c>
      <c r="D338">
        <f>IF(B338="Y", C338, "")</f>
        <v/>
      </c>
      <c r="E338" t="inlineStr">
        <is>
          <t>:40707-LCS:40707-4P-3HP-LCSE:40707-4P-5HP-LCSE:40707-4P-7.5HP-LCSE:</t>
        </is>
      </c>
      <c r="F338" s="126" t="inlineStr">
        <is>
          <t>X3</t>
        </is>
      </c>
      <c r="G338" t="inlineStr">
        <is>
          <t>ImpMatl_NiAl-Bronze_ASTM-B148_C95400</t>
        </is>
      </c>
      <c r="H338" s="43" t="inlineStr">
        <is>
          <t>Nickel Aluminum Bronze ASTM B148 UNS C95400</t>
        </is>
      </c>
      <c r="I338" s="43" t="inlineStr">
        <is>
          <t>B22</t>
        </is>
      </c>
      <c r="J338" s="43" t="inlineStr">
        <is>
          <t>Stainless Steel, AISI-303</t>
        </is>
      </c>
      <c r="K338" s="43" t="inlineStr">
        <is>
          <t>Steel, Cold Drawn C1018</t>
        </is>
      </c>
      <c r="L338" s="43" t="inlineStr">
        <is>
          <t>Coating_Standard</t>
        </is>
      </c>
      <c r="M338" s="75" t="n">
        <v>97780145</v>
      </c>
      <c r="N338" s="75" t="n"/>
      <c r="O338" t="inlineStr">
        <is>
          <t>A102244</t>
        </is>
      </c>
      <c r="P338" t="inlineStr">
        <is>
          <t>LT250</t>
        </is>
      </c>
    </row>
    <row r="339">
      <c r="B339">
        <f>IF(I339="B21", IF(L339="Coating_Standard", "Y", "N"), "N")</f>
        <v/>
      </c>
      <c r="C339" t="inlineStr">
        <is>
          <t>Price_BOM_LCS_Imp_0503</t>
        </is>
      </c>
      <c r="D339">
        <f>IF(B339="Y", C339, "")</f>
        <v/>
      </c>
      <c r="E339" t="inlineStr">
        <is>
          <t>:40707-LCS:40707-4P-3HP-LCSE:40707-4P-5HP-LCSE:40707-4P-7.5HP-LCSE:</t>
        </is>
      </c>
      <c r="F339" s="126" t="inlineStr">
        <is>
          <t>X3</t>
        </is>
      </c>
      <c r="G339" t="inlineStr">
        <is>
          <t>ImpMatl_NiAl-Bronze_ASTM-B148_C95400</t>
        </is>
      </c>
      <c r="H339" s="43" t="inlineStr">
        <is>
          <t>Nickel Aluminum Bronze ASTM B148 UNS C95400</t>
        </is>
      </c>
      <c r="I339" s="43" t="inlineStr">
        <is>
          <t>B22</t>
        </is>
      </c>
      <c r="J339" s="43" t="inlineStr">
        <is>
          <t>Stainless Steel, AISI-303</t>
        </is>
      </c>
      <c r="K339" s="43" t="inlineStr">
        <is>
          <t>Steel, Cold Drawn C1018</t>
        </is>
      </c>
      <c r="L339" s="43" t="inlineStr">
        <is>
          <t>Coating_Scotchkote134_interior_exterior_IncludeImpeller</t>
        </is>
      </c>
      <c r="M339" s="1" t="inlineStr">
        <is>
          <t>RTF</t>
        </is>
      </c>
      <c r="N339" s="43" t="n"/>
      <c r="O339" t="inlineStr">
        <is>
          <t>A102244</t>
        </is>
      </c>
      <c r="P339" t="inlineStr">
        <is>
          <t>LT250</t>
        </is>
      </c>
    </row>
    <row r="340">
      <c r="B340">
        <f>IF(I340="B21", IF(L340="Coating_Standard", "Y", "N"), "N")</f>
        <v/>
      </c>
      <c r="C340" t="inlineStr">
        <is>
          <t>Price_BOM_LCS_Imp_0504</t>
        </is>
      </c>
      <c r="D340">
        <f>IF(B340="Y", C340, "")</f>
        <v/>
      </c>
      <c r="E340" t="inlineStr">
        <is>
          <t>:40707-LCS:40707-4P-3HP-LCSE:40707-4P-5HP-LCSE:40707-4P-7.5HP-LCSE:</t>
        </is>
      </c>
      <c r="F340" s="126" t="inlineStr">
        <is>
          <t>X3</t>
        </is>
      </c>
      <c r="G340" s="2" t="inlineStr">
        <is>
          <t>ImpMatl_SS_AISI-304</t>
        </is>
      </c>
      <c r="H340" s="43" t="inlineStr">
        <is>
          <t>Stainless Steel, AISI-304</t>
        </is>
      </c>
      <c r="I340" s="43" t="inlineStr">
        <is>
          <t>H304</t>
        </is>
      </c>
      <c r="J340" s="43" t="inlineStr">
        <is>
          <t>Stainless Steel, AISI-303</t>
        </is>
      </c>
      <c r="K340" s="43" t="inlineStr">
        <is>
          <t>Stainless Steel, AISI 316</t>
        </is>
      </c>
      <c r="L340" s="43" t="inlineStr">
        <is>
          <t>Coating_Scotchkote134_interior_exterior_IncludeImpeller</t>
        </is>
      </c>
      <c r="M340" s="1" t="inlineStr">
        <is>
          <t>RTF</t>
        </is>
      </c>
      <c r="N340" s="43" t="n"/>
      <c r="O340" t="inlineStr">
        <is>
          <t>A101903</t>
        </is>
      </c>
      <c r="P340" t="inlineStr">
        <is>
          <t>LT250</t>
        </is>
      </c>
      <c r="Q340" s="43" t="n"/>
    </row>
    <row r="341">
      <c r="B341">
        <f>IF(I341="B21", IF(L341="Coating_Standard", "Y", "N"), "N")</f>
        <v/>
      </c>
      <c r="C341" t="inlineStr">
        <is>
          <t>Price_BOM_LCS_Imp_0506</t>
        </is>
      </c>
      <c r="D341">
        <f>IF(B341="Y", C341, "")</f>
        <v/>
      </c>
      <c r="E341" t="inlineStr">
        <is>
          <t>:40707-LCS:40707-4P-3HP-LCSE:40707-4P-5HP-LCSE:40707-4P-7.5HP-LCSE:</t>
        </is>
      </c>
      <c r="F341" s="126" t="inlineStr">
        <is>
          <t>X3</t>
        </is>
      </c>
      <c r="G341" t="inlineStr">
        <is>
          <t>ImpMatl_NiAl-Bronze_ASTM-B148_C95400</t>
        </is>
      </c>
      <c r="H341" s="43" t="inlineStr">
        <is>
          <t>Nickel Aluminum Bronze ASTM B148 UNS C95400</t>
        </is>
      </c>
      <c r="I341" s="43" t="inlineStr">
        <is>
          <t>B22</t>
        </is>
      </c>
      <c r="J341" s="43" t="inlineStr">
        <is>
          <t>Stainless Steel, AISI-303</t>
        </is>
      </c>
      <c r="K341" s="43" t="inlineStr">
        <is>
          <t>Steel, Cold Drawn C1018</t>
        </is>
      </c>
      <c r="L341" s="43" t="inlineStr">
        <is>
          <t>Coating_Scotchkote134_interior_IncludeImpeller</t>
        </is>
      </c>
      <c r="M341" s="1" t="inlineStr">
        <is>
          <t>RTF</t>
        </is>
      </c>
      <c r="N341" s="43" t="n"/>
      <c r="O341" t="inlineStr">
        <is>
          <t>A102244</t>
        </is>
      </c>
      <c r="P341" t="inlineStr">
        <is>
          <t>LT250</t>
        </is>
      </c>
    </row>
    <row r="342">
      <c r="B342">
        <f>IF(I342="B21", IF(L342="Coating_Standard", "Y", "N"), "N")</f>
        <v/>
      </c>
      <c r="C342" t="inlineStr">
        <is>
          <t>Price_BOM_LCS_Imp_0507</t>
        </is>
      </c>
      <c r="D342">
        <f>IF(B342="Y", C342, "")</f>
        <v/>
      </c>
      <c r="E342" t="inlineStr">
        <is>
          <t>:40707-LCS:40707-4P-3HP-LCSE:40707-4P-5HP-LCSE:40707-4P-7.5HP-LCSE:</t>
        </is>
      </c>
      <c r="F342" s="126" t="inlineStr">
        <is>
          <t>X3</t>
        </is>
      </c>
      <c r="G342" s="2" t="inlineStr">
        <is>
          <t>ImpMatl_SS_AISI-304</t>
        </is>
      </c>
      <c r="H342" s="43" t="inlineStr">
        <is>
          <t>Stainless Steel, AISI-304</t>
        </is>
      </c>
      <c r="I342" s="43" t="inlineStr">
        <is>
          <t>H304</t>
        </is>
      </c>
      <c r="J342" s="43" t="inlineStr">
        <is>
          <t>Stainless Steel, AISI-303</t>
        </is>
      </c>
      <c r="K342" s="43" t="inlineStr">
        <is>
          <t>Stainless Steel, AISI 316</t>
        </is>
      </c>
      <c r="L342" s="43" t="inlineStr">
        <is>
          <t>Coating_Scotchkote134_interior_IncludeImpeller</t>
        </is>
      </c>
      <c r="M342" s="1" t="inlineStr">
        <is>
          <t>RTF</t>
        </is>
      </c>
      <c r="N342" s="43" t="n"/>
      <c r="O342" t="inlineStr">
        <is>
          <t>A101903</t>
        </is>
      </c>
      <c r="P342" t="inlineStr">
        <is>
          <t>LT250</t>
        </is>
      </c>
      <c r="Q342" s="43" t="n"/>
    </row>
    <row r="343">
      <c r="B343">
        <f>IF(I343="B21", IF(L343="Coating_Standard", "Y", "N"), "N")</f>
        <v/>
      </c>
      <c r="C343" t="inlineStr">
        <is>
          <t>Price_BOM_LCS_Imp_0509</t>
        </is>
      </c>
      <c r="D343">
        <f>IF(B343="Y", C343, "")</f>
        <v/>
      </c>
      <c r="E343" t="inlineStr">
        <is>
          <t>:40707-LCS:40707-4P-3HP-LCSE:40707-4P-5HP-LCSE:40707-4P-7.5HP-LCSE:</t>
        </is>
      </c>
      <c r="F343" s="126" t="inlineStr">
        <is>
          <t>X3</t>
        </is>
      </c>
      <c r="G343" t="inlineStr">
        <is>
          <t>ImpMatl_NiAl-Bronze_ASTM-B148_C95400</t>
        </is>
      </c>
      <c r="H343" s="43" t="inlineStr">
        <is>
          <t>Nickel Aluminum Bronze ASTM B148 UNS C95400</t>
        </is>
      </c>
      <c r="I343" s="43" t="inlineStr">
        <is>
          <t>B22</t>
        </is>
      </c>
      <c r="J343" s="43" t="inlineStr">
        <is>
          <t>Stainless Steel, AISI-303</t>
        </is>
      </c>
      <c r="K343" s="43" t="inlineStr">
        <is>
          <t>Steel, Cold Drawn C1018</t>
        </is>
      </c>
      <c r="L343" s="43" t="inlineStr">
        <is>
          <t>Coating_Scotchkote134_interior</t>
        </is>
      </c>
      <c r="M343" s="75" t="n">
        <v>97780145</v>
      </c>
      <c r="N343" s="75" t="n"/>
      <c r="O343" t="inlineStr">
        <is>
          <t>A102244</t>
        </is>
      </c>
      <c r="P343" t="inlineStr">
        <is>
          <t>LT250</t>
        </is>
      </c>
    </row>
    <row r="344">
      <c r="B344">
        <f>IF(I344="B21", IF(L344="Coating_Standard", "Y", "N"), "N")</f>
        <v/>
      </c>
      <c r="C344" t="inlineStr">
        <is>
          <t>Price_BOM_LCS_Imp_0510</t>
        </is>
      </c>
      <c r="D344">
        <f>IF(B344="Y", C344, "")</f>
        <v/>
      </c>
      <c r="E344" t="inlineStr">
        <is>
          <t>:40707-LCS:40707-4P-3HP-LCSE:40707-4P-5HP-LCSE:40707-4P-7.5HP-LCSE:</t>
        </is>
      </c>
      <c r="F344" s="126" t="inlineStr">
        <is>
          <t>X3</t>
        </is>
      </c>
      <c r="G344" s="2" t="inlineStr">
        <is>
          <t>ImpMatl_SS_AISI-304</t>
        </is>
      </c>
      <c r="H344" s="43" t="inlineStr">
        <is>
          <t>Stainless Steel, AISI-304</t>
        </is>
      </c>
      <c r="I344" s="43" t="inlineStr">
        <is>
          <t>H304</t>
        </is>
      </c>
      <c r="J344" s="43" t="inlineStr">
        <is>
          <t>Stainless Steel, AISI-303</t>
        </is>
      </c>
      <c r="K344" s="43" t="inlineStr">
        <is>
          <t>Stainless Steel, AISI 316</t>
        </is>
      </c>
      <c r="L344" s="43" t="inlineStr">
        <is>
          <t>Coating_Scotchkote134_interior</t>
        </is>
      </c>
      <c r="M344" s="43" t="inlineStr">
        <is>
          <t>RTF</t>
        </is>
      </c>
      <c r="N344" s="43" t="n"/>
      <c r="O344" t="inlineStr">
        <is>
          <t>A101903</t>
        </is>
      </c>
      <c r="P344" t="inlineStr">
        <is>
          <t>LT250</t>
        </is>
      </c>
      <c r="Q344" s="43" t="n">
        <v>126</v>
      </c>
    </row>
    <row r="345">
      <c r="B345">
        <f>IF(I345="B21", IF(L345="Coating_Standard", "Y", "N"), "N")</f>
        <v/>
      </c>
      <c r="C345" t="inlineStr">
        <is>
          <t>Price_BOM_LCS_Imp_0512</t>
        </is>
      </c>
      <c r="D345">
        <f>IF(B345="Y", C345, "")</f>
        <v/>
      </c>
      <c r="E345" t="inlineStr">
        <is>
          <t>:40707-LCS:40707-4P-3HP-LCSE:40707-4P-5HP-LCSE:40707-4P-7.5HP-LCSE:</t>
        </is>
      </c>
      <c r="F345" s="126" t="inlineStr">
        <is>
          <t>X3</t>
        </is>
      </c>
      <c r="G345" t="inlineStr">
        <is>
          <t>ImpMatl_NiAl-Bronze_ASTM-B148_C95400</t>
        </is>
      </c>
      <c r="H345" s="43" t="inlineStr">
        <is>
          <t>Nickel Aluminum Bronze ASTM B148 UNS C95400</t>
        </is>
      </c>
      <c r="I345" s="43" t="inlineStr">
        <is>
          <t>B22</t>
        </is>
      </c>
      <c r="J345" s="43" t="inlineStr">
        <is>
          <t>Stainless Steel, AISI-303</t>
        </is>
      </c>
      <c r="K345" s="43" t="inlineStr">
        <is>
          <t>Steel, Cold Drawn C1018</t>
        </is>
      </c>
      <c r="L345" s="43" t="inlineStr">
        <is>
          <t>Coating_Scotchkote134_interior_exterior</t>
        </is>
      </c>
      <c r="M345" s="75" t="n">
        <v>97780145</v>
      </c>
      <c r="N345" s="75" t="n"/>
      <c r="O345" t="inlineStr">
        <is>
          <t>A102244</t>
        </is>
      </c>
      <c r="P345" t="inlineStr">
        <is>
          <t>LT250</t>
        </is>
      </c>
    </row>
    <row r="346">
      <c r="B346">
        <f>IF(I346="B21", IF(L346="Coating_Standard", "Y", "N"), "N")</f>
        <v/>
      </c>
      <c r="C346" t="inlineStr">
        <is>
          <t>Price_BOM_LCS_Imp_0513</t>
        </is>
      </c>
      <c r="D346">
        <f>IF(B346="Y", C346, "")</f>
        <v/>
      </c>
      <c r="E346" t="inlineStr">
        <is>
          <t>:40707-LCS:40707-4P-3HP-LCSE:40707-4P-5HP-LCSE:40707-4P-7.5HP-LCSE:</t>
        </is>
      </c>
      <c r="F346" s="126" t="inlineStr">
        <is>
          <t>X3</t>
        </is>
      </c>
      <c r="G346" s="2" t="inlineStr">
        <is>
          <t>ImpMatl_SS_AISI-304</t>
        </is>
      </c>
      <c r="H346" s="43" t="inlineStr">
        <is>
          <t>Stainless Steel, AISI-304</t>
        </is>
      </c>
      <c r="I346" s="43" t="inlineStr">
        <is>
          <t>H304</t>
        </is>
      </c>
      <c r="J346" s="43" t="inlineStr">
        <is>
          <t>Stainless Steel, AISI-303</t>
        </is>
      </c>
      <c r="K346" s="43" t="inlineStr">
        <is>
          <t>Stainless Steel, AISI 316</t>
        </is>
      </c>
      <c r="L346" s="43" t="inlineStr">
        <is>
          <t>Coating_Scotchkote134_interior_exterior</t>
        </is>
      </c>
      <c r="M346" s="43" t="inlineStr">
        <is>
          <t>RTF</t>
        </is>
      </c>
      <c r="N346" s="43" t="n"/>
      <c r="O346" t="inlineStr">
        <is>
          <t>A101903</t>
        </is>
      </c>
      <c r="P346" t="inlineStr">
        <is>
          <t>LT250</t>
        </is>
      </c>
      <c r="Q346" s="43" t="n">
        <v>126</v>
      </c>
    </row>
    <row r="347">
      <c r="B347">
        <f>IF(I347="B21", IF(L347="Coating_Standard", "Y", "N"), "N")</f>
        <v/>
      </c>
      <c r="C347" t="inlineStr">
        <is>
          <t>Price_BOM_LCS_Imp_0515</t>
        </is>
      </c>
      <c r="D347">
        <f>IF(B347="Y", C347, "")</f>
        <v/>
      </c>
      <c r="E347" t="inlineStr">
        <is>
          <t>:40707-LCS:40707-4P-3HP-LCSE:40707-4P-5HP-LCSE:40707-4P-7.5HP-LCSE:</t>
        </is>
      </c>
      <c r="F347" s="126" t="inlineStr">
        <is>
          <t>X3</t>
        </is>
      </c>
      <c r="G347" t="inlineStr">
        <is>
          <t>ImpMatl_NiAl-Bronze_ASTM-B148_C95400</t>
        </is>
      </c>
      <c r="H347" s="43" t="inlineStr">
        <is>
          <t>Nickel Aluminum Bronze ASTM B148 UNS C95400</t>
        </is>
      </c>
      <c r="I347" s="43" t="inlineStr">
        <is>
          <t>B22</t>
        </is>
      </c>
      <c r="J347" s="43" t="inlineStr">
        <is>
          <t>Stainless Steel, AISI-303</t>
        </is>
      </c>
      <c r="K347" s="43" t="inlineStr">
        <is>
          <t>Steel, Cold Drawn C1018</t>
        </is>
      </c>
      <c r="L347" s="43" t="inlineStr">
        <is>
          <t>Coating_Special</t>
        </is>
      </c>
      <c r="M347" s="75" t="n">
        <v>97780145</v>
      </c>
      <c r="N347" s="75" t="n"/>
      <c r="O347" t="inlineStr">
        <is>
          <t>A102244</t>
        </is>
      </c>
      <c r="P347" t="inlineStr">
        <is>
          <t>LT250</t>
        </is>
      </c>
    </row>
    <row r="348">
      <c r="B348">
        <f>IF(I348="B21", IF(L348="Coating_Standard", "Y", "N"), "N")</f>
        <v/>
      </c>
      <c r="C348" t="inlineStr">
        <is>
          <t>Price_BOM_LCS_Imp_0516</t>
        </is>
      </c>
      <c r="D348">
        <f>IF(B348="Y", C348, "")</f>
        <v/>
      </c>
      <c r="E348" t="inlineStr">
        <is>
          <t>:40707-LCS:40707-4P-3HP-LCSE:40707-4P-5HP-LCSE:40707-4P-7.5HP-LCSE:</t>
        </is>
      </c>
      <c r="F348" s="126" t="inlineStr">
        <is>
          <t>X3</t>
        </is>
      </c>
      <c r="G348" s="2" t="inlineStr">
        <is>
          <t>ImpMatl_SS_AISI-304</t>
        </is>
      </c>
      <c r="H348" s="43" t="inlineStr">
        <is>
          <t>Stainless Steel, AISI-304</t>
        </is>
      </c>
      <c r="I348" s="43" t="inlineStr">
        <is>
          <t>H304</t>
        </is>
      </c>
      <c r="J348" s="43" t="inlineStr">
        <is>
          <t>Stainless Steel, AISI-303</t>
        </is>
      </c>
      <c r="K348" s="43" t="inlineStr">
        <is>
          <t>Stainless Steel, AISI 316</t>
        </is>
      </c>
      <c r="L348" s="43" t="inlineStr">
        <is>
          <t>Coating_Special</t>
        </is>
      </c>
      <c r="M348" s="43" t="inlineStr">
        <is>
          <t>RTF</t>
        </is>
      </c>
      <c r="N348" s="43" t="n"/>
      <c r="O348" t="inlineStr">
        <is>
          <t>A101908</t>
        </is>
      </c>
      <c r="P348" t="inlineStr">
        <is>
          <t>LT250</t>
        </is>
      </c>
      <c r="Q348" s="43" t="n">
        <v>126</v>
      </c>
    </row>
    <row r="349">
      <c r="B349">
        <f>IF(I349="B21", IF(L349="Coating_Standard", "Y", "N"), "N")</f>
        <v/>
      </c>
      <c r="C349" t="inlineStr">
        <is>
          <t>Price_BOM_LCS_Imp_0518</t>
        </is>
      </c>
      <c r="D349">
        <f>IF(B349="Y", C349, "")</f>
        <v/>
      </c>
      <c r="E349" t="inlineStr">
        <is>
          <t>:40707-LCS:40707-2P-25HP-LCSE:40707-2P-30HP-LCSE:</t>
        </is>
      </c>
      <c r="F349" s="126" t="inlineStr">
        <is>
          <t>X4</t>
        </is>
      </c>
      <c r="G349" s="2" t="inlineStr">
        <is>
          <t>ImpMatl_SS_AISI-304</t>
        </is>
      </c>
      <c r="H349" s="43" t="inlineStr">
        <is>
          <t>Stainless Steel, AISI-304</t>
        </is>
      </c>
      <c r="I349" s="43" t="inlineStr">
        <is>
          <t>H304</t>
        </is>
      </c>
      <c r="J349" s="43" t="inlineStr">
        <is>
          <t>Stainless Steel, AISI-303</t>
        </is>
      </c>
      <c r="K349" s="43" t="inlineStr">
        <is>
          <t>Stainless Steel, AISI 316</t>
        </is>
      </c>
      <c r="L349" s="43" t="inlineStr">
        <is>
          <t>Coating_Standard</t>
        </is>
      </c>
      <c r="M349" s="105" t="n">
        <v>98876162</v>
      </c>
      <c r="N349" s="43" t="inlineStr">
        <is>
          <t>IMP,L,40707,X4,H304</t>
        </is>
      </c>
      <c r="O349" t="inlineStr">
        <is>
          <t>A101910</t>
        </is>
      </c>
      <c r="P349" s="43" t="inlineStr">
        <is>
          <t>LT027</t>
        </is>
      </c>
      <c r="Q349" s="43" t="n">
        <v>0</v>
      </c>
    </row>
    <row r="350">
      <c r="B350">
        <f>IF(I350="B21", IF(L350="Coating_Standard", "Y", "N"), "N")</f>
        <v/>
      </c>
      <c r="C350" t="inlineStr">
        <is>
          <t>Price_BOM_LCS_Imp_0519</t>
        </is>
      </c>
      <c r="D350">
        <f>IF(B350="Y", C350, "")</f>
        <v/>
      </c>
      <c r="E350" t="inlineStr">
        <is>
          <t>:40707-LCS:40707-2P-25HP-LCSE:40707-2P-30HP-LCSE:</t>
        </is>
      </c>
      <c r="F350" s="126" t="inlineStr">
        <is>
          <t>X4</t>
        </is>
      </c>
      <c r="G350" t="inlineStr">
        <is>
          <t>ImpMatl_NiAl-Bronze_ASTM-B148_C95400</t>
        </is>
      </c>
      <c r="H350" s="43" t="inlineStr">
        <is>
          <t>Nickel Aluminum Bronze ASTM B148 UNS C95400</t>
        </is>
      </c>
      <c r="I350" s="43" t="inlineStr">
        <is>
          <t>B22</t>
        </is>
      </c>
      <c r="J350" s="43" t="inlineStr">
        <is>
          <t>Stainless Steel, AISI-303</t>
        </is>
      </c>
      <c r="K350" s="43" t="inlineStr">
        <is>
          <t>Steel, Cold Drawn C1018</t>
        </is>
      </c>
      <c r="L350" s="43" t="inlineStr">
        <is>
          <t>Coating_Standard</t>
        </is>
      </c>
      <c r="M350" s="75" t="n">
        <v>97780146</v>
      </c>
      <c r="N350" s="75" t="n"/>
      <c r="O350" t="inlineStr">
        <is>
          <t>A102245</t>
        </is>
      </c>
      <c r="P350" t="inlineStr">
        <is>
          <t>LT250</t>
        </is>
      </c>
    </row>
    <row r="351">
      <c r="B351">
        <f>IF(I351="B21", IF(L351="Coating_Standard", "Y", "N"), "N")</f>
        <v/>
      </c>
      <c r="C351" t="inlineStr">
        <is>
          <t>Price_BOM_LCS_Imp_0521</t>
        </is>
      </c>
      <c r="D351">
        <f>IF(B351="Y", C351, "")</f>
        <v/>
      </c>
      <c r="E351" t="inlineStr">
        <is>
          <t>:40707-LCS:40707-2P-25HP-LCSE:40707-2P-30HP-LCSE:</t>
        </is>
      </c>
      <c r="F351" s="126" t="inlineStr">
        <is>
          <t>X4</t>
        </is>
      </c>
      <c r="G351" t="inlineStr">
        <is>
          <t>ImpMatl_NiAl-Bronze_ASTM-B148_C95400</t>
        </is>
      </c>
      <c r="H351" s="43" t="inlineStr">
        <is>
          <t>Nickel Aluminum Bronze ASTM B148 UNS C95400</t>
        </is>
      </c>
      <c r="I351" s="43" t="inlineStr">
        <is>
          <t>B22</t>
        </is>
      </c>
      <c r="J351" s="43" t="inlineStr">
        <is>
          <t>Stainless Steel, AISI-303</t>
        </is>
      </c>
      <c r="K351" s="43" t="inlineStr">
        <is>
          <t>Steel, Cold Drawn C1018</t>
        </is>
      </c>
      <c r="L351" s="43" t="inlineStr">
        <is>
          <t>Coating_Scotchkote134_interior_exterior_IncludeImpeller</t>
        </is>
      </c>
      <c r="M351" s="1" t="inlineStr">
        <is>
          <t>RTF</t>
        </is>
      </c>
      <c r="N351" s="43" t="n"/>
      <c r="O351" t="inlineStr">
        <is>
          <t>A102245</t>
        </is>
      </c>
      <c r="P351" t="inlineStr">
        <is>
          <t>LT250</t>
        </is>
      </c>
    </row>
    <row r="352">
      <c r="B352">
        <f>IF(I352="B21", IF(L352="Coating_Standard", "Y", "N"), "N")</f>
        <v/>
      </c>
      <c r="C352" t="inlineStr">
        <is>
          <t>Price_BOM_LCS_Imp_0522</t>
        </is>
      </c>
      <c r="D352">
        <f>IF(B352="Y", C352, "")</f>
        <v/>
      </c>
      <c r="E352" t="inlineStr">
        <is>
          <t>:40707-LCS:40707-2P-25HP-LCSE:40707-2P-30HP-LCSE:</t>
        </is>
      </c>
      <c r="F352" s="126" t="inlineStr">
        <is>
          <t>X4</t>
        </is>
      </c>
      <c r="G352" s="2" t="inlineStr">
        <is>
          <t>ImpMatl_SS_AISI-304</t>
        </is>
      </c>
      <c r="H352" s="43" t="inlineStr">
        <is>
          <t>Stainless Steel, AISI-304</t>
        </is>
      </c>
      <c r="I352" s="43" t="inlineStr">
        <is>
          <t>H304</t>
        </is>
      </c>
      <c r="J352" s="43" t="inlineStr">
        <is>
          <t>Stainless Steel, AISI-303</t>
        </is>
      </c>
      <c r="K352" s="43" t="inlineStr">
        <is>
          <t>Stainless Steel, AISI 316</t>
        </is>
      </c>
      <c r="L352" s="43" t="inlineStr">
        <is>
          <t>Coating_Scotchkote134_interior_exterior_IncludeImpeller</t>
        </is>
      </c>
      <c r="M352" s="1" t="inlineStr">
        <is>
          <t>RTF</t>
        </is>
      </c>
      <c r="N352" s="43" t="n"/>
      <c r="O352" t="inlineStr">
        <is>
          <t>A101910</t>
        </is>
      </c>
      <c r="P352" t="inlineStr">
        <is>
          <t>LT250</t>
        </is>
      </c>
      <c r="Q352" s="43" t="n"/>
    </row>
    <row r="353">
      <c r="B353">
        <f>IF(I353="B21", IF(L353="Coating_Standard", "Y", "N"), "N")</f>
        <v/>
      </c>
      <c r="C353" t="inlineStr">
        <is>
          <t>Price_BOM_LCS_Imp_0524</t>
        </is>
      </c>
      <c r="D353">
        <f>IF(B353="Y", C353, "")</f>
        <v/>
      </c>
      <c r="E353" t="inlineStr">
        <is>
          <t>:40707-LCS:40707-2P-25HP-LCSE:40707-2P-30HP-LCSE:</t>
        </is>
      </c>
      <c r="F353" s="126" t="inlineStr">
        <is>
          <t>X4</t>
        </is>
      </c>
      <c r="G353" t="inlineStr">
        <is>
          <t>ImpMatl_NiAl-Bronze_ASTM-B148_C95400</t>
        </is>
      </c>
      <c r="H353" s="43" t="inlineStr">
        <is>
          <t>Nickel Aluminum Bronze ASTM B148 UNS C95400</t>
        </is>
      </c>
      <c r="I353" s="43" t="inlineStr">
        <is>
          <t>B22</t>
        </is>
      </c>
      <c r="J353" s="43" t="inlineStr">
        <is>
          <t>Stainless Steel, AISI-303</t>
        </is>
      </c>
      <c r="K353" s="43" t="inlineStr">
        <is>
          <t>Steel, Cold Drawn C1018</t>
        </is>
      </c>
      <c r="L353" s="43" t="inlineStr">
        <is>
          <t>Coating_Scotchkote134_interior_IncludeImpeller</t>
        </is>
      </c>
      <c r="M353" s="1" t="inlineStr">
        <is>
          <t>RTF</t>
        </is>
      </c>
      <c r="N353" s="43" t="n"/>
      <c r="O353" t="inlineStr">
        <is>
          <t>A102245</t>
        </is>
      </c>
      <c r="P353" t="inlineStr">
        <is>
          <t>LT250</t>
        </is>
      </c>
    </row>
    <row r="354">
      <c r="B354">
        <f>IF(I354="B21", IF(L354="Coating_Standard", "Y", "N"), "N")</f>
        <v/>
      </c>
      <c r="C354" t="inlineStr">
        <is>
          <t>Price_BOM_LCS_Imp_0525</t>
        </is>
      </c>
      <c r="D354">
        <f>IF(B354="Y", C354, "")</f>
        <v/>
      </c>
      <c r="E354" t="inlineStr">
        <is>
          <t>:40707-LCS:40707-2P-25HP-LCSE:40707-2P-30HP-LCSE:</t>
        </is>
      </c>
      <c r="F354" s="126" t="inlineStr">
        <is>
          <t>X4</t>
        </is>
      </c>
      <c r="G354" s="2" t="inlineStr">
        <is>
          <t>ImpMatl_SS_AISI-304</t>
        </is>
      </c>
      <c r="H354" s="43" t="inlineStr">
        <is>
          <t>Stainless Steel, AISI-304</t>
        </is>
      </c>
      <c r="I354" s="43" t="inlineStr">
        <is>
          <t>H304</t>
        </is>
      </c>
      <c r="J354" s="43" t="inlineStr">
        <is>
          <t>Stainless Steel, AISI-303</t>
        </is>
      </c>
      <c r="K354" s="43" t="inlineStr">
        <is>
          <t>Stainless Steel, AISI 316</t>
        </is>
      </c>
      <c r="L354" s="43" t="inlineStr">
        <is>
          <t>Coating_Scotchkote134_interior_IncludeImpeller</t>
        </is>
      </c>
      <c r="M354" s="1" t="inlineStr">
        <is>
          <t>RTF</t>
        </is>
      </c>
      <c r="N354" s="43" t="n"/>
      <c r="O354" t="inlineStr">
        <is>
          <t>A101910</t>
        </is>
      </c>
      <c r="P354" t="inlineStr">
        <is>
          <t>LT250</t>
        </is>
      </c>
      <c r="Q354" s="43" t="n"/>
    </row>
    <row r="355">
      <c r="B355">
        <f>IF(I355="B21", IF(L355="Coating_Standard", "Y", "N"), "N")</f>
        <v/>
      </c>
      <c r="C355" t="inlineStr">
        <is>
          <t>Price_BOM_LCS_Imp_0527</t>
        </is>
      </c>
      <c r="D355">
        <f>IF(B355="Y", C355, "")</f>
        <v/>
      </c>
      <c r="E355" t="inlineStr">
        <is>
          <t>:40707-LCS:40707-2P-25HP-LCSE:40707-2P-30HP-LCSE:</t>
        </is>
      </c>
      <c r="F355" s="126" t="inlineStr">
        <is>
          <t>X4</t>
        </is>
      </c>
      <c r="G355" t="inlineStr">
        <is>
          <t>ImpMatl_NiAl-Bronze_ASTM-B148_C95400</t>
        </is>
      </c>
      <c r="H355" s="43" t="inlineStr">
        <is>
          <t>Nickel Aluminum Bronze ASTM B148 UNS C95400</t>
        </is>
      </c>
      <c r="I355" s="43" t="inlineStr">
        <is>
          <t>B22</t>
        </is>
      </c>
      <c r="J355" s="43" t="inlineStr">
        <is>
          <t>Stainless Steel, AISI-303</t>
        </is>
      </c>
      <c r="K355" s="43" t="inlineStr">
        <is>
          <t>Steel, Cold Drawn C1018</t>
        </is>
      </c>
      <c r="L355" s="43" t="inlineStr">
        <is>
          <t>Coating_Scotchkote134_interior</t>
        </is>
      </c>
      <c r="M355" s="75" t="n">
        <v>97780146</v>
      </c>
      <c r="N355" s="75" t="n"/>
      <c r="O355" t="inlineStr">
        <is>
          <t>A102245</t>
        </is>
      </c>
      <c r="P355" t="inlineStr">
        <is>
          <t>LT250</t>
        </is>
      </c>
    </row>
    <row r="356">
      <c r="B356">
        <f>IF(I356="B21", IF(L356="Coating_Standard", "Y", "N"), "N")</f>
        <v/>
      </c>
      <c r="C356" t="inlineStr">
        <is>
          <t>Price_BOM_LCS_Imp_0528</t>
        </is>
      </c>
      <c r="D356">
        <f>IF(B356="Y", C356, "")</f>
        <v/>
      </c>
      <c r="E356" t="inlineStr">
        <is>
          <t>:40707-LCS:40707-2P-25HP-LCSE:40707-2P-30HP-LCSE:</t>
        </is>
      </c>
      <c r="F356" s="126" t="inlineStr">
        <is>
          <t>X4</t>
        </is>
      </c>
      <c r="G356" s="2" t="inlineStr">
        <is>
          <t>ImpMatl_SS_AISI-304</t>
        </is>
      </c>
      <c r="H356" s="43" t="inlineStr">
        <is>
          <t>Stainless Steel, AISI-304</t>
        </is>
      </c>
      <c r="I356" s="43" t="inlineStr">
        <is>
          <t>H304</t>
        </is>
      </c>
      <c r="J356" s="43" t="inlineStr">
        <is>
          <t>Stainless Steel, AISI-303</t>
        </is>
      </c>
      <c r="K356" s="43" t="inlineStr">
        <is>
          <t>Stainless Steel, AISI 316</t>
        </is>
      </c>
      <c r="L356" s="43" t="inlineStr">
        <is>
          <t>Coating_Scotchkote134_interior</t>
        </is>
      </c>
      <c r="M356" s="43" t="inlineStr">
        <is>
          <t>RTF</t>
        </is>
      </c>
      <c r="N356" s="43" t="n"/>
      <c r="O356" t="inlineStr">
        <is>
          <t>A101910</t>
        </is>
      </c>
      <c r="P356" t="inlineStr">
        <is>
          <t>LT250</t>
        </is>
      </c>
      <c r="Q356" s="43" t="n">
        <v>126</v>
      </c>
    </row>
    <row r="357">
      <c r="B357">
        <f>IF(I357="B21", IF(L357="Coating_Standard", "Y", "N"), "N")</f>
        <v/>
      </c>
      <c r="C357" t="inlineStr">
        <is>
          <t>Price_BOM_LCS_Imp_0530</t>
        </is>
      </c>
      <c r="D357">
        <f>IF(B357="Y", C357, "")</f>
        <v/>
      </c>
      <c r="E357" t="inlineStr">
        <is>
          <t>:40707-LCS:40707-2P-25HP-LCSE:40707-2P-30HP-LCSE:</t>
        </is>
      </c>
      <c r="F357" s="126" t="inlineStr">
        <is>
          <t>X4</t>
        </is>
      </c>
      <c r="G357" t="inlineStr">
        <is>
          <t>ImpMatl_NiAl-Bronze_ASTM-B148_C95400</t>
        </is>
      </c>
      <c r="H357" s="43" t="inlineStr">
        <is>
          <t>Nickel Aluminum Bronze ASTM B148 UNS C95400</t>
        </is>
      </c>
      <c r="I357" s="43" t="inlineStr">
        <is>
          <t>B22</t>
        </is>
      </c>
      <c r="J357" s="43" t="inlineStr">
        <is>
          <t>Stainless Steel, AISI-303</t>
        </is>
      </c>
      <c r="K357" s="43" t="inlineStr">
        <is>
          <t>Steel, Cold Drawn C1018</t>
        </is>
      </c>
      <c r="L357" s="43" t="inlineStr">
        <is>
          <t>Coating_Scotchkote134_interior_exterior</t>
        </is>
      </c>
      <c r="M357" s="75" t="n">
        <v>97780146</v>
      </c>
      <c r="N357" s="75" t="n"/>
      <c r="O357" t="inlineStr">
        <is>
          <t>A102245</t>
        </is>
      </c>
      <c r="P357" t="inlineStr">
        <is>
          <t>LT250</t>
        </is>
      </c>
    </row>
    <row r="358">
      <c r="B358">
        <f>IF(I358="B21", IF(L358="Coating_Standard", "Y", "N"), "N")</f>
        <v/>
      </c>
      <c r="C358" t="inlineStr">
        <is>
          <t>Price_BOM_LCS_Imp_0531</t>
        </is>
      </c>
      <c r="D358">
        <f>IF(B358="Y", C358, "")</f>
        <v/>
      </c>
      <c r="E358" t="inlineStr">
        <is>
          <t>:40707-LCS:40707-2P-25HP-LCSE:40707-2P-30HP-LCSE:</t>
        </is>
      </c>
      <c r="F358" s="126" t="inlineStr">
        <is>
          <t>X4</t>
        </is>
      </c>
      <c r="G358" s="2" t="inlineStr">
        <is>
          <t>ImpMatl_SS_AISI-304</t>
        </is>
      </c>
      <c r="H358" s="43" t="inlineStr">
        <is>
          <t>Stainless Steel, AISI-304</t>
        </is>
      </c>
      <c r="I358" s="43" t="inlineStr">
        <is>
          <t>H304</t>
        </is>
      </c>
      <c r="J358" s="43" t="inlineStr">
        <is>
          <t>Stainless Steel, AISI-303</t>
        </is>
      </c>
      <c r="K358" s="43" t="inlineStr">
        <is>
          <t>Stainless Steel, AISI 316</t>
        </is>
      </c>
      <c r="L358" s="43" t="inlineStr">
        <is>
          <t>Coating_Scotchkote134_interior_exterior</t>
        </is>
      </c>
      <c r="M358" s="43" t="inlineStr">
        <is>
          <t>RTF</t>
        </is>
      </c>
      <c r="N358" s="43" t="n"/>
      <c r="O358" t="inlineStr">
        <is>
          <t>A101910</t>
        </is>
      </c>
      <c r="P358" t="inlineStr">
        <is>
          <t>LT250</t>
        </is>
      </c>
      <c r="Q358" s="43" t="n">
        <v>126</v>
      </c>
    </row>
    <row r="359">
      <c r="B359">
        <f>IF(I359="B21", IF(L359="Coating_Standard", "Y", "N"), "N")</f>
        <v/>
      </c>
      <c r="C359" t="inlineStr">
        <is>
          <t>Price_BOM_LCS_Imp_0533</t>
        </is>
      </c>
      <c r="D359">
        <f>IF(B359="Y", C359, "")</f>
        <v/>
      </c>
      <c r="E359" t="inlineStr">
        <is>
          <t>:40707-LCS:40707-2P-25HP-LCSE:40707-2P-30HP-LCSE:</t>
        </is>
      </c>
      <c r="F359" s="126" t="inlineStr">
        <is>
          <t>X4</t>
        </is>
      </c>
      <c r="G359" t="inlineStr">
        <is>
          <t>ImpMatl_NiAl-Bronze_ASTM-B148_C95400</t>
        </is>
      </c>
      <c r="H359" s="43" t="inlineStr">
        <is>
          <t>Nickel Aluminum Bronze ASTM B148 UNS C95400</t>
        </is>
      </c>
      <c r="I359" s="43" t="inlineStr">
        <is>
          <t>B22</t>
        </is>
      </c>
      <c r="J359" s="43" t="inlineStr">
        <is>
          <t>Stainless Steel, AISI-303</t>
        </is>
      </c>
      <c r="K359" s="43" t="inlineStr">
        <is>
          <t>Steel, Cold Drawn C1018</t>
        </is>
      </c>
      <c r="L359" s="43" t="inlineStr">
        <is>
          <t>Coating_Special</t>
        </is>
      </c>
      <c r="M359" s="75" t="n">
        <v>97780146</v>
      </c>
      <c r="N359" s="75" t="n"/>
      <c r="O359" t="inlineStr">
        <is>
          <t>A102245</t>
        </is>
      </c>
      <c r="P359" t="inlineStr">
        <is>
          <t>LT250</t>
        </is>
      </c>
    </row>
    <row r="360">
      <c r="B360">
        <f>IF(I360="B21", IF(L360="Coating_Standard", "Y", "N"), "N")</f>
        <v/>
      </c>
      <c r="C360" t="inlineStr">
        <is>
          <t>Price_BOM_LCS_Imp_0534</t>
        </is>
      </c>
      <c r="D360">
        <f>IF(B360="Y", C360, "")</f>
        <v/>
      </c>
      <c r="E360" t="inlineStr">
        <is>
          <t>:40707-LCS:40707-2P-25HP-LCSE:40707-2P-30HP-LCSE:</t>
        </is>
      </c>
      <c r="F360" s="126" t="inlineStr">
        <is>
          <t>X4</t>
        </is>
      </c>
      <c r="G360" s="2" t="inlineStr">
        <is>
          <t>ImpMatl_SS_AISI-304</t>
        </is>
      </c>
      <c r="H360" s="43" t="inlineStr">
        <is>
          <t>Stainless Steel, AISI-304</t>
        </is>
      </c>
      <c r="I360" s="43" t="inlineStr">
        <is>
          <t>H304</t>
        </is>
      </c>
      <c r="J360" s="43" t="inlineStr">
        <is>
          <t>Stainless Steel, AISI-303</t>
        </is>
      </c>
      <c r="K360" s="43" t="inlineStr">
        <is>
          <t>Stainless Steel, AISI 316</t>
        </is>
      </c>
      <c r="L360" s="43" t="inlineStr">
        <is>
          <t>Coating_Special</t>
        </is>
      </c>
      <c r="M360" s="43" t="inlineStr">
        <is>
          <t>RTF</t>
        </is>
      </c>
      <c r="N360" s="43" t="n"/>
      <c r="O360" t="inlineStr">
        <is>
          <t>A101915</t>
        </is>
      </c>
      <c r="P360" t="inlineStr">
        <is>
          <t>LT250</t>
        </is>
      </c>
      <c r="Q360" s="43" t="n">
        <v>126</v>
      </c>
    </row>
    <row r="361">
      <c r="B361">
        <f>IF(I361="B21", IF(L361="Coating_Standard", "Y", "N"), "N")</f>
        <v/>
      </c>
      <c r="C361" t="inlineStr">
        <is>
          <t>Price_BOM_LCS_Imp_0536</t>
        </is>
      </c>
      <c r="D361">
        <f>IF(B361="Y", C361, "")</f>
        <v/>
      </c>
      <c r="E361" t="inlineStr">
        <is>
          <t>:40957-LCS:40957-4P-10HP-LCSE:</t>
        </is>
      </c>
      <c r="F361" s="126" t="inlineStr">
        <is>
          <t>X3</t>
        </is>
      </c>
      <c r="G361" s="2" t="inlineStr">
        <is>
          <t>ImpMatl_SS_AISI-304</t>
        </is>
      </c>
      <c r="H361" s="43" t="inlineStr">
        <is>
          <t>Stainless Steel, AISI-304</t>
        </is>
      </c>
      <c r="I361" s="43" t="inlineStr">
        <is>
          <t>H304</t>
        </is>
      </c>
      <c r="J361" s="43" t="inlineStr">
        <is>
          <t>Stainless Steel, AISI-303</t>
        </is>
      </c>
      <c r="K361" s="43" t="inlineStr">
        <is>
          <t>Stainless Steel, AISI 316</t>
        </is>
      </c>
      <c r="L361" s="43" t="inlineStr">
        <is>
          <t>Coating_Standard</t>
        </is>
      </c>
      <c r="M361" s="105" t="n">
        <v>98876163</v>
      </c>
      <c r="N361" s="43" t="inlineStr">
        <is>
          <t>IMP,L,40957,X3,H304</t>
        </is>
      </c>
      <c r="O361" t="inlineStr">
        <is>
          <t>A101917</t>
        </is>
      </c>
      <c r="P361" s="43" t="inlineStr">
        <is>
          <t>LT027</t>
        </is>
      </c>
      <c r="Q361" s="43" t="n">
        <v>0</v>
      </c>
    </row>
    <row r="362">
      <c r="B362">
        <f>IF(I362="B21", IF(L362="Coating_Standard", "Y", "N"), "N")</f>
        <v/>
      </c>
      <c r="C362" t="inlineStr">
        <is>
          <t>Price_BOM_LCS_Imp_0537</t>
        </is>
      </c>
      <c r="D362">
        <f>IF(B362="Y", C362, "")</f>
        <v/>
      </c>
      <c r="E362" t="inlineStr">
        <is>
          <t>:40957-LCS:40957-4P-10HP-LCSE:</t>
        </is>
      </c>
      <c r="F362" s="126" t="inlineStr">
        <is>
          <t>X3</t>
        </is>
      </c>
      <c r="G362" t="inlineStr">
        <is>
          <t>ImpMatl_NiAl-Bronze_ASTM-B148_C95400</t>
        </is>
      </c>
      <c r="H362" s="43" t="inlineStr">
        <is>
          <t>Nickel Aluminum Bronze ASTM B148 UNS C95400</t>
        </is>
      </c>
      <c r="I362" s="43" t="inlineStr">
        <is>
          <t>B22</t>
        </is>
      </c>
      <c r="J362" s="43" t="inlineStr">
        <is>
          <t>Stainless Steel, AISI-303</t>
        </is>
      </c>
      <c r="K362" s="43" t="inlineStr">
        <is>
          <t>Steel, Cold Drawn C1018</t>
        </is>
      </c>
      <c r="L362" s="43" t="inlineStr">
        <is>
          <t>Coating_Standard</t>
        </is>
      </c>
      <c r="M362" s="75" t="n">
        <v>97780147</v>
      </c>
      <c r="N362" s="75" t="n"/>
      <c r="O362" t="inlineStr">
        <is>
          <t>A102246</t>
        </is>
      </c>
      <c r="P362" t="inlineStr">
        <is>
          <t>LT250</t>
        </is>
      </c>
    </row>
    <row r="363">
      <c r="B363">
        <f>IF(I363="B21", IF(L363="Coating_Standard", "Y", "N"), "N")</f>
        <v/>
      </c>
      <c r="C363" t="inlineStr">
        <is>
          <t>Price_BOM_LCS_Imp_0539</t>
        </is>
      </c>
      <c r="D363">
        <f>IF(B363="Y", C363, "")</f>
        <v/>
      </c>
      <c r="E363" t="inlineStr">
        <is>
          <t>:40957-LCS:40957-4P-10HP-LCSE:</t>
        </is>
      </c>
      <c r="F363" s="126" t="inlineStr">
        <is>
          <t>X3</t>
        </is>
      </c>
      <c r="G363" t="inlineStr">
        <is>
          <t>ImpMatl_NiAl-Bronze_ASTM-B148_C95400</t>
        </is>
      </c>
      <c r="H363" s="43" t="inlineStr">
        <is>
          <t>Nickel Aluminum Bronze ASTM B148 UNS C95400</t>
        </is>
      </c>
      <c r="I363" s="43" t="inlineStr">
        <is>
          <t>B22</t>
        </is>
      </c>
      <c r="J363" s="43" t="inlineStr">
        <is>
          <t>Stainless Steel, AISI-303</t>
        </is>
      </c>
      <c r="K363" s="43" t="inlineStr">
        <is>
          <t>Steel, Cold Drawn C1018</t>
        </is>
      </c>
      <c r="L363" s="43" t="inlineStr">
        <is>
          <t>Coating_Scotchkote134_interior_exterior_IncludeImpeller</t>
        </is>
      </c>
      <c r="M363" s="1" t="inlineStr">
        <is>
          <t>RTF</t>
        </is>
      </c>
      <c r="N363" s="43" t="n"/>
      <c r="O363" t="inlineStr">
        <is>
          <t>A102246</t>
        </is>
      </c>
      <c r="P363" t="inlineStr">
        <is>
          <t>LT250</t>
        </is>
      </c>
    </row>
    <row r="364">
      <c r="B364">
        <f>IF(I364="B21", IF(L364="Coating_Standard", "Y", "N"), "N")</f>
        <v/>
      </c>
      <c r="C364" t="inlineStr">
        <is>
          <t>Price_BOM_LCS_Imp_0540</t>
        </is>
      </c>
      <c r="D364">
        <f>IF(B364="Y", C364, "")</f>
        <v/>
      </c>
      <c r="E364" t="inlineStr">
        <is>
          <t>:40957-LCS:40957-4P-10HP-LCSE:</t>
        </is>
      </c>
      <c r="F364" s="126" t="inlineStr">
        <is>
          <t>X3</t>
        </is>
      </c>
      <c r="G364" s="2" t="inlineStr">
        <is>
          <t>ImpMatl_SS_AISI-304</t>
        </is>
      </c>
      <c r="H364" s="43" t="inlineStr">
        <is>
          <t>Stainless Steel, AISI-304</t>
        </is>
      </c>
      <c r="I364" s="43" t="inlineStr">
        <is>
          <t>H304</t>
        </is>
      </c>
      <c r="J364" s="43" t="inlineStr">
        <is>
          <t>Stainless Steel, AISI-303</t>
        </is>
      </c>
      <c r="K364" s="43" t="inlineStr">
        <is>
          <t>Stainless Steel, AISI 316</t>
        </is>
      </c>
      <c r="L364" s="43" t="inlineStr">
        <is>
          <t>Coating_Scotchkote134_interior_exterior_IncludeImpeller</t>
        </is>
      </c>
      <c r="M364" s="1" t="inlineStr">
        <is>
          <t>RTF</t>
        </is>
      </c>
      <c r="N364" s="43" t="n"/>
      <c r="O364" t="inlineStr">
        <is>
          <t>A101917</t>
        </is>
      </c>
      <c r="P364" t="inlineStr">
        <is>
          <t>LT250</t>
        </is>
      </c>
      <c r="Q364" s="43" t="n"/>
    </row>
    <row r="365">
      <c r="B365">
        <f>IF(I365="B21", IF(L365="Coating_Standard", "Y", "N"), "N")</f>
        <v/>
      </c>
      <c r="C365" t="inlineStr">
        <is>
          <t>Price_BOM_LCS_Imp_0542</t>
        </is>
      </c>
      <c r="D365">
        <f>IF(B365="Y", C365, "")</f>
        <v/>
      </c>
      <c r="E365" t="inlineStr">
        <is>
          <t>:40957-LCS:40957-4P-10HP-LCSE:</t>
        </is>
      </c>
      <c r="F365" s="126" t="inlineStr">
        <is>
          <t>X3</t>
        </is>
      </c>
      <c r="G365" t="inlineStr">
        <is>
          <t>ImpMatl_NiAl-Bronze_ASTM-B148_C95400</t>
        </is>
      </c>
      <c r="H365" s="43" t="inlineStr">
        <is>
          <t>Nickel Aluminum Bronze ASTM B148 UNS C95400</t>
        </is>
      </c>
      <c r="I365" s="43" t="inlineStr">
        <is>
          <t>B22</t>
        </is>
      </c>
      <c r="J365" s="43" t="inlineStr">
        <is>
          <t>Stainless Steel, AISI-303</t>
        </is>
      </c>
      <c r="K365" s="43" t="inlineStr">
        <is>
          <t>Steel, Cold Drawn C1018</t>
        </is>
      </c>
      <c r="L365" s="43" t="inlineStr">
        <is>
          <t>Coating_Scotchkote134_interior_IncludeImpeller</t>
        </is>
      </c>
      <c r="M365" s="1" t="inlineStr">
        <is>
          <t>RTF</t>
        </is>
      </c>
      <c r="N365" s="43" t="n"/>
      <c r="O365" t="inlineStr">
        <is>
          <t>A102246</t>
        </is>
      </c>
      <c r="P365" t="inlineStr">
        <is>
          <t>LT250</t>
        </is>
      </c>
    </row>
    <row r="366">
      <c r="B366">
        <f>IF(I366="B21", IF(L366="Coating_Standard", "Y", "N"), "N")</f>
        <v/>
      </c>
      <c r="C366" t="inlineStr">
        <is>
          <t>Price_BOM_LCS_Imp_0543</t>
        </is>
      </c>
      <c r="D366">
        <f>IF(B366="Y", C366, "")</f>
        <v/>
      </c>
      <c r="E366" t="inlineStr">
        <is>
          <t>:40957-LCS:40957-4P-10HP-LCSE:</t>
        </is>
      </c>
      <c r="F366" s="126" t="inlineStr">
        <is>
          <t>X3</t>
        </is>
      </c>
      <c r="G366" s="2" t="inlineStr">
        <is>
          <t>ImpMatl_SS_AISI-304</t>
        </is>
      </c>
      <c r="H366" s="43" t="inlineStr">
        <is>
          <t>Stainless Steel, AISI-304</t>
        </is>
      </c>
      <c r="I366" s="43" t="inlineStr">
        <is>
          <t>H304</t>
        </is>
      </c>
      <c r="J366" s="43" t="inlineStr">
        <is>
          <t>Stainless Steel, AISI-303</t>
        </is>
      </c>
      <c r="K366" s="43" t="inlineStr">
        <is>
          <t>Stainless Steel, AISI 316</t>
        </is>
      </c>
      <c r="L366" s="43" t="inlineStr">
        <is>
          <t>Coating_Scotchkote134_interior_IncludeImpeller</t>
        </is>
      </c>
      <c r="M366" s="1" t="inlineStr">
        <is>
          <t>RTF</t>
        </is>
      </c>
      <c r="N366" s="43" t="n"/>
      <c r="O366" t="inlineStr">
        <is>
          <t>A101917</t>
        </is>
      </c>
      <c r="P366" t="inlineStr">
        <is>
          <t>LT250</t>
        </is>
      </c>
      <c r="Q366" s="43" t="n"/>
    </row>
    <row r="367">
      <c r="B367">
        <f>IF(I367="B21", IF(L367="Coating_Standard", "Y", "N"), "N")</f>
        <v/>
      </c>
      <c r="C367" t="inlineStr">
        <is>
          <t>Price_BOM_LCS_Imp_0545</t>
        </is>
      </c>
      <c r="D367">
        <f>IF(B367="Y", C367, "")</f>
        <v/>
      </c>
      <c r="E367" t="inlineStr">
        <is>
          <t>:40957-LCS:40957-4P-10HP-LCSE:</t>
        </is>
      </c>
      <c r="F367" s="126" t="inlineStr">
        <is>
          <t>X3</t>
        </is>
      </c>
      <c r="G367" t="inlineStr">
        <is>
          <t>ImpMatl_NiAl-Bronze_ASTM-B148_C95400</t>
        </is>
      </c>
      <c r="H367" s="43" t="inlineStr">
        <is>
          <t>Nickel Aluminum Bronze ASTM B148 UNS C95400</t>
        </is>
      </c>
      <c r="I367" s="43" t="inlineStr">
        <is>
          <t>B22</t>
        </is>
      </c>
      <c r="J367" s="43" t="inlineStr">
        <is>
          <t>Stainless Steel, AISI-303</t>
        </is>
      </c>
      <c r="K367" s="43" t="inlineStr">
        <is>
          <t>Steel, Cold Drawn C1018</t>
        </is>
      </c>
      <c r="L367" s="43" t="inlineStr">
        <is>
          <t>Coating_Scotchkote134_interior</t>
        </is>
      </c>
      <c r="M367" s="75" t="n">
        <v>97780147</v>
      </c>
      <c r="N367" s="75" t="n"/>
      <c r="O367" t="inlineStr">
        <is>
          <t>A102246</t>
        </is>
      </c>
      <c r="P367" t="inlineStr">
        <is>
          <t>LT250</t>
        </is>
      </c>
    </row>
    <row r="368">
      <c r="B368">
        <f>IF(I368="B21", IF(L368="Coating_Standard", "Y", "N"), "N")</f>
        <v/>
      </c>
      <c r="C368" t="inlineStr">
        <is>
          <t>Price_BOM_LCS_Imp_0546</t>
        </is>
      </c>
      <c r="D368">
        <f>IF(B368="Y", C368, "")</f>
        <v/>
      </c>
      <c r="E368" t="inlineStr">
        <is>
          <t>:40957-LCS:40957-4P-10HP-LCSE:</t>
        </is>
      </c>
      <c r="F368" s="126" t="inlineStr">
        <is>
          <t>X3</t>
        </is>
      </c>
      <c r="G368" s="2" t="inlineStr">
        <is>
          <t>ImpMatl_SS_AISI-304</t>
        </is>
      </c>
      <c r="H368" s="43" t="inlineStr">
        <is>
          <t>Stainless Steel, AISI-304</t>
        </is>
      </c>
      <c r="I368" s="43" t="inlineStr">
        <is>
          <t>H304</t>
        </is>
      </c>
      <c r="J368" s="43" t="inlineStr">
        <is>
          <t>Stainless Steel, AISI-303</t>
        </is>
      </c>
      <c r="K368" s="43" t="inlineStr">
        <is>
          <t>Stainless Steel, AISI 316</t>
        </is>
      </c>
      <c r="L368" s="43" t="inlineStr">
        <is>
          <t>Coating_Scotchkote134_interior</t>
        </is>
      </c>
      <c r="M368" s="43" t="inlineStr">
        <is>
          <t>RTF</t>
        </is>
      </c>
      <c r="N368" s="43" t="n"/>
      <c r="O368" t="inlineStr">
        <is>
          <t>A101917</t>
        </is>
      </c>
      <c r="P368" t="inlineStr">
        <is>
          <t>LT250</t>
        </is>
      </c>
      <c r="Q368" s="43" t="n">
        <v>126</v>
      </c>
    </row>
    <row r="369">
      <c r="B369">
        <f>IF(I369="B21", IF(L369="Coating_Standard", "Y", "N"), "N")</f>
        <v/>
      </c>
      <c r="C369" t="inlineStr">
        <is>
          <t>Price_BOM_LCS_Imp_0548</t>
        </is>
      </c>
      <c r="D369">
        <f>IF(B369="Y", C369, "")</f>
        <v/>
      </c>
      <c r="E369" t="inlineStr">
        <is>
          <t>:40957-LCS:40957-4P-10HP-LCSE:</t>
        </is>
      </c>
      <c r="F369" s="126" t="inlineStr">
        <is>
          <t>X3</t>
        </is>
      </c>
      <c r="G369" t="inlineStr">
        <is>
          <t>ImpMatl_NiAl-Bronze_ASTM-B148_C95400</t>
        </is>
      </c>
      <c r="H369" s="43" t="inlineStr">
        <is>
          <t>Nickel Aluminum Bronze ASTM B148 UNS C95400</t>
        </is>
      </c>
      <c r="I369" s="43" t="inlineStr">
        <is>
          <t>B22</t>
        </is>
      </c>
      <c r="J369" s="43" t="inlineStr">
        <is>
          <t>Stainless Steel, AISI-303</t>
        </is>
      </c>
      <c r="K369" s="43" t="inlineStr">
        <is>
          <t>Steel, Cold Drawn C1018</t>
        </is>
      </c>
      <c r="L369" s="43" t="inlineStr">
        <is>
          <t>Coating_Scotchkote134_interior_exterior</t>
        </is>
      </c>
      <c r="M369" s="75" t="n">
        <v>97780147</v>
      </c>
      <c r="N369" s="75" t="n"/>
      <c r="O369" t="inlineStr">
        <is>
          <t>A102246</t>
        </is>
      </c>
      <c r="P369" t="inlineStr">
        <is>
          <t>LT250</t>
        </is>
      </c>
    </row>
    <row r="370">
      <c r="B370">
        <f>IF(I370="B21", IF(L370="Coating_Standard", "Y", "N"), "N")</f>
        <v/>
      </c>
      <c r="C370" t="inlineStr">
        <is>
          <t>Price_BOM_LCS_Imp_0549</t>
        </is>
      </c>
      <c r="D370">
        <f>IF(B370="Y", C370, "")</f>
        <v/>
      </c>
      <c r="E370" t="inlineStr">
        <is>
          <t>:40957-LCS:40957-4P-10HP-LCSE:</t>
        </is>
      </c>
      <c r="F370" s="126" t="inlineStr">
        <is>
          <t>X3</t>
        </is>
      </c>
      <c r="G370" s="2" t="inlineStr">
        <is>
          <t>ImpMatl_SS_AISI-304</t>
        </is>
      </c>
      <c r="H370" s="43" t="inlineStr">
        <is>
          <t>Stainless Steel, AISI-304</t>
        </is>
      </c>
      <c r="I370" s="43" t="inlineStr">
        <is>
          <t>H304</t>
        </is>
      </c>
      <c r="J370" s="43" t="inlineStr">
        <is>
          <t>Stainless Steel, AISI-303</t>
        </is>
      </c>
      <c r="K370" s="43" t="inlineStr">
        <is>
          <t>Stainless Steel, AISI 316</t>
        </is>
      </c>
      <c r="L370" s="43" t="inlineStr">
        <is>
          <t>Coating_Scotchkote134_interior_exterior</t>
        </is>
      </c>
      <c r="M370" s="43" t="inlineStr">
        <is>
          <t>RTF</t>
        </is>
      </c>
      <c r="N370" s="43" t="n"/>
      <c r="O370" t="inlineStr">
        <is>
          <t>A101917</t>
        </is>
      </c>
      <c r="P370" t="inlineStr">
        <is>
          <t>LT250</t>
        </is>
      </c>
      <c r="Q370" s="43" t="n">
        <v>126</v>
      </c>
    </row>
    <row r="371">
      <c r="B371">
        <f>IF(I371="B21", IF(L371="Coating_Standard", "Y", "N"), "N")</f>
        <v/>
      </c>
      <c r="C371" t="inlineStr">
        <is>
          <t>Price_BOM_LCS_Imp_0551</t>
        </is>
      </c>
      <c r="D371">
        <f>IF(B371="Y", C371, "")</f>
        <v/>
      </c>
      <c r="E371" t="inlineStr">
        <is>
          <t>:40957-LCS:40957-4P-10HP-LCSE:</t>
        </is>
      </c>
      <c r="F371" s="126" t="inlineStr">
        <is>
          <t>X3</t>
        </is>
      </c>
      <c r="G371" t="inlineStr">
        <is>
          <t>ImpMatl_NiAl-Bronze_ASTM-B148_C95400</t>
        </is>
      </c>
      <c r="H371" s="43" t="inlineStr">
        <is>
          <t>Nickel Aluminum Bronze ASTM B148 UNS C95400</t>
        </is>
      </c>
      <c r="I371" s="43" t="inlineStr">
        <is>
          <t>B22</t>
        </is>
      </c>
      <c r="J371" s="43" t="inlineStr">
        <is>
          <t>Stainless Steel, AISI-303</t>
        </is>
      </c>
      <c r="K371" s="43" t="inlineStr">
        <is>
          <t>Steel, Cold Drawn C1018</t>
        </is>
      </c>
      <c r="L371" s="43" t="inlineStr">
        <is>
          <t>Coating_Special</t>
        </is>
      </c>
      <c r="M371" s="75" t="n">
        <v>97780147</v>
      </c>
      <c r="N371" s="75" t="n"/>
      <c r="O371" t="inlineStr">
        <is>
          <t>A102246</t>
        </is>
      </c>
      <c r="P371" t="inlineStr">
        <is>
          <t>LT250</t>
        </is>
      </c>
    </row>
    <row r="372">
      <c r="B372">
        <f>IF(I372="B21", IF(L372="Coating_Standard", "Y", "N"), "N")</f>
        <v/>
      </c>
      <c r="C372" t="inlineStr">
        <is>
          <t>Price_BOM_LCS_Imp_0552</t>
        </is>
      </c>
      <c r="D372">
        <f>IF(B372="Y", C372, "")</f>
        <v/>
      </c>
      <c r="E372" t="inlineStr">
        <is>
          <t>:40957-LCS:40957-4P-10HP-LCSE:</t>
        </is>
      </c>
      <c r="F372" s="126" t="inlineStr">
        <is>
          <t>X3</t>
        </is>
      </c>
      <c r="G372" s="2" t="inlineStr">
        <is>
          <t>ImpMatl_SS_AISI-304</t>
        </is>
      </c>
      <c r="H372" s="43" t="inlineStr">
        <is>
          <t>Stainless Steel, AISI-304</t>
        </is>
      </c>
      <c r="I372" s="43" t="inlineStr">
        <is>
          <t>H304</t>
        </is>
      </c>
      <c r="J372" s="43" t="inlineStr">
        <is>
          <t>Stainless Steel, AISI-303</t>
        </is>
      </c>
      <c r="K372" s="43" t="inlineStr">
        <is>
          <t>Stainless Steel, AISI 316</t>
        </is>
      </c>
      <c r="L372" s="43" t="inlineStr">
        <is>
          <t>Coating_Special</t>
        </is>
      </c>
      <c r="M372" s="43" t="inlineStr">
        <is>
          <t>RTF</t>
        </is>
      </c>
      <c r="N372" s="43" t="n"/>
      <c r="O372" t="inlineStr">
        <is>
          <t>A101922</t>
        </is>
      </c>
      <c r="P372" t="inlineStr">
        <is>
          <t>LT250</t>
        </is>
      </c>
      <c r="Q372" s="43" t="n">
        <v>126</v>
      </c>
    </row>
    <row r="373">
      <c r="B373">
        <f>IF(I373="B21", IF(L373="Coating_Standard", "Y", "N"), "N")</f>
        <v/>
      </c>
      <c r="C373" t="inlineStr">
        <is>
          <t>Price_BOM_LCS_Imp_0554</t>
        </is>
      </c>
      <c r="D373">
        <f>IF(B373="Y", C373, "")</f>
        <v/>
      </c>
      <c r="E373" t="inlineStr">
        <is>
          <t>:40957-LCS:40957-4P-15HP-LCSE:40957-4P-20HP-LCSE:</t>
        </is>
      </c>
      <c r="F373" s="126" t="inlineStr">
        <is>
          <t>X4</t>
        </is>
      </c>
      <c r="G373" s="2" t="inlineStr">
        <is>
          <t>ImpMatl_SS_AISI-304</t>
        </is>
      </c>
      <c r="H373" s="43" t="inlineStr">
        <is>
          <t>Stainless Steel, AISI-304</t>
        </is>
      </c>
      <c r="I373" s="43" t="inlineStr">
        <is>
          <t>H304</t>
        </is>
      </c>
      <c r="J373" s="43" t="inlineStr">
        <is>
          <t>Stainless Steel, AISI-303</t>
        </is>
      </c>
      <c r="K373" s="43" t="inlineStr">
        <is>
          <t>Stainless Steel, AISI 316</t>
        </is>
      </c>
      <c r="L373" s="43" t="inlineStr">
        <is>
          <t>Coating_Standard</t>
        </is>
      </c>
      <c r="M373" s="105" t="n">
        <v>98876164</v>
      </c>
      <c r="N373" s="43" t="inlineStr">
        <is>
          <t>IMP,L,40957,X4,H304</t>
        </is>
      </c>
      <c r="O373" t="inlineStr">
        <is>
          <t>A101924</t>
        </is>
      </c>
      <c r="P373" s="43" t="inlineStr">
        <is>
          <t>LT027</t>
        </is>
      </c>
      <c r="Q373" s="43" t="n">
        <v>0</v>
      </c>
    </row>
    <row r="374">
      <c r="B374">
        <f>IF(I374="B21", IF(L374="Coating_Standard", "Y", "N"), "N")</f>
        <v/>
      </c>
      <c r="C374" t="inlineStr">
        <is>
          <t>Price_BOM_LCS_Imp_0555</t>
        </is>
      </c>
      <c r="D374">
        <f>IF(B374="Y", C374, "")</f>
        <v/>
      </c>
      <c r="E374" t="inlineStr">
        <is>
          <t>:40957-LCS:40957-4P-15HP-LCSE:40957-4P-20HP-LCSE:</t>
        </is>
      </c>
      <c r="F374" s="126" t="inlineStr">
        <is>
          <t>X4</t>
        </is>
      </c>
      <c r="G374" t="inlineStr">
        <is>
          <t>ImpMatl_NiAl-Bronze_ASTM-B148_C95400</t>
        </is>
      </c>
      <c r="H374" s="43" t="inlineStr">
        <is>
          <t>Nickel Aluminum Bronze ASTM B148 UNS C95400</t>
        </is>
      </c>
      <c r="I374" s="43" t="inlineStr">
        <is>
          <t>B22</t>
        </is>
      </c>
      <c r="J374" s="43" t="inlineStr">
        <is>
          <t>Stainless Steel, AISI-303</t>
        </is>
      </c>
      <c r="K374" s="43" t="inlineStr">
        <is>
          <t>Steel, Cold Drawn C1018</t>
        </is>
      </c>
      <c r="L374" s="43" t="inlineStr">
        <is>
          <t>Coating_Standard</t>
        </is>
      </c>
      <c r="M374" s="75" t="n">
        <v>97780148</v>
      </c>
      <c r="N374" s="75" t="n"/>
      <c r="O374" t="inlineStr">
        <is>
          <t>A102247</t>
        </is>
      </c>
      <c r="P374" t="inlineStr">
        <is>
          <t>LT250</t>
        </is>
      </c>
    </row>
    <row r="375">
      <c r="B375">
        <f>IF(I375="B21", IF(L375="Coating_Standard", "Y", "N"), "N")</f>
        <v/>
      </c>
      <c r="C375" t="inlineStr">
        <is>
          <t>Price_BOM_LCS_Imp_0557</t>
        </is>
      </c>
      <c r="D375">
        <f>IF(B375="Y", C375, "")</f>
        <v/>
      </c>
      <c r="E375" t="inlineStr">
        <is>
          <t>:40957-LCS:40957-4P-15HP-LCSE:40957-4P-20HP-LCSE:</t>
        </is>
      </c>
      <c r="F375" s="126" t="inlineStr">
        <is>
          <t>X4</t>
        </is>
      </c>
      <c r="G375" t="inlineStr">
        <is>
          <t>ImpMatl_NiAl-Bronze_ASTM-B148_C95400</t>
        </is>
      </c>
      <c r="H375" s="43" t="inlineStr">
        <is>
          <t>Nickel Aluminum Bronze ASTM B148 UNS C95400</t>
        </is>
      </c>
      <c r="I375" s="43" t="inlineStr">
        <is>
          <t>B22</t>
        </is>
      </c>
      <c r="J375" s="43" t="inlineStr">
        <is>
          <t>Stainless Steel, AISI-303</t>
        </is>
      </c>
      <c r="K375" s="43" t="inlineStr">
        <is>
          <t>Steel, Cold Drawn C1018</t>
        </is>
      </c>
      <c r="L375" s="43" t="inlineStr">
        <is>
          <t>Coating_Scotchkote134_interior_exterior_IncludeImpeller</t>
        </is>
      </c>
      <c r="M375" s="1" t="inlineStr">
        <is>
          <t>RTF</t>
        </is>
      </c>
      <c r="N375" s="43" t="n"/>
      <c r="O375" t="inlineStr">
        <is>
          <t>A102247</t>
        </is>
      </c>
      <c r="P375" t="inlineStr">
        <is>
          <t>LT250</t>
        </is>
      </c>
    </row>
    <row r="376">
      <c r="B376">
        <f>IF(I376="B21", IF(L376="Coating_Standard", "Y", "N"), "N")</f>
        <v/>
      </c>
      <c r="C376" t="inlineStr">
        <is>
          <t>Price_BOM_LCS_Imp_0558</t>
        </is>
      </c>
      <c r="D376">
        <f>IF(B376="Y", C376, "")</f>
        <v/>
      </c>
      <c r="E376" t="inlineStr">
        <is>
          <t>:40957-LCS:40957-4P-15HP-LCSE:40957-4P-20HP-LCSE:</t>
        </is>
      </c>
      <c r="F376" s="126" t="inlineStr">
        <is>
          <t>X4</t>
        </is>
      </c>
      <c r="G376" s="2" t="inlineStr">
        <is>
          <t>ImpMatl_SS_AISI-304</t>
        </is>
      </c>
      <c r="H376" s="43" t="inlineStr">
        <is>
          <t>Stainless Steel, AISI-304</t>
        </is>
      </c>
      <c r="I376" s="43" t="inlineStr">
        <is>
          <t>H304</t>
        </is>
      </c>
      <c r="J376" s="43" t="inlineStr">
        <is>
          <t>Stainless Steel, AISI-303</t>
        </is>
      </c>
      <c r="K376" s="43" t="inlineStr">
        <is>
          <t>Stainless Steel, AISI 316</t>
        </is>
      </c>
      <c r="L376" s="43" t="inlineStr">
        <is>
          <t>Coating_Scotchkote134_interior_exterior_IncludeImpeller</t>
        </is>
      </c>
      <c r="M376" s="1" t="inlineStr">
        <is>
          <t>RTF</t>
        </is>
      </c>
      <c r="N376" s="43" t="n"/>
      <c r="O376" t="inlineStr">
        <is>
          <t>A101924</t>
        </is>
      </c>
      <c r="P376" t="inlineStr">
        <is>
          <t>LT250</t>
        </is>
      </c>
      <c r="Q376" s="43" t="n"/>
    </row>
    <row r="377">
      <c r="B377">
        <f>IF(I377="B21", IF(L377="Coating_Standard", "Y", "N"), "N")</f>
        <v/>
      </c>
      <c r="C377" t="inlineStr">
        <is>
          <t>Price_BOM_LCS_Imp_0560</t>
        </is>
      </c>
      <c r="D377">
        <f>IF(B377="Y", C377, "")</f>
        <v/>
      </c>
      <c r="E377" t="inlineStr">
        <is>
          <t>:40957-LCS:40957-4P-15HP-LCSE:40957-4P-20HP-LCSE:</t>
        </is>
      </c>
      <c r="F377" s="126" t="inlineStr">
        <is>
          <t>X4</t>
        </is>
      </c>
      <c r="G377" t="inlineStr">
        <is>
          <t>ImpMatl_NiAl-Bronze_ASTM-B148_C95400</t>
        </is>
      </c>
      <c r="H377" s="43" t="inlineStr">
        <is>
          <t>Nickel Aluminum Bronze ASTM B148 UNS C95400</t>
        </is>
      </c>
      <c r="I377" s="43" t="inlineStr">
        <is>
          <t>B22</t>
        </is>
      </c>
      <c r="J377" s="43" t="inlineStr">
        <is>
          <t>Stainless Steel, AISI-303</t>
        </is>
      </c>
      <c r="K377" s="43" t="inlineStr">
        <is>
          <t>Steel, Cold Drawn C1018</t>
        </is>
      </c>
      <c r="L377" s="43" t="inlineStr">
        <is>
          <t>Coating_Scotchkote134_interior_IncludeImpeller</t>
        </is>
      </c>
      <c r="M377" s="1" t="inlineStr">
        <is>
          <t>RTF</t>
        </is>
      </c>
      <c r="N377" s="43" t="n"/>
      <c r="O377" t="inlineStr">
        <is>
          <t>A102247</t>
        </is>
      </c>
      <c r="P377" t="inlineStr">
        <is>
          <t>LT250</t>
        </is>
      </c>
    </row>
    <row r="378">
      <c r="B378">
        <f>IF(I378="B21", IF(L378="Coating_Standard", "Y", "N"), "N")</f>
        <v/>
      </c>
      <c r="C378" t="inlineStr">
        <is>
          <t>Price_BOM_LCS_Imp_0561</t>
        </is>
      </c>
      <c r="D378">
        <f>IF(B378="Y", C378, "")</f>
        <v/>
      </c>
      <c r="E378" t="inlineStr">
        <is>
          <t>:40957-LCS:40957-4P-15HP-LCSE:40957-4P-20HP-LCSE:</t>
        </is>
      </c>
      <c r="F378" s="126" t="inlineStr">
        <is>
          <t>X4</t>
        </is>
      </c>
      <c r="G378" s="2" t="inlineStr">
        <is>
          <t>ImpMatl_SS_AISI-304</t>
        </is>
      </c>
      <c r="H378" s="43" t="inlineStr">
        <is>
          <t>Stainless Steel, AISI-304</t>
        </is>
      </c>
      <c r="I378" s="43" t="inlineStr">
        <is>
          <t>H304</t>
        </is>
      </c>
      <c r="J378" s="43" t="inlineStr">
        <is>
          <t>Stainless Steel, AISI-303</t>
        </is>
      </c>
      <c r="K378" s="43" t="inlineStr">
        <is>
          <t>Stainless Steel, AISI 316</t>
        </is>
      </c>
      <c r="L378" s="43" t="inlineStr">
        <is>
          <t>Coating_Scotchkote134_interior_IncludeImpeller</t>
        </is>
      </c>
      <c r="M378" s="1" t="inlineStr">
        <is>
          <t>RTF</t>
        </is>
      </c>
      <c r="N378" s="43" t="n"/>
      <c r="O378" t="inlineStr">
        <is>
          <t>A101924</t>
        </is>
      </c>
      <c r="P378" t="inlineStr">
        <is>
          <t>LT250</t>
        </is>
      </c>
      <c r="Q378" s="43" t="n"/>
    </row>
    <row r="379">
      <c r="B379">
        <f>IF(I379="B21", IF(L379="Coating_Standard", "Y", "N"), "N")</f>
        <v/>
      </c>
      <c r="C379" t="inlineStr">
        <is>
          <t>Price_BOM_LCS_Imp_0563</t>
        </is>
      </c>
      <c r="D379">
        <f>IF(B379="Y", C379, "")</f>
        <v/>
      </c>
      <c r="E379" t="inlineStr">
        <is>
          <t>:40957-LCS:40957-4P-15HP-LCSE:40957-4P-20HP-LCSE:</t>
        </is>
      </c>
      <c r="F379" s="126" t="inlineStr">
        <is>
          <t>X4</t>
        </is>
      </c>
      <c r="G379" t="inlineStr">
        <is>
          <t>ImpMatl_NiAl-Bronze_ASTM-B148_C95400</t>
        </is>
      </c>
      <c r="H379" s="43" t="inlineStr">
        <is>
          <t>Nickel Aluminum Bronze ASTM B148 UNS C95400</t>
        </is>
      </c>
      <c r="I379" s="43" t="inlineStr">
        <is>
          <t>B22</t>
        </is>
      </c>
      <c r="J379" s="43" t="inlineStr">
        <is>
          <t>Stainless Steel, AISI-303</t>
        </is>
      </c>
      <c r="K379" s="43" t="inlineStr">
        <is>
          <t>Steel, Cold Drawn C1018</t>
        </is>
      </c>
      <c r="L379" s="43" t="inlineStr">
        <is>
          <t>Coating_Scotchkote134_interior</t>
        </is>
      </c>
      <c r="M379" s="75" t="n">
        <v>97780148</v>
      </c>
      <c r="N379" s="75" t="n"/>
      <c r="O379" t="inlineStr">
        <is>
          <t>A102247</t>
        </is>
      </c>
      <c r="P379" t="inlineStr">
        <is>
          <t>LT250</t>
        </is>
      </c>
    </row>
    <row r="380">
      <c r="B380">
        <f>IF(I380="B21", IF(L380="Coating_Standard", "Y", "N"), "N")</f>
        <v/>
      </c>
      <c r="C380" t="inlineStr">
        <is>
          <t>Price_BOM_LCS_Imp_0564</t>
        </is>
      </c>
      <c r="D380">
        <f>IF(B380="Y", C380, "")</f>
        <v/>
      </c>
      <c r="E380" t="inlineStr">
        <is>
          <t>:40957-LCS:40957-4P-15HP-LCSE:40957-4P-20HP-LCSE:</t>
        </is>
      </c>
      <c r="F380" s="126" t="inlineStr">
        <is>
          <t>X4</t>
        </is>
      </c>
      <c r="G380" s="2" t="inlineStr">
        <is>
          <t>ImpMatl_SS_AISI-304</t>
        </is>
      </c>
      <c r="H380" s="43" t="inlineStr">
        <is>
          <t>Stainless Steel, AISI-304</t>
        </is>
      </c>
      <c r="I380" s="43" t="inlineStr">
        <is>
          <t>H304</t>
        </is>
      </c>
      <c r="J380" s="43" t="inlineStr">
        <is>
          <t>Stainless Steel, AISI-303</t>
        </is>
      </c>
      <c r="K380" s="43" t="inlineStr">
        <is>
          <t>Stainless Steel, AISI 316</t>
        </is>
      </c>
      <c r="L380" s="43" t="inlineStr">
        <is>
          <t>Coating_Scotchkote134_interior</t>
        </is>
      </c>
      <c r="M380" s="43" t="inlineStr">
        <is>
          <t>RTF</t>
        </is>
      </c>
      <c r="N380" s="43" t="n"/>
      <c r="O380" t="inlineStr">
        <is>
          <t>A101924</t>
        </is>
      </c>
      <c r="P380" t="inlineStr">
        <is>
          <t>LT250</t>
        </is>
      </c>
      <c r="Q380" s="43" t="n">
        <v>126</v>
      </c>
    </row>
    <row r="381">
      <c r="B381">
        <f>IF(I381="B21", IF(L381="Coating_Standard", "Y", "N"), "N")</f>
        <v/>
      </c>
      <c r="C381" t="inlineStr">
        <is>
          <t>Price_BOM_LCS_Imp_0566</t>
        </is>
      </c>
      <c r="D381">
        <f>IF(B381="Y", C381, "")</f>
        <v/>
      </c>
      <c r="E381" t="inlineStr">
        <is>
          <t>:40957-LCS:40957-4P-15HP-LCSE:40957-4P-20HP-LCSE:</t>
        </is>
      </c>
      <c r="F381" s="126" t="inlineStr">
        <is>
          <t>X4</t>
        </is>
      </c>
      <c r="G381" t="inlineStr">
        <is>
          <t>ImpMatl_NiAl-Bronze_ASTM-B148_C95400</t>
        </is>
      </c>
      <c r="H381" s="43" t="inlineStr">
        <is>
          <t>Nickel Aluminum Bronze ASTM B148 UNS C95400</t>
        </is>
      </c>
      <c r="I381" s="43" t="inlineStr">
        <is>
          <t>B22</t>
        </is>
      </c>
      <c r="J381" s="43" t="inlineStr">
        <is>
          <t>Stainless Steel, AISI-303</t>
        </is>
      </c>
      <c r="K381" s="43" t="inlineStr">
        <is>
          <t>Steel, Cold Drawn C1018</t>
        </is>
      </c>
      <c r="L381" s="43" t="inlineStr">
        <is>
          <t>Coating_Scotchkote134_interior_exterior</t>
        </is>
      </c>
      <c r="M381" s="75" t="n">
        <v>97780148</v>
      </c>
      <c r="N381" s="75" t="n"/>
      <c r="O381" t="inlineStr">
        <is>
          <t>A102247</t>
        </is>
      </c>
      <c r="P381" t="inlineStr">
        <is>
          <t>LT250</t>
        </is>
      </c>
    </row>
    <row r="382">
      <c r="B382">
        <f>IF(I382="B21", IF(L382="Coating_Standard", "Y", "N"), "N")</f>
        <v/>
      </c>
      <c r="C382" t="inlineStr">
        <is>
          <t>Price_BOM_LCS_Imp_0567</t>
        </is>
      </c>
      <c r="D382">
        <f>IF(B382="Y", C382, "")</f>
        <v/>
      </c>
      <c r="E382" t="inlineStr">
        <is>
          <t>:40957-LCS:40957-4P-15HP-LCSE:40957-4P-20HP-LCSE:</t>
        </is>
      </c>
      <c r="F382" s="126" t="inlineStr">
        <is>
          <t>X4</t>
        </is>
      </c>
      <c r="G382" s="2" t="inlineStr">
        <is>
          <t>ImpMatl_SS_AISI-304</t>
        </is>
      </c>
      <c r="H382" s="43" t="inlineStr">
        <is>
          <t>Stainless Steel, AISI-304</t>
        </is>
      </c>
      <c r="I382" s="43" t="inlineStr">
        <is>
          <t>H304</t>
        </is>
      </c>
      <c r="J382" s="43" t="inlineStr">
        <is>
          <t>Stainless Steel, AISI-303</t>
        </is>
      </c>
      <c r="K382" s="43" t="inlineStr">
        <is>
          <t>Stainless Steel, AISI 316</t>
        </is>
      </c>
      <c r="L382" s="43" t="inlineStr">
        <is>
          <t>Coating_Scotchkote134_interior_exterior</t>
        </is>
      </c>
      <c r="M382" s="43" t="inlineStr">
        <is>
          <t>RTF</t>
        </is>
      </c>
      <c r="N382" s="43" t="n"/>
      <c r="O382" t="inlineStr">
        <is>
          <t>A101924</t>
        </is>
      </c>
      <c r="P382" t="inlineStr">
        <is>
          <t>LT250</t>
        </is>
      </c>
      <c r="Q382" s="43" t="n">
        <v>126</v>
      </c>
    </row>
    <row r="383">
      <c r="B383">
        <f>IF(I383="B21", IF(L383="Coating_Standard", "Y", "N"), "N")</f>
        <v/>
      </c>
      <c r="C383" t="inlineStr">
        <is>
          <t>Price_BOM_LCS_Imp_0569</t>
        </is>
      </c>
      <c r="D383">
        <f>IF(B383="Y", C383, "")</f>
        <v/>
      </c>
      <c r="E383" t="inlineStr">
        <is>
          <t>:40957-LCS:40957-4P-15HP-LCSE:40957-4P-20HP-LCSE:</t>
        </is>
      </c>
      <c r="F383" s="126" t="inlineStr">
        <is>
          <t>X4</t>
        </is>
      </c>
      <c r="G383" t="inlineStr">
        <is>
          <t>ImpMatl_NiAl-Bronze_ASTM-B148_C95400</t>
        </is>
      </c>
      <c r="H383" s="43" t="inlineStr">
        <is>
          <t>Nickel Aluminum Bronze ASTM B148 UNS C95400</t>
        </is>
      </c>
      <c r="I383" s="43" t="inlineStr">
        <is>
          <t>B22</t>
        </is>
      </c>
      <c r="J383" s="43" t="inlineStr">
        <is>
          <t>Stainless Steel, AISI-303</t>
        </is>
      </c>
      <c r="K383" s="43" t="inlineStr">
        <is>
          <t>Steel, Cold Drawn C1018</t>
        </is>
      </c>
      <c r="L383" s="43" t="inlineStr">
        <is>
          <t>Coating_Special</t>
        </is>
      </c>
      <c r="M383" s="75" t="n">
        <v>97780148</v>
      </c>
      <c r="N383" s="75" t="n"/>
      <c r="O383" t="inlineStr">
        <is>
          <t>A102247</t>
        </is>
      </c>
      <c r="P383" t="inlineStr">
        <is>
          <t>LT250</t>
        </is>
      </c>
    </row>
    <row r="384">
      <c r="B384">
        <f>IF(I384="B21", IF(L384="Coating_Standard", "Y", "N"), "N")</f>
        <v/>
      </c>
      <c r="C384" t="inlineStr">
        <is>
          <t>Price_BOM_LCS_Imp_0570</t>
        </is>
      </c>
      <c r="D384">
        <f>IF(B384="Y", C384, "")</f>
        <v/>
      </c>
      <c r="E384" t="inlineStr">
        <is>
          <t>:40957-LCS:40957-4P-15HP-LCSE:40957-4P-20HP-LCSE:</t>
        </is>
      </c>
      <c r="F384" s="126" t="inlineStr">
        <is>
          <t>X4</t>
        </is>
      </c>
      <c r="G384" s="2" t="inlineStr">
        <is>
          <t>ImpMatl_SS_AISI-304</t>
        </is>
      </c>
      <c r="H384" s="43" t="inlineStr">
        <is>
          <t>Stainless Steel, AISI-304</t>
        </is>
      </c>
      <c r="I384" s="43" t="inlineStr">
        <is>
          <t>H304</t>
        </is>
      </c>
      <c r="J384" s="43" t="inlineStr">
        <is>
          <t>Stainless Steel, AISI-303</t>
        </is>
      </c>
      <c r="K384" s="43" t="inlineStr">
        <is>
          <t>Stainless Steel, AISI 316</t>
        </is>
      </c>
      <c r="L384" s="43" t="inlineStr">
        <is>
          <t>Coating_Special</t>
        </is>
      </c>
      <c r="M384" s="43" t="inlineStr">
        <is>
          <t>RTF</t>
        </is>
      </c>
      <c r="N384" s="43" t="n"/>
      <c r="O384" t="inlineStr">
        <is>
          <t>A101929</t>
        </is>
      </c>
      <c r="P384" t="inlineStr">
        <is>
          <t>LT250</t>
        </is>
      </c>
      <c r="Q384" s="43" t="n">
        <v>126</v>
      </c>
    </row>
    <row r="385">
      <c r="B385">
        <f>IF(I385="B21", IF(L385="Coating_Standard", "Y", "N"), "N")</f>
        <v/>
      </c>
      <c r="C385" t="inlineStr">
        <is>
          <t>Price_BOM_LCS_Imp_0572</t>
        </is>
      </c>
      <c r="D385">
        <f>IF(B385="Y", C385, "")</f>
        <v/>
      </c>
      <c r="E385" t="inlineStr">
        <is>
          <t>:40959-LCS:</t>
        </is>
      </c>
      <c r="F385" s="126" t="inlineStr">
        <is>
          <t>XA</t>
        </is>
      </c>
      <c r="G385" s="2" t="inlineStr">
        <is>
          <t>ImpMatl_SS_AISI-304</t>
        </is>
      </c>
      <c r="H385" s="43" t="inlineStr">
        <is>
          <t>Stainless Steel, AISI-304</t>
        </is>
      </c>
      <c r="I385" s="43" t="inlineStr">
        <is>
          <t>H304</t>
        </is>
      </c>
      <c r="J385" s="43" t="inlineStr">
        <is>
          <t>Stainless Steel, AISI-303</t>
        </is>
      </c>
      <c r="K385" s="43" t="inlineStr">
        <is>
          <t>Stainless Steel, AISI 316</t>
        </is>
      </c>
      <c r="L385" s="43" t="inlineStr">
        <is>
          <t>Coating_Standard</t>
        </is>
      </c>
      <c r="M385" s="105" t="n">
        <v>98876165</v>
      </c>
      <c r="N385" s="43" t="inlineStr">
        <is>
          <t>IMP,L,40959,XA,H304</t>
        </is>
      </c>
      <c r="O385" t="inlineStr">
        <is>
          <t>A101931</t>
        </is>
      </c>
      <c r="P385" s="43" t="inlineStr">
        <is>
          <t>LT027</t>
        </is>
      </c>
      <c r="Q385" s="43" t="n">
        <v>0</v>
      </c>
    </row>
    <row r="386">
      <c r="B386">
        <f>IF(I386="B21", IF(L386="Coating_Standard", "Y", "N"), "N")</f>
        <v/>
      </c>
      <c r="C386" t="inlineStr">
        <is>
          <t>Price_BOM_LCS_Imp_0573</t>
        </is>
      </c>
      <c r="D386">
        <f>IF(B386="Y", C386, "")</f>
        <v/>
      </c>
      <c r="E386" t="inlineStr">
        <is>
          <t>:40959-LCS:</t>
        </is>
      </c>
      <c r="F386" s="126" t="inlineStr">
        <is>
          <t>XA</t>
        </is>
      </c>
      <c r="G386" t="inlineStr">
        <is>
          <t>ImpMatl_NiAl-Bronze_ASTM-B148_C95400</t>
        </is>
      </c>
      <c r="H386" s="43" t="inlineStr">
        <is>
          <t>Nickel Aluminum Bronze ASTM B148 UNS C95400</t>
        </is>
      </c>
      <c r="I386" s="43" t="inlineStr">
        <is>
          <t>B22</t>
        </is>
      </c>
      <c r="J386" s="43" t="inlineStr">
        <is>
          <t>Stainless Steel, AISI-303</t>
        </is>
      </c>
      <c r="K386" s="43" t="inlineStr">
        <is>
          <t>Steel, Cold Drawn C1018</t>
        </is>
      </c>
      <c r="L386" s="43" t="inlineStr">
        <is>
          <t>Coating_Standard</t>
        </is>
      </c>
      <c r="M386" s="1" t="inlineStr">
        <is>
          <t>96699293</t>
        </is>
      </c>
      <c r="N386" s="1" t="n"/>
      <c r="O386" t="inlineStr">
        <is>
          <t>A102248</t>
        </is>
      </c>
      <c r="P386" t="inlineStr">
        <is>
          <t>LT250</t>
        </is>
      </c>
    </row>
    <row r="387">
      <c r="B387">
        <f>IF(I387="B21", IF(L387="Coating_Standard", "Y", "N"), "N")</f>
        <v/>
      </c>
      <c r="C387" t="inlineStr">
        <is>
          <t>Price_BOM_LCS_Imp_0575</t>
        </is>
      </c>
      <c r="D387">
        <f>IF(B387="Y", C387, "")</f>
        <v/>
      </c>
      <c r="E387" t="inlineStr">
        <is>
          <t>:40959-LCS:</t>
        </is>
      </c>
      <c r="F387" s="126" t="inlineStr">
        <is>
          <t>XA</t>
        </is>
      </c>
      <c r="G387" t="inlineStr">
        <is>
          <t>ImpMatl_NiAl-Bronze_ASTM-B148_C95400</t>
        </is>
      </c>
      <c r="H387" s="43" t="inlineStr">
        <is>
          <t>Nickel Aluminum Bronze ASTM B148 UNS C95400</t>
        </is>
      </c>
      <c r="I387" s="43" t="inlineStr">
        <is>
          <t>B22</t>
        </is>
      </c>
      <c r="J387" s="43" t="inlineStr">
        <is>
          <t>Stainless Steel, AISI-303</t>
        </is>
      </c>
      <c r="K387" s="43" t="inlineStr">
        <is>
          <t>Steel, Cold Drawn C1018</t>
        </is>
      </c>
      <c r="L387" s="43" t="inlineStr">
        <is>
          <t>Coating_Scotchkote134_interior_exterior_IncludeImpeller</t>
        </is>
      </c>
      <c r="M387" s="1" t="inlineStr">
        <is>
          <t>RTF</t>
        </is>
      </c>
      <c r="N387" s="43" t="n"/>
      <c r="O387" t="inlineStr">
        <is>
          <t>A102248</t>
        </is>
      </c>
      <c r="P387" t="inlineStr">
        <is>
          <t>LT250</t>
        </is>
      </c>
    </row>
    <row r="388">
      <c r="B388">
        <f>IF(I388="B21", IF(L388="Coating_Standard", "Y", "N"), "N")</f>
        <v/>
      </c>
      <c r="C388" t="inlineStr">
        <is>
          <t>Price_BOM_LCS_Imp_0576</t>
        </is>
      </c>
      <c r="D388">
        <f>IF(B388="Y", C388, "")</f>
        <v/>
      </c>
      <c r="E388" t="inlineStr">
        <is>
          <t>:40959-LCS:</t>
        </is>
      </c>
      <c r="F388" s="126" t="inlineStr">
        <is>
          <t>XA</t>
        </is>
      </c>
      <c r="G388" s="2" t="inlineStr">
        <is>
          <t>ImpMatl_SS_AISI-304</t>
        </is>
      </c>
      <c r="H388" s="43" t="inlineStr">
        <is>
          <t>Stainless Steel, AISI-304</t>
        </is>
      </c>
      <c r="I388" s="43" t="inlineStr">
        <is>
          <t>H304</t>
        </is>
      </c>
      <c r="J388" s="43" t="inlineStr">
        <is>
          <t>Stainless Steel, AISI-303</t>
        </is>
      </c>
      <c r="K388" s="43" t="inlineStr">
        <is>
          <t>Stainless Steel, AISI 316</t>
        </is>
      </c>
      <c r="L388" s="43" t="inlineStr">
        <is>
          <t>Coating_Scotchkote134_interior_exterior_IncludeImpeller</t>
        </is>
      </c>
      <c r="M388" s="1" t="inlineStr">
        <is>
          <t>RTF</t>
        </is>
      </c>
      <c r="N388" s="43" t="n"/>
      <c r="O388" t="inlineStr">
        <is>
          <t>A101931</t>
        </is>
      </c>
      <c r="P388" t="inlineStr">
        <is>
          <t>LT250</t>
        </is>
      </c>
      <c r="Q388" s="43" t="n"/>
    </row>
    <row r="389">
      <c r="B389">
        <f>IF(I389="B21", IF(L389="Coating_Standard", "Y", "N"), "N")</f>
        <v/>
      </c>
      <c r="C389" t="inlineStr">
        <is>
          <t>Price_BOM_LCS_Imp_0578</t>
        </is>
      </c>
      <c r="D389">
        <f>IF(B389="Y", C389, "")</f>
        <v/>
      </c>
      <c r="E389" t="inlineStr">
        <is>
          <t>:40959-LCS:</t>
        </is>
      </c>
      <c r="F389" s="126" t="inlineStr">
        <is>
          <t>XA</t>
        </is>
      </c>
      <c r="G389" t="inlineStr">
        <is>
          <t>ImpMatl_NiAl-Bronze_ASTM-B148_C95400</t>
        </is>
      </c>
      <c r="H389" s="43" t="inlineStr">
        <is>
          <t>Nickel Aluminum Bronze ASTM B148 UNS C95400</t>
        </is>
      </c>
      <c r="I389" s="43" t="inlineStr">
        <is>
          <t>B22</t>
        </is>
      </c>
      <c r="J389" s="43" t="inlineStr">
        <is>
          <t>Stainless Steel, AISI-303</t>
        </is>
      </c>
      <c r="K389" s="43" t="inlineStr">
        <is>
          <t>Steel, Cold Drawn C1018</t>
        </is>
      </c>
      <c r="L389" s="43" t="inlineStr">
        <is>
          <t>Coating_Scotchkote134_interior_IncludeImpeller</t>
        </is>
      </c>
      <c r="M389" s="1" t="inlineStr">
        <is>
          <t>RTF</t>
        </is>
      </c>
      <c r="N389" s="43" t="n"/>
      <c r="O389" t="inlineStr">
        <is>
          <t>A102248</t>
        </is>
      </c>
      <c r="P389" t="inlineStr">
        <is>
          <t>LT250</t>
        </is>
      </c>
    </row>
    <row r="390">
      <c r="B390">
        <f>IF(I390="B21", IF(L390="Coating_Standard", "Y", "N"), "N")</f>
        <v/>
      </c>
      <c r="C390" t="inlineStr">
        <is>
          <t>Price_BOM_LCS_Imp_0579</t>
        </is>
      </c>
      <c r="D390">
        <f>IF(B390="Y", C390, "")</f>
        <v/>
      </c>
      <c r="E390" t="inlineStr">
        <is>
          <t>:40959-LCS:</t>
        </is>
      </c>
      <c r="F390" s="126" t="inlineStr">
        <is>
          <t>XA</t>
        </is>
      </c>
      <c r="G390" s="2" t="inlineStr">
        <is>
          <t>ImpMatl_SS_AISI-304</t>
        </is>
      </c>
      <c r="H390" s="43" t="inlineStr">
        <is>
          <t>Stainless Steel, AISI-304</t>
        </is>
      </c>
      <c r="I390" s="43" t="inlineStr">
        <is>
          <t>H304</t>
        </is>
      </c>
      <c r="J390" s="43" t="inlineStr">
        <is>
          <t>Stainless Steel, AISI-303</t>
        </is>
      </c>
      <c r="K390" s="43" t="inlineStr">
        <is>
          <t>Stainless Steel, AISI 316</t>
        </is>
      </c>
      <c r="L390" s="43" t="inlineStr">
        <is>
          <t>Coating_Scotchkote134_interior_IncludeImpeller</t>
        </is>
      </c>
      <c r="M390" s="1" t="inlineStr">
        <is>
          <t>RTF</t>
        </is>
      </c>
      <c r="N390" s="43" t="n"/>
      <c r="O390" t="inlineStr">
        <is>
          <t>A101931</t>
        </is>
      </c>
      <c r="P390" t="inlineStr">
        <is>
          <t>LT250</t>
        </is>
      </c>
      <c r="Q390" s="43" t="n"/>
    </row>
    <row r="391">
      <c r="B391">
        <f>IF(I391="B21", IF(L391="Coating_Standard", "Y", "N"), "N")</f>
        <v/>
      </c>
      <c r="C391" t="inlineStr">
        <is>
          <t>Price_BOM_LCS_Imp_0581</t>
        </is>
      </c>
      <c r="D391">
        <f>IF(B391="Y", C391, "")</f>
        <v/>
      </c>
      <c r="E391" t="inlineStr">
        <is>
          <t>:40959-LCS:</t>
        </is>
      </c>
      <c r="F391" s="126" t="inlineStr">
        <is>
          <t>XA</t>
        </is>
      </c>
      <c r="G391" t="inlineStr">
        <is>
          <t>ImpMatl_NiAl-Bronze_ASTM-B148_C95400</t>
        </is>
      </c>
      <c r="H391" s="43" t="inlineStr">
        <is>
          <t>Nickel Aluminum Bronze ASTM B148 UNS C95400</t>
        </is>
      </c>
      <c r="I391" s="43" t="inlineStr">
        <is>
          <t>B22</t>
        </is>
      </c>
      <c r="J391" s="43" t="inlineStr">
        <is>
          <t>Stainless Steel, AISI-303</t>
        </is>
      </c>
      <c r="K391" s="43" t="inlineStr">
        <is>
          <t>Steel, Cold Drawn C1018</t>
        </is>
      </c>
      <c r="L391" s="43" t="inlineStr">
        <is>
          <t>Coating_Scotchkote134_interior</t>
        </is>
      </c>
      <c r="M391" s="1" t="inlineStr">
        <is>
          <t>96699293</t>
        </is>
      </c>
      <c r="N391" s="1" t="n"/>
      <c r="O391" t="inlineStr">
        <is>
          <t>A102248</t>
        </is>
      </c>
      <c r="P391" t="inlineStr">
        <is>
          <t>LT250</t>
        </is>
      </c>
    </row>
    <row r="392">
      <c r="B392">
        <f>IF(I392="B21", IF(L392="Coating_Standard", "Y", "N"), "N")</f>
        <v/>
      </c>
      <c r="C392" t="inlineStr">
        <is>
          <t>Price_BOM_LCS_Imp_0582</t>
        </is>
      </c>
      <c r="D392">
        <f>IF(B392="Y", C392, "")</f>
        <v/>
      </c>
      <c r="E392" t="inlineStr">
        <is>
          <t>:40959-LCS:</t>
        </is>
      </c>
      <c r="F392" s="126" t="inlineStr">
        <is>
          <t>XA</t>
        </is>
      </c>
      <c r="G392" s="2" t="inlineStr">
        <is>
          <t>ImpMatl_SS_AISI-304</t>
        </is>
      </c>
      <c r="H392" s="43" t="inlineStr">
        <is>
          <t>Stainless Steel, AISI-304</t>
        </is>
      </c>
      <c r="I392" s="43" t="inlineStr">
        <is>
          <t>H304</t>
        </is>
      </c>
      <c r="J392" s="43" t="inlineStr">
        <is>
          <t>Stainless Steel, AISI-303</t>
        </is>
      </c>
      <c r="K392" s="43" t="inlineStr">
        <is>
          <t>Stainless Steel, AISI 316</t>
        </is>
      </c>
      <c r="L392" s="43" t="inlineStr">
        <is>
          <t>Coating_Scotchkote134_interior</t>
        </is>
      </c>
      <c r="M392" s="43" t="inlineStr">
        <is>
          <t>RTF</t>
        </is>
      </c>
      <c r="N392" s="43" t="n"/>
      <c r="O392" t="inlineStr">
        <is>
          <t>A101931</t>
        </is>
      </c>
      <c r="P392" t="inlineStr">
        <is>
          <t>LT250</t>
        </is>
      </c>
      <c r="Q392" s="43" t="n">
        <v>126</v>
      </c>
    </row>
    <row r="393">
      <c r="B393">
        <f>IF(I393="B21", IF(L393="Coating_Standard", "Y", "N"), "N")</f>
        <v/>
      </c>
      <c r="C393" t="inlineStr">
        <is>
          <t>Price_BOM_LCS_Imp_0584</t>
        </is>
      </c>
      <c r="D393">
        <f>IF(B393="Y", C393, "")</f>
        <v/>
      </c>
      <c r="E393" t="inlineStr">
        <is>
          <t>:40959-LCS:</t>
        </is>
      </c>
      <c r="F393" s="126" t="inlineStr">
        <is>
          <t>XA</t>
        </is>
      </c>
      <c r="G393" t="inlineStr">
        <is>
          <t>ImpMatl_NiAl-Bronze_ASTM-B148_C95400</t>
        </is>
      </c>
      <c r="H393" s="43" t="inlineStr">
        <is>
          <t>Nickel Aluminum Bronze ASTM B148 UNS C95400</t>
        </is>
      </c>
      <c r="I393" s="43" t="inlineStr">
        <is>
          <t>B22</t>
        </is>
      </c>
      <c r="J393" s="43" t="inlineStr">
        <is>
          <t>Stainless Steel, AISI-303</t>
        </is>
      </c>
      <c r="K393" s="43" t="inlineStr">
        <is>
          <t>Steel, Cold Drawn C1018</t>
        </is>
      </c>
      <c r="L393" s="43" t="inlineStr">
        <is>
          <t>Coating_Scotchkote134_interior_exterior</t>
        </is>
      </c>
      <c r="M393" s="1" t="inlineStr">
        <is>
          <t>96699293</t>
        </is>
      </c>
      <c r="N393" s="1" t="n"/>
      <c r="O393" t="inlineStr">
        <is>
          <t>A102248</t>
        </is>
      </c>
      <c r="P393" t="inlineStr">
        <is>
          <t>LT250</t>
        </is>
      </c>
    </row>
    <row r="394">
      <c r="B394">
        <f>IF(I394="B21", IF(L394="Coating_Standard", "Y", "N"), "N")</f>
        <v/>
      </c>
      <c r="C394" t="inlineStr">
        <is>
          <t>Price_BOM_LCS_Imp_0585</t>
        </is>
      </c>
      <c r="D394">
        <f>IF(B394="Y", C394, "")</f>
        <v/>
      </c>
      <c r="E394" t="inlineStr">
        <is>
          <t>:40959-LCS:</t>
        </is>
      </c>
      <c r="F394" s="126" t="inlineStr">
        <is>
          <t>XA</t>
        </is>
      </c>
      <c r="G394" s="2" t="inlineStr">
        <is>
          <t>ImpMatl_SS_AISI-304</t>
        </is>
      </c>
      <c r="H394" s="43" t="inlineStr">
        <is>
          <t>Stainless Steel, AISI-304</t>
        </is>
      </c>
      <c r="I394" s="43" t="inlineStr">
        <is>
          <t>H304</t>
        </is>
      </c>
      <c r="J394" s="43" t="inlineStr">
        <is>
          <t>Stainless Steel, AISI-303</t>
        </is>
      </c>
      <c r="K394" s="43" t="inlineStr">
        <is>
          <t>Stainless Steel, AISI 316</t>
        </is>
      </c>
      <c r="L394" s="43" t="inlineStr">
        <is>
          <t>Coating_Scotchkote134_interior_exterior</t>
        </is>
      </c>
      <c r="M394" s="43" t="inlineStr">
        <is>
          <t>RTF</t>
        </is>
      </c>
      <c r="N394" s="43" t="n"/>
      <c r="O394" t="inlineStr">
        <is>
          <t>A101931</t>
        </is>
      </c>
      <c r="P394" t="inlineStr">
        <is>
          <t>LT250</t>
        </is>
      </c>
      <c r="Q394" s="43" t="n">
        <v>126</v>
      </c>
    </row>
    <row r="395">
      <c r="B395">
        <f>IF(I395="B21", IF(L395="Coating_Standard", "Y", "N"), "N")</f>
        <v/>
      </c>
      <c r="C395" t="inlineStr">
        <is>
          <t>Price_BOM_LCS_Imp_0587</t>
        </is>
      </c>
      <c r="D395">
        <f>IF(B395="Y", C395, "")</f>
        <v/>
      </c>
      <c r="E395" t="inlineStr">
        <is>
          <t>:40959-LCS:</t>
        </is>
      </c>
      <c r="F395" s="126" t="inlineStr">
        <is>
          <t>XA</t>
        </is>
      </c>
      <c r="G395" t="inlineStr">
        <is>
          <t>ImpMatl_NiAl-Bronze_ASTM-B148_C95400</t>
        </is>
      </c>
      <c r="H395" s="43" t="inlineStr">
        <is>
          <t>Nickel Aluminum Bronze ASTM B148 UNS C95400</t>
        </is>
      </c>
      <c r="I395" s="43" t="inlineStr">
        <is>
          <t>B22</t>
        </is>
      </c>
      <c r="J395" s="43" t="inlineStr">
        <is>
          <t>Stainless Steel, AISI-303</t>
        </is>
      </c>
      <c r="K395" s="43" t="inlineStr">
        <is>
          <t>Steel, Cold Drawn C1018</t>
        </is>
      </c>
      <c r="L395" s="43" t="inlineStr">
        <is>
          <t>Coating_Special</t>
        </is>
      </c>
      <c r="M395" s="1" t="inlineStr">
        <is>
          <t>96699293</t>
        </is>
      </c>
      <c r="N395" s="1" t="n"/>
      <c r="O395" t="inlineStr">
        <is>
          <t>A102248</t>
        </is>
      </c>
      <c r="P395" t="inlineStr">
        <is>
          <t>LT250</t>
        </is>
      </c>
    </row>
    <row r="396">
      <c r="B396">
        <f>IF(I396="B21", IF(L396="Coating_Standard", "Y", "N"), "N")</f>
        <v/>
      </c>
      <c r="C396" t="inlineStr">
        <is>
          <t>Price_BOM_LCS_Imp_0588</t>
        </is>
      </c>
      <c r="D396">
        <f>IF(B396="Y", C396, "")</f>
        <v/>
      </c>
      <c r="E396" t="inlineStr">
        <is>
          <t>:40959-LCS:</t>
        </is>
      </c>
      <c r="F396" s="126" t="inlineStr">
        <is>
          <t>XA</t>
        </is>
      </c>
      <c r="G396" s="2" t="inlineStr">
        <is>
          <t>ImpMatl_SS_AISI-304</t>
        </is>
      </c>
      <c r="H396" s="43" t="inlineStr">
        <is>
          <t>Stainless Steel, AISI-304</t>
        </is>
      </c>
      <c r="I396" s="43" t="inlineStr">
        <is>
          <t>H304</t>
        </is>
      </c>
      <c r="J396" s="43" t="inlineStr">
        <is>
          <t>Stainless Steel, AISI-303</t>
        </is>
      </c>
      <c r="K396" s="43" t="inlineStr">
        <is>
          <t>Stainless Steel, AISI 316</t>
        </is>
      </c>
      <c r="L396" s="43" t="inlineStr">
        <is>
          <t>Coating_Special</t>
        </is>
      </c>
      <c r="M396" s="43" t="inlineStr">
        <is>
          <t>RTF</t>
        </is>
      </c>
      <c r="N396" s="43" t="n"/>
      <c r="O396" t="inlineStr">
        <is>
          <t>A101936</t>
        </is>
      </c>
      <c r="P396" t="inlineStr">
        <is>
          <t>LT250</t>
        </is>
      </c>
      <c r="Q396" s="43" t="n">
        <v>126</v>
      </c>
    </row>
    <row r="397">
      <c r="B397">
        <f>IF(I397="B21", IF(L397="Coating_Standard", "Y", "N"), "N")</f>
        <v/>
      </c>
      <c r="C397" t="inlineStr">
        <is>
          <t>Price_BOM_LCS_Imp_0590</t>
        </is>
      </c>
      <c r="D397">
        <f>IF(B397="Y", C397, "")</f>
        <v/>
      </c>
      <c r="E397" t="inlineStr">
        <is>
          <t>:40129-4P-15HP-LCSE:40129-4P-20HP-LCSE:40129-4P-25HP-LCSE:</t>
        </is>
      </c>
      <c r="F397" s="126" t="inlineStr">
        <is>
          <t>XA</t>
        </is>
      </c>
      <c r="G397" s="2" t="inlineStr">
        <is>
          <t>ImpMatl_SS_AISI-304</t>
        </is>
      </c>
      <c r="H397" s="43" t="inlineStr">
        <is>
          <t>Stainless Steel, AISI-304</t>
        </is>
      </c>
      <c r="I397" s="43" t="inlineStr">
        <is>
          <t>H304</t>
        </is>
      </c>
      <c r="J397" s="43" t="inlineStr">
        <is>
          <t>Stainless Steel, AISI-303</t>
        </is>
      </c>
      <c r="K397" s="43" t="inlineStr">
        <is>
          <t>Stainless Steel, AISI 316</t>
        </is>
      </c>
      <c r="L397" s="43" t="inlineStr">
        <is>
          <t>Coating_Standard</t>
        </is>
      </c>
      <c r="M397" s="105" t="n">
        <v>98876166</v>
      </c>
      <c r="N397" s="43" t="inlineStr">
        <is>
          <t>IMP,L,40129,XA,H304</t>
        </is>
      </c>
      <c r="O397" t="inlineStr">
        <is>
          <t>A101938</t>
        </is>
      </c>
      <c r="P397" s="43" t="inlineStr">
        <is>
          <t>LT027</t>
        </is>
      </c>
      <c r="Q397" s="43" t="n">
        <v>0</v>
      </c>
    </row>
    <row r="398">
      <c r="B398">
        <f>IF(I398="B21", IF(L398="Coating_Standard", "Y", "N"), "N")</f>
        <v/>
      </c>
      <c r="C398" t="inlineStr">
        <is>
          <t>Price_BOM_LCS_Imp_0591</t>
        </is>
      </c>
      <c r="D398">
        <f>IF(B398="Y", C398, "")</f>
        <v/>
      </c>
      <c r="E398" t="inlineStr">
        <is>
          <t>:40129-4P-15HP-LCSE:40129-4P-20HP-LCSE:40129-4P-25HP-LCSE:</t>
        </is>
      </c>
      <c r="F398" s="126" t="inlineStr">
        <is>
          <t>XA</t>
        </is>
      </c>
      <c r="G398" t="inlineStr">
        <is>
          <t>ImpMatl_NiAl-Bronze_ASTM-B148_C95400</t>
        </is>
      </c>
      <c r="H398" s="43" t="inlineStr">
        <is>
          <t>Nickel Aluminum Bronze ASTM B148 UNS C95400</t>
        </is>
      </c>
      <c r="I398" s="43" t="inlineStr">
        <is>
          <t>B22</t>
        </is>
      </c>
      <c r="J398" s="43" t="inlineStr">
        <is>
          <t>Stainless Steel, AISI-303</t>
        </is>
      </c>
      <c r="K398" s="43" t="inlineStr">
        <is>
          <t>Steel, Cold Drawn C1018</t>
        </is>
      </c>
      <c r="L398" s="43" t="inlineStr">
        <is>
          <t>Coating_Standard</t>
        </is>
      </c>
      <c r="M398" s="1" t="inlineStr">
        <is>
          <t>96699296</t>
        </is>
      </c>
      <c r="N398" s="1" t="n"/>
      <c r="O398" t="inlineStr">
        <is>
          <t>A102249</t>
        </is>
      </c>
      <c r="P398" t="inlineStr">
        <is>
          <t>LT250</t>
        </is>
      </c>
    </row>
    <row r="399">
      <c r="B399">
        <f>IF(I399="B21", IF(L399="Coating_Standard", "Y", "N"), "N")</f>
        <v/>
      </c>
      <c r="C399" t="inlineStr">
        <is>
          <t>Price_BOM_LCS_Imp_0593</t>
        </is>
      </c>
      <c r="D399">
        <f>IF(B399="Y", C399, "")</f>
        <v/>
      </c>
      <c r="E399" t="inlineStr">
        <is>
          <t>:40129-LCS:40129-4P-15HP-LCSE:40129-4P-20HP-LCSE:40129-4P-25HP-LCSE:</t>
        </is>
      </c>
      <c r="F399" s="126" t="inlineStr">
        <is>
          <t>XA</t>
        </is>
      </c>
      <c r="G399" t="inlineStr">
        <is>
          <t>ImpMatl_NiAl-Bronze_ASTM-B148_C95400</t>
        </is>
      </c>
      <c r="H399" s="43" t="inlineStr">
        <is>
          <t>Nickel Aluminum Bronze ASTM B148 UNS C95400</t>
        </is>
      </c>
      <c r="I399" s="43" t="inlineStr">
        <is>
          <t>B22</t>
        </is>
      </c>
      <c r="J399" s="43" t="inlineStr">
        <is>
          <t>Stainless Steel, AISI-303</t>
        </is>
      </c>
      <c r="K399" s="43" t="inlineStr">
        <is>
          <t>Steel, Cold Drawn C1018</t>
        </is>
      </c>
      <c r="L399" s="43" t="inlineStr">
        <is>
          <t>Coating_Scotchkote134_interior_exterior_IncludeImpeller</t>
        </is>
      </c>
      <c r="M399" s="1" t="inlineStr">
        <is>
          <t>RTF</t>
        </is>
      </c>
      <c r="N399" s="43" t="n"/>
      <c r="O399" t="inlineStr">
        <is>
          <t>A102249</t>
        </is>
      </c>
      <c r="P399" t="inlineStr">
        <is>
          <t>LT250</t>
        </is>
      </c>
    </row>
    <row r="400">
      <c r="B400">
        <f>IF(I400="B21", IF(L400="Coating_Standard", "Y", "N"), "N")</f>
        <v/>
      </c>
      <c r="C400" t="inlineStr">
        <is>
          <t>Price_BOM_LCS_Imp_0594</t>
        </is>
      </c>
      <c r="D400">
        <f>IF(B400="Y", C400, "")</f>
        <v/>
      </c>
      <c r="E400" t="inlineStr">
        <is>
          <t>:40129-LCS:40129-4P-15HP-LCSE:40129-4P-20HP-LCSE:40129-4P-25HP-LCSE:</t>
        </is>
      </c>
      <c r="F400" s="126" t="inlineStr">
        <is>
          <t>XA</t>
        </is>
      </c>
      <c r="G400" s="2" t="inlineStr">
        <is>
          <t>ImpMatl_SS_AISI-304</t>
        </is>
      </c>
      <c r="H400" s="43" t="inlineStr">
        <is>
          <t>Stainless Steel, AISI-304</t>
        </is>
      </c>
      <c r="I400" s="43" t="inlineStr">
        <is>
          <t>H304</t>
        </is>
      </c>
      <c r="J400" s="43" t="inlineStr">
        <is>
          <t>Stainless Steel, AISI-303</t>
        </is>
      </c>
      <c r="K400" s="43" t="inlineStr">
        <is>
          <t>Stainless Steel, AISI 316</t>
        </is>
      </c>
      <c r="L400" s="43" t="inlineStr">
        <is>
          <t>Coating_Scotchkote134_interior_exterior_IncludeImpeller</t>
        </is>
      </c>
      <c r="M400" s="1" t="inlineStr">
        <is>
          <t>RTF</t>
        </is>
      </c>
      <c r="N400" s="43" t="n"/>
      <c r="O400" t="inlineStr">
        <is>
          <t>A101938</t>
        </is>
      </c>
      <c r="P400" t="inlineStr">
        <is>
          <t>LT250</t>
        </is>
      </c>
      <c r="Q400" s="43" t="n"/>
    </row>
    <row r="401">
      <c r="B401">
        <f>IF(I401="B21", IF(L401="Coating_Standard", "Y", "N"), "N")</f>
        <v/>
      </c>
      <c r="C401" t="inlineStr">
        <is>
          <t>Price_BOM_LCS_Imp_0596</t>
        </is>
      </c>
      <c r="D401">
        <f>IF(B401="Y", C401, "")</f>
        <v/>
      </c>
      <c r="E401" t="inlineStr">
        <is>
          <t>:40129-LCS:40129-4P-15HP-LCSE:40129-4P-20HP-LCSE:40129-4P-25HP-LCSE:</t>
        </is>
      </c>
      <c r="F401" s="126" t="inlineStr">
        <is>
          <t>XA</t>
        </is>
      </c>
      <c r="G401" t="inlineStr">
        <is>
          <t>ImpMatl_NiAl-Bronze_ASTM-B148_C95400</t>
        </is>
      </c>
      <c r="H401" s="43" t="inlineStr">
        <is>
          <t>Nickel Aluminum Bronze ASTM B148 UNS C95400</t>
        </is>
      </c>
      <c r="I401" s="43" t="inlineStr">
        <is>
          <t>B22</t>
        </is>
      </c>
      <c r="J401" s="43" t="inlineStr">
        <is>
          <t>Stainless Steel, AISI-303</t>
        </is>
      </c>
      <c r="K401" s="43" t="inlineStr">
        <is>
          <t>Steel, Cold Drawn C1018</t>
        </is>
      </c>
      <c r="L401" s="43" t="inlineStr">
        <is>
          <t>Coating_Scotchkote134_interior_IncludeImpeller</t>
        </is>
      </c>
      <c r="M401" s="1" t="inlineStr">
        <is>
          <t>RTF</t>
        </is>
      </c>
      <c r="N401" s="43" t="n"/>
      <c r="O401" t="inlineStr">
        <is>
          <t>A102249</t>
        </is>
      </c>
      <c r="P401" t="inlineStr">
        <is>
          <t>LT250</t>
        </is>
      </c>
    </row>
    <row r="402">
      <c r="B402">
        <f>IF(I402="B21", IF(L402="Coating_Standard", "Y", "N"), "N")</f>
        <v/>
      </c>
      <c r="C402" t="inlineStr">
        <is>
          <t>Price_BOM_LCS_Imp_0597</t>
        </is>
      </c>
      <c r="D402">
        <f>IF(B402="Y", C402, "")</f>
        <v/>
      </c>
      <c r="E402" t="inlineStr">
        <is>
          <t>:40129-LCS:40129-4P-15HP-LCSE:40129-4P-20HP-LCSE:40129-4P-25HP-LCSE:</t>
        </is>
      </c>
      <c r="F402" s="126" t="inlineStr">
        <is>
          <t>XA</t>
        </is>
      </c>
      <c r="G402" s="2" t="inlineStr">
        <is>
          <t>ImpMatl_SS_AISI-304</t>
        </is>
      </c>
      <c r="H402" s="43" t="inlineStr">
        <is>
          <t>Stainless Steel, AISI-304</t>
        </is>
      </c>
      <c r="I402" s="43" t="inlineStr">
        <is>
          <t>H304</t>
        </is>
      </c>
      <c r="J402" s="43" t="inlineStr">
        <is>
          <t>Stainless Steel, AISI-303</t>
        </is>
      </c>
      <c r="K402" s="43" t="inlineStr">
        <is>
          <t>Stainless Steel, AISI 316</t>
        </is>
      </c>
      <c r="L402" s="43" t="inlineStr">
        <is>
          <t>Coating_Scotchkote134_interior_IncludeImpeller</t>
        </is>
      </c>
      <c r="M402" s="1" t="inlineStr">
        <is>
          <t>RTF</t>
        </is>
      </c>
      <c r="N402" s="43" t="n"/>
      <c r="O402" t="inlineStr">
        <is>
          <t>A101938</t>
        </is>
      </c>
      <c r="P402" t="inlineStr">
        <is>
          <t>LT250</t>
        </is>
      </c>
      <c r="Q402" s="43" t="n"/>
    </row>
    <row r="403">
      <c r="B403">
        <f>IF(I403="B21", IF(L403="Coating_Standard", "Y", "N"), "N")</f>
        <v/>
      </c>
      <c r="C403" t="inlineStr">
        <is>
          <t>Price_BOM_LCS_Imp_0599</t>
        </is>
      </c>
      <c r="D403">
        <f>IF(B403="Y", C403, "")</f>
        <v/>
      </c>
      <c r="E403" t="inlineStr">
        <is>
          <t>:40129-4P-15HP-LCSE:40129-4P-20HP-LCSE:40129-4P-25HP-LCSE:</t>
        </is>
      </c>
      <c r="F403" s="126" t="inlineStr">
        <is>
          <t>XA</t>
        </is>
      </c>
      <c r="G403" t="inlineStr">
        <is>
          <t>ImpMatl_NiAl-Bronze_ASTM-B148_C95400</t>
        </is>
      </c>
      <c r="H403" s="43" t="inlineStr">
        <is>
          <t>Nickel Aluminum Bronze ASTM B148 UNS C95400</t>
        </is>
      </c>
      <c r="I403" s="43" t="inlineStr">
        <is>
          <t>B22</t>
        </is>
      </c>
      <c r="J403" s="43" t="inlineStr">
        <is>
          <t>Stainless Steel, AISI-303</t>
        </is>
      </c>
      <c r="K403" s="43" t="inlineStr">
        <is>
          <t>Steel, Cold Drawn C1018</t>
        </is>
      </c>
      <c r="L403" s="43" t="inlineStr">
        <is>
          <t>Coating_Scotchkote134_interior</t>
        </is>
      </c>
      <c r="M403" s="1" t="inlineStr">
        <is>
          <t>96699296</t>
        </is>
      </c>
      <c r="N403" s="1" t="n"/>
      <c r="O403" t="inlineStr">
        <is>
          <t>A102249</t>
        </is>
      </c>
      <c r="P403" t="inlineStr">
        <is>
          <t>LT250</t>
        </is>
      </c>
    </row>
    <row r="404">
      <c r="B404">
        <f>IF(I404="B21", IF(L404="Coating_Standard", "Y", "N"), "N")</f>
        <v/>
      </c>
      <c r="C404" t="inlineStr">
        <is>
          <t>Price_BOM_LCS_Imp_0600</t>
        </is>
      </c>
      <c r="D404">
        <f>IF(B404="Y", C404, "")</f>
        <v/>
      </c>
      <c r="E404" t="inlineStr">
        <is>
          <t>:40129-LCS:40129-4P-15HP-LCSE:40129-4P-20HP-LCSE:40129-4P-25HP-LCSE:</t>
        </is>
      </c>
      <c r="F404" s="126" t="inlineStr">
        <is>
          <t>XA</t>
        </is>
      </c>
      <c r="G404" s="2" t="inlineStr">
        <is>
          <t>ImpMatl_SS_AISI-304</t>
        </is>
      </c>
      <c r="H404" s="43" t="inlineStr">
        <is>
          <t>Stainless Steel, AISI-304</t>
        </is>
      </c>
      <c r="I404" s="43" t="inlineStr">
        <is>
          <t>H304</t>
        </is>
      </c>
      <c r="J404" s="43" t="inlineStr">
        <is>
          <t>Stainless Steel, AISI-303</t>
        </is>
      </c>
      <c r="K404" s="43" t="inlineStr">
        <is>
          <t>Stainless Steel, AISI 316</t>
        </is>
      </c>
      <c r="L404" s="43" t="inlineStr">
        <is>
          <t>Coating_Scotchkote134_interior</t>
        </is>
      </c>
      <c r="M404" s="43" t="inlineStr">
        <is>
          <t>RTF</t>
        </is>
      </c>
      <c r="N404" s="43" t="n"/>
      <c r="O404" t="inlineStr">
        <is>
          <t>A101938</t>
        </is>
      </c>
      <c r="P404" t="inlineStr">
        <is>
          <t>LT250</t>
        </is>
      </c>
      <c r="Q404" s="43" t="n">
        <v>126</v>
      </c>
    </row>
    <row r="405">
      <c r="B405">
        <f>IF(I405="B21", IF(L405="Coating_Standard", "Y", "N"), "N")</f>
        <v/>
      </c>
      <c r="C405" t="inlineStr">
        <is>
          <t>Price_BOM_LCS_Imp_0602</t>
        </is>
      </c>
      <c r="D405">
        <f>IF(B405="Y", C405, "")</f>
        <v/>
      </c>
      <c r="E405" t="inlineStr">
        <is>
          <t>:40129-4P-15HP-LCSE:40129-4P-20HP-LCSE:40129-4P-25HP-LCSE:</t>
        </is>
      </c>
      <c r="F405" s="126" t="inlineStr">
        <is>
          <t>XA</t>
        </is>
      </c>
      <c r="G405" t="inlineStr">
        <is>
          <t>ImpMatl_NiAl-Bronze_ASTM-B148_C95400</t>
        </is>
      </c>
      <c r="H405" s="43" t="inlineStr">
        <is>
          <t>Nickel Aluminum Bronze ASTM B148 UNS C95400</t>
        </is>
      </c>
      <c r="I405" s="43" t="inlineStr">
        <is>
          <t>B22</t>
        </is>
      </c>
      <c r="J405" s="43" t="inlineStr">
        <is>
          <t>Stainless Steel, AISI-303</t>
        </is>
      </c>
      <c r="K405" s="43" t="inlineStr">
        <is>
          <t>Steel, Cold Drawn C1018</t>
        </is>
      </c>
      <c r="L405" s="43" t="inlineStr">
        <is>
          <t>Coating_Scotchkote134_interior_exterior</t>
        </is>
      </c>
      <c r="M405" s="1" t="inlineStr">
        <is>
          <t>96699296</t>
        </is>
      </c>
      <c r="N405" s="1" t="n"/>
      <c r="O405" t="inlineStr">
        <is>
          <t>A102249</t>
        </is>
      </c>
      <c r="P405" t="inlineStr">
        <is>
          <t>LT250</t>
        </is>
      </c>
    </row>
    <row r="406">
      <c r="B406">
        <f>IF(I406="B21", IF(L406="Coating_Standard", "Y", "N"), "N")</f>
        <v/>
      </c>
      <c r="C406" t="inlineStr">
        <is>
          <t>Price_BOM_LCS_Imp_0603</t>
        </is>
      </c>
      <c r="D406">
        <f>IF(B406="Y", C406, "")</f>
        <v/>
      </c>
      <c r="E406" t="inlineStr">
        <is>
          <t>:40129-LCS:40129-4P-15HP-LCSE:40129-4P-20HP-LCSE:40129-4P-25HP-LCSE:</t>
        </is>
      </c>
      <c r="F406" s="126" t="inlineStr">
        <is>
          <t>XA</t>
        </is>
      </c>
      <c r="G406" s="2" t="inlineStr">
        <is>
          <t>ImpMatl_SS_AISI-304</t>
        </is>
      </c>
      <c r="H406" s="43" t="inlineStr">
        <is>
          <t>Stainless Steel, AISI-304</t>
        </is>
      </c>
      <c r="I406" s="43" t="inlineStr">
        <is>
          <t>H304</t>
        </is>
      </c>
      <c r="J406" s="43" t="inlineStr">
        <is>
          <t>Stainless Steel, AISI-303</t>
        </is>
      </c>
      <c r="K406" s="43" t="inlineStr">
        <is>
          <t>Stainless Steel, AISI 316</t>
        </is>
      </c>
      <c r="L406" s="43" t="inlineStr">
        <is>
          <t>Coating_Scotchkote134_interior_exterior</t>
        </is>
      </c>
      <c r="M406" s="43" t="inlineStr">
        <is>
          <t>RTF</t>
        </is>
      </c>
      <c r="N406" s="43" t="n"/>
      <c r="O406" t="inlineStr">
        <is>
          <t>A101938</t>
        </is>
      </c>
      <c r="P406" t="inlineStr">
        <is>
          <t>LT250</t>
        </is>
      </c>
      <c r="Q406" s="43" t="n">
        <v>126</v>
      </c>
    </row>
    <row r="407">
      <c r="B407">
        <f>IF(I407="B21", IF(L407="Coating_Standard", "Y", "N"), "N")</f>
        <v/>
      </c>
      <c r="C407" t="inlineStr">
        <is>
          <t>Price_BOM_LCS_Imp_0605</t>
        </is>
      </c>
      <c r="D407">
        <f>IF(B407="Y", C407, "")</f>
        <v/>
      </c>
      <c r="E407" t="inlineStr">
        <is>
          <t>:40129-4P-15HP-LCSE:40129-4P-20HP-LCSE:40129-4P-25HP-LCSE:</t>
        </is>
      </c>
      <c r="F407" s="126" t="inlineStr">
        <is>
          <t>XA</t>
        </is>
      </c>
      <c r="G407" t="inlineStr">
        <is>
          <t>ImpMatl_NiAl-Bronze_ASTM-B148_C95400</t>
        </is>
      </c>
      <c r="H407" s="43" t="inlineStr">
        <is>
          <t>Nickel Aluminum Bronze ASTM B148 UNS C95400</t>
        </is>
      </c>
      <c r="I407" s="43" t="inlineStr">
        <is>
          <t>B22</t>
        </is>
      </c>
      <c r="J407" s="43" t="inlineStr">
        <is>
          <t>Stainless Steel, AISI-303</t>
        </is>
      </c>
      <c r="K407" s="43" t="inlineStr">
        <is>
          <t>Steel, Cold Drawn C1018</t>
        </is>
      </c>
      <c r="L407" s="43" t="inlineStr">
        <is>
          <t>Coating_Special</t>
        </is>
      </c>
      <c r="M407" s="1" t="inlineStr">
        <is>
          <t>96699296</t>
        </is>
      </c>
      <c r="N407" s="1" t="n"/>
      <c r="O407" t="inlineStr">
        <is>
          <t>A102249</t>
        </is>
      </c>
      <c r="P407" t="inlineStr">
        <is>
          <t>LT250</t>
        </is>
      </c>
    </row>
    <row r="408">
      <c r="B408">
        <f>IF(I408="B21", IF(L408="Coating_Standard", "Y", "N"), "N")</f>
        <v/>
      </c>
      <c r="C408" t="inlineStr">
        <is>
          <t>Price_BOM_LCS_Imp_0606</t>
        </is>
      </c>
      <c r="D408">
        <f>IF(B408="Y", C408, "")</f>
        <v/>
      </c>
      <c r="E408" t="inlineStr">
        <is>
          <t>:40129-LCS:40129-4P-15HP-LCSE:40129-4P-20HP-LCSE:40129-4P-25HP-LCSE:</t>
        </is>
      </c>
      <c r="F408" s="126" t="inlineStr">
        <is>
          <t>XA</t>
        </is>
      </c>
      <c r="G408" s="2" t="inlineStr">
        <is>
          <t>ImpMatl_SS_AISI-304</t>
        </is>
      </c>
      <c r="H408" s="43" t="inlineStr">
        <is>
          <t>Stainless Steel, AISI-304</t>
        </is>
      </c>
      <c r="I408" s="43" t="inlineStr">
        <is>
          <t>H304</t>
        </is>
      </c>
      <c r="J408" s="43" t="inlineStr">
        <is>
          <t>Stainless Steel, AISI-303</t>
        </is>
      </c>
      <c r="K408" s="43" t="inlineStr">
        <is>
          <t>Stainless Steel, AISI 316</t>
        </is>
      </c>
      <c r="L408" s="43" t="inlineStr">
        <is>
          <t>Coating_Special</t>
        </is>
      </c>
      <c r="M408" s="43" t="inlineStr">
        <is>
          <t>RTF</t>
        </is>
      </c>
      <c r="N408" s="43" t="n"/>
      <c r="O408" t="inlineStr">
        <is>
          <t>A101943</t>
        </is>
      </c>
      <c r="P408" t="inlineStr">
        <is>
          <t>LT250</t>
        </is>
      </c>
      <c r="Q408" s="43" t="n">
        <v>126</v>
      </c>
    </row>
    <row r="409">
      <c r="B409">
        <f>IF(I409="B21", IF(L409="Coating_Standard", "Y", "N"), "N")</f>
        <v/>
      </c>
      <c r="C409" s="43" t="inlineStr">
        <is>
          <t>Price_BOM_LCS_Imp_0608</t>
        </is>
      </c>
      <c r="D409">
        <f>IF(B409="Y", C409, "")</f>
        <v/>
      </c>
      <c r="E409" t="inlineStr">
        <is>
          <t>:4012A-LCS:4012A-4P-15HP-LCSE:4012A-4P-20HP-LCSE:4012A-4P-25HP-LCSE:</t>
        </is>
      </c>
      <c r="F409" s="126" t="inlineStr">
        <is>
          <t>XA</t>
        </is>
      </c>
      <c r="G409" s="2" t="inlineStr">
        <is>
          <t>ImpMatl_SS_AISI-304</t>
        </is>
      </c>
      <c r="H409" s="43" t="inlineStr">
        <is>
          <t>Stainless Steel, AISI-304</t>
        </is>
      </c>
      <c r="I409" s="43" t="inlineStr">
        <is>
          <t>H304</t>
        </is>
      </c>
      <c r="J409" s="43" t="inlineStr">
        <is>
          <t>Stainless Steel, AISI-303</t>
        </is>
      </c>
      <c r="K409" s="43" t="inlineStr">
        <is>
          <t>Stainless Steel, AISI 316</t>
        </is>
      </c>
      <c r="L409" s="43" t="inlineStr">
        <is>
          <t>Coating_Standard</t>
        </is>
      </c>
      <c r="M409" s="75" t="n">
        <v>98876168</v>
      </c>
      <c r="N409" s="43" t="inlineStr">
        <is>
          <t>IMP,L,4012A,XA,H304</t>
        </is>
      </c>
      <c r="O409" t="inlineStr">
        <is>
          <t>A101945</t>
        </is>
      </c>
      <c r="P409" s="43" t="inlineStr">
        <is>
          <t>LT027</t>
        </is>
      </c>
      <c r="Q409" s="43" t="n">
        <v>0</v>
      </c>
    </row>
    <row r="410">
      <c r="B410">
        <f>IF(I410="B21", IF(L410="Coating_Standard", "Y", "N"), "N")</f>
        <v/>
      </c>
      <c r="C410" t="inlineStr">
        <is>
          <t>Price_BOM_LCS_Imp_0609</t>
        </is>
      </c>
      <c r="D410">
        <f>IF(B410="Y", C410, "")</f>
        <v/>
      </c>
      <c r="E410" t="inlineStr">
        <is>
          <t>:4012A-LCS:4012A-4P-15HP-LCSE:4012A-4P-20HP-LCSE:4012A-4P-25HP-LCSE:</t>
        </is>
      </c>
      <c r="F410" s="126" t="inlineStr">
        <is>
          <t>XA</t>
        </is>
      </c>
      <c r="G410" t="inlineStr">
        <is>
          <t>ImpMatl_NiAl-Bronze_ASTM-B148_C95400</t>
        </is>
      </c>
      <c r="H410" s="43" t="inlineStr">
        <is>
          <t>Nickel Aluminum Bronze ASTM B148 UNS C95400</t>
        </is>
      </c>
      <c r="I410" s="43" t="inlineStr">
        <is>
          <t>B22</t>
        </is>
      </c>
      <c r="J410" s="43" t="inlineStr">
        <is>
          <t>Stainless Steel, AISI-303</t>
        </is>
      </c>
      <c r="K410" s="43" t="inlineStr">
        <is>
          <t>Steel, Cold Drawn C1018</t>
        </is>
      </c>
      <c r="L410" s="43" t="inlineStr">
        <is>
          <t>Coating_Standard</t>
        </is>
      </c>
      <c r="M410" s="1" t="n">
        <v>96699302</v>
      </c>
      <c r="N410" s="1" t="n"/>
      <c r="O410" t="inlineStr">
        <is>
          <t>A102250</t>
        </is>
      </c>
      <c r="P410" t="inlineStr">
        <is>
          <t>LT250</t>
        </is>
      </c>
    </row>
    <row r="411">
      <c r="B411">
        <f>IF(I411="B21", IF(L411="Coating_Standard", "Y", "N"), "N")</f>
        <v/>
      </c>
      <c r="C411" t="inlineStr">
        <is>
          <t>Price_BOM_LCS_Imp_0611</t>
        </is>
      </c>
      <c r="D411">
        <f>IF(B411="Y", C411, "")</f>
        <v/>
      </c>
      <c r="E411" t="inlineStr">
        <is>
          <t>:4012A-LCS:4012A-4P-15HP-LCSE:4012A-4P-20HP-LCSE:4012A-4P-25HP-LCSE:</t>
        </is>
      </c>
      <c r="F411" s="126" t="inlineStr">
        <is>
          <t>XA</t>
        </is>
      </c>
      <c r="G411" t="inlineStr">
        <is>
          <t>ImpMatl_NiAl-Bronze_ASTM-B148_C95400</t>
        </is>
      </c>
      <c r="H411" s="43" t="inlineStr">
        <is>
          <t>Nickel Aluminum Bronze ASTM B148 UNS C95400</t>
        </is>
      </c>
      <c r="I411" s="43" t="inlineStr">
        <is>
          <t>B22</t>
        </is>
      </c>
      <c r="J411" s="43" t="inlineStr">
        <is>
          <t>Stainless Steel, AISI-303</t>
        </is>
      </c>
      <c r="K411" s="43" t="inlineStr">
        <is>
          <t>Steel, Cold Drawn C1018</t>
        </is>
      </c>
      <c r="L411" s="43" t="inlineStr">
        <is>
          <t>Coating_Scotchkote134_interior_exterior_IncludeImpeller</t>
        </is>
      </c>
      <c r="M411" s="1" t="inlineStr">
        <is>
          <t>RTF</t>
        </is>
      </c>
      <c r="N411" s="43" t="n"/>
      <c r="O411" t="inlineStr">
        <is>
          <t>A102250</t>
        </is>
      </c>
      <c r="P411" t="inlineStr">
        <is>
          <t>LT250</t>
        </is>
      </c>
    </row>
    <row r="412">
      <c r="B412">
        <f>IF(I412="B21", IF(L412="Coating_Standard", "Y", "N"), "N")</f>
        <v/>
      </c>
      <c r="C412" t="inlineStr">
        <is>
          <t>Price_BOM_LCS_Imp_0612</t>
        </is>
      </c>
      <c r="D412">
        <f>IF(B412="Y", C412, "")</f>
        <v/>
      </c>
      <c r="E412" t="inlineStr">
        <is>
          <t>:4012A-LCS:4012A-4P-15HP-LCSE:4012A-4P-20HP-LCSE:4012A-4P-25HP-LCSE:</t>
        </is>
      </c>
      <c r="F412" s="126" t="inlineStr">
        <is>
          <t>XA</t>
        </is>
      </c>
      <c r="G412" s="2" t="inlineStr">
        <is>
          <t>ImpMatl_SS_AISI-304</t>
        </is>
      </c>
      <c r="H412" s="43" t="inlineStr">
        <is>
          <t>Stainless Steel, AISI-304</t>
        </is>
      </c>
      <c r="I412" s="43" t="inlineStr">
        <is>
          <t>H304</t>
        </is>
      </c>
      <c r="J412" s="43" t="inlineStr">
        <is>
          <t>Stainless Steel, AISI-303</t>
        </is>
      </c>
      <c r="K412" s="43" t="inlineStr">
        <is>
          <t>Stainless Steel, AISI 316</t>
        </is>
      </c>
      <c r="L412" s="43" t="inlineStr">
        <is>
          <t>Coating_Scotchkote134_interior_exterior_IncludeImpeller</t>
        </is>
      </c>
      <c r="M412" s="2" t="inlineStr">
        <is>
          <t>RTF</t>
        </is>
      </c>
      <c r="N412" s="43" t="n"/>
      <c r="O412" t="inlineStr">
        <is>
          <t>A101945</t>
        </is>
      </c>
      <c r="P412" t="inlineStr">
        <is>
          <t>LT250</t>
        </is>
      </c>
      <c r="Q412" s="43" t="n"/>
    </row>
    <row r="413">
      <c r="B413">
        <f>IF(I413="B21", IF(L413="Coating_Standard", "Y", "N"), "N")</f>
        <v/>
      </c>
      <c r="C413" t="inlineStr">
        <is>
          <t>Price_BOM_LCS_Imp_0614</t>
        </is>
      </c>
      <c r="D413">
        <f>IF(B413="Y", C413, "")</f>
        <v/>
      </c>
      <c r="E413" t="inlineStr">
        <is>
          <t>:4012A-LCS:4012A-4P-15HP-LCSE:4012A-4P-20HP-LCSE:4012A-4P-25HP-LCSE:</t>
        </is>
      </c>
      <c r="F413" s="126" t="inlineStr">
        <is>
          <t>XA</t>
        </is>
      </c>
      <c r="G413" t="inlineStr">
        <is>
          <t>ImpMatl_NiAl-Bronze_ASTM-B148_C95400</t>
        </is>
      </c>
      <c r="H413" s="43" t="inlineStr">
        <is>
          <t>Nickel Aluminum Bronze ASTM B148 UNS C95400</t>
        </is>
      </c>
      <c r="I413" s="43" t="inlineStr">
        <is>
          <t>B22</t>
        </is>
      </c>
      <c r="J413" s="43" t="inlineStr">
        <is>
          <t>Stainless Steel, AISI-303</t>
        </is>
      </c>
      <c r="K413" s="43" t="inlineStr">
        <is>
          <t>Steel, Cold Drawn C1018</t>
        </is>
      </c>
      <c r="L413" s="43" t="inlineStr">
        <is>
          <t>Coating_Scotchkote134_interior_IncludeImpeller</t>
        </is>
      </c>
      <c r="M413" s="1" t="inlineStr">
        <is>
          <t>RTF</t>
        </is>
      </c>
      <c r="N413" s="43" t="n"/>
      <c r="O413" t="inlineStr">
        <is>
          <t>A102250</t>
        </is>
      </c>
      <c r="P413" t="inlineStr">
        <is>
          <t>LT250</t>
        </is>
      </c>
    </row>
    <row r="414">
      <c r="B414">
        <f>IF(I414="B21", IF(L414="Coating_Standard", "Y", "N"), "N")</f>
        <v/>
      </c>
      <c r="C414" t="inlineStr">
        <is>
          <t>Price_BOM_LCS_Imp_0615</t>
        </is>
      </c>
      <c r="D414">
        <f>IF(B414="Y", C414, "")</f>
        <v/>
      </c>
      <c r="E414" t="inlineStr">
        <is>
          <t>:4012A-LCS:4012A-4P-15HP-LCSE:4012A-4P-20HP-LCSE:4012A-4P-25HP-LCSE:</t>
        </is>
      </c>
      <c r="F414" s="126" t="inlineStr">
        <is>
          <t>XA</t>
        </is>
      </c>
      <c r="G414" s="2" t="inlineStr">
        <is>
          <t>ImpMatl_SS_AISI-304</t>
        </is>
      </c>
      <c r="H414" s="43" t="inlineStr">
        <is>
          <t>Stainless Steel, AISI-304</t>
        </is>
      </c>
      <c r="I414" s="43" t="inlineStr">
        <is>
          <t>H304</t>
        </is>
      </c>
      <c r="J414" s="43" t="inlineStr">
        <is>
          <t>Stainless Steel, AISI-303</t>
        </is>
      </c>
      <c r="K414" s="43" t="inlineStr">
        <is>
          <t>Stainless Steel, AISI 316</t>
        </is>
      </c>
      <c r="L414" s="43" t="inlineStr">
        <is>
          <t>Coating_Scotchkote134_interior_IncludeImpeller</t>
        </is>
      </c>
      <c r="M414" s="2" t="inlineStr">
        <is>
          <t>RTF</t>
        </is>
      </c>
      <c r="N414" s="43" t="n"/>
      <c r="O414" t="inlineStr">
        <is>
          <t>A101945</t>
        </is>
      </c>
      <c r="P414" t="inlineStr">
        <is>
          <t>LT250</t>
        </is>
      </c>
      <c r="Q414" s="43" t="n"/>
    </row>
    <row r="415">
      <c r="B415">
        <f>IF(I415="B21", IF(L415="Coating_Standard", "Y", "N"), "N")</f>
        <v/>
      </c>
      <c r="C415" t="inlineStr">
        <is>
          <t>Price_BOM_LCS_Imp_0617</t>
        </is>
      </c>
      <c r="D415">
        <f>IF(B415="Y", C415, "")</f>
        <v/>
      </c>
      <c r="E415" t="inlineStr">
        <is>
          <t>:4012A-LCS:4012A-4P-15HP-LCSE:4012A-4P-20HP-LCSE:4012A-4P-25HP-LCSE:</t>
        </is>
      </c>
      <c r="F415" s="126" t="inlineStr">
        <is>
          <t>XA</t>
        </is>
      </c>
      <c r="G415" t="inlineStr">
        <is>
          <t>ImpMatl_NiAl-Bronze_ASTM-B148_C95400</t>
        </is>
      </c>
      <c r="H415" s="43" t="inlineStr">
        <is>
          <t>Nickel Aluminum Bronze ASTM B148 UNS C95400</t>
        </is>
      </c>
      <c r="I415" s="43" t="inlineStr">
        <is>
          <t>B22</t>
        </is>
      </c>
      <c r="J415" s="43" t="inlineStr">
        <is>
          <t>Stainless Steel, AISI-303</t>
        </is>
      </c>
      <c r="K415" s="43" t="inlineStr">
        <is>
          <t>Steel, Cold Drawn C1018</t>
        </is>
      </c>
      <c r="L415" s="43" t="inlineStr">
        <is>
          <t>Coating_Scotchkote134_interior</t>
        </is>
      </c>
      <c r="M415" s="1" t="n">
        <v>96699302</v>
      </c>
      <c r="N415" s="1" t="n"/>
      <c r="O415" t="inlineStr">
        <is>
          <t>A102250</t>
        </is>
      </c>
      <c r="P415" t="inlineStr">
        <is>
          <t>LT250</t>
        </is>
      </c>
    </row>
    <row r="416">
      <c r="B416">
        <f>IF(I416="B21", IF(L416="Coating_Standard", "Y", "N"), "N")</f>
        <v/>
      </c>
      <c r="C416" t="inlineStr">
        <is>
          <t>Price_BOM_LCS_Imp_0618</t>
        </is>
      </c>
      <c r="D416">
        <f>IF(B416="Y", C416, "")</f>
        <v/>
      </c>
      <c r="E416" t="inlineStr">
        <is>
          <t>:4012A-LCS:4012A-4P-15HP-LCSE:4012A-4P-20HP-LCSE:4012A-4P-25HP-LCSE:</t>
        </is>
      </c>
      <c r="F416" s="126" t="inlineStr">
        <is>
          <t>XA</t>
        </is>
      </c>
      <c r="G416" s="2" t="inlineStr">
        <is>
          <t>ImpMatl_SS_AISI-304</t>
        </is>
      </c>
      <c r="H416" s="43" t="inlineStr">
        <is>
          <t>Stainless Steel, AISI-304</t>
        </is>
      </c>
      <c r="I416" s="43" t="inlineStr">
        <is>
          <t>H304</t>
        </is>
      </c>
      <c r="J416" s="43" t="inlineStr">
        <is>
          <t>Stainless Steel, AISI-303</t>
        </is>
      </c>
      <c r="K416" s="43" t="inlineStr">
        <is>
          <t>Stainless Steel, AISI 316</t>
        </is>
      </c>
      <c r="L416" s="43" t="inlineStr">
        <is>
          <t>Coating_Scotchkote134_interior</t>
        </is>
      </c>
      <c r="M416" s="57" t="inlineStr">
        <is>
          <t>RTF</t>
        </is>
      </c>
      <c r="N416" s="43" t="n"/>
      <c r="O416" t="inlineStr">
        <is>
          <t>A101945</t>
        </is>
      </c>
      <c r="P416" t="inlineStr">
        <is>
          <t>LT250</t>
        </is>
      </c>
      <c r="Q416" s="43" t="n">
        <v>126</v>
      </c>
    </row>
    <row r="417">
      <c r="B417">
        <f>IF(I417="B21", IF(L417="Coating_Standard", "Y", "N"), "N")</f>
        <v/>
      </c>
      <c r="C417" t="inlineStr">
        <is>
          <t>Price_BOM_LCS_Imp_0620</t>
        </is>
      </c>
      <c r="D417">
        <f>IF(B417="Y", C417, "")</f>
        <v/>
      </c>
      <c r="E417" t="inlineStr">
        <is>
          <t>:4012A-LCS:4012A-4P-15HP-LCSE:4012A-4P-20HP-LCSE:4012A-4P-25HP-LCSE:</t>
        </is>
      </c>
      <c r="F417" s="126" t="inlineStr">
        <is>
          <t>XA</t>
        </is>
      </c>
      <c r="G417" t="inlineStr">
        <is>
          <t>ImpMatl_NiAl-Bronze_ASTM-B148_C95400</t>
        </is>
      </c>
      <c r="H417" s="43" t="inlineStr">
        <is>
          <t>Nickel Aluminum Bronze ASTM B148 UNS C95400</t>
        </is>
      </c>
      <c r="I417" s="43" t="inlineStr">
        <is>
          <t>B22</t>
        </is>
      </c>
      <c r="J417" s="43" t="inlineStr">
        <is>
          <t>Stainless Steel, AISI-303</t>
        </is>
      </c>
      <c r="K417" s="43" t="inlineStr">
        <is>
          <t>Steel, Cold Drawn C1018</t>
        </is>
      </c>
      <c r="L417" s="43" t="inlineStr">
        <is>
          <t>Coating_Scotchkote134_interior_exterior</t>
        </is>
      </c>
      <c r="M417" s="1" t="n">
        <v>96699302</v>
      </c>
      <c r="N417" s="1" t="n"/>
      <c r="O417" t="inlineStr">
        <is>
          <t>A102250</t>
        </is>
      </c>
      <c r="P417" t="inlineStr">
        <is>
          <t>LT250</t>
        </is>
      </c>
    </row>
    <row r="418">
      <c r="B418">
        <f>IF(I418="B21", IF(L418="Coating_Standard", "Y", "N"), "N")</f>
        <v/>
      </c>
      <c r="C418" t="inlineStr">
        <is>
          <t>Price_BOM_LCS_Imp_0621</t>
        </is>
      </c>
      <c r="D418">
        <f>IF(B418="Y", C418, "")</f>
        <v/>
      </c>
      <c r="E418" t="inlineStr">
        <is>
          <t>:4012A-LCS:4012A-4P-15HP-LCSE:4012A-4P-20HP-LCSE:4012A-4P-25HP-LCSE:</t>
        </is>
      </c>
      <c r="F418" s="126" t="inlineStr">
        <is>
          <t>XA</t>
        </is>
      </c>
      <c r="G418" s="2" t="inlineStr">
        <is>
          <t>ImpMatl_SS_AISI-304</t>
        </is>
      </c>
      <c r="H418" s="43" t="inlineStr">
        <is>
          <t>Stainless Steel, AISI-304</t>
        </is>
      </c>
      <c r="I418" s="43" t="inlineStr">
        <is>
          <t>H304</t>
        </is>
      </c>
      <c r="J418" s="43" t="inlineStr">
        <is>
          <t>Stainless Steel, AISI-303</t>
        </is>
      </c>
      <c r="K418" s="43" t="inlineStr">
        <is>
          <t>Stainless Steel, AISI 316</t>
        </is>
      </c>
      <c r="L418" s="43" t="inlineStr">
        <is>
          <t>Coating_Scotchkote134_interior_exterior</t>
        </is>
      </c>
      <c r="M418" s="57" t="inlineStr">
        <is>
          <t>RTF</t>
        </is>
      </c>
      <c r="N418" s="43" t="n"/>
      <c r="O418" t="inlineStr">
        <is>
          <t>A101945</t>
        </is>
      </c>
      <c r="P418" t="inlineStr">
        <is>
          <t>LT250</t>
        </is>
      </c>
      <c r="Q418" s="43" t="n">
        <v>126</v>
      </c>
    </row>
    <row r="419">
      <c r="B419">
        <f>IF(I419="B21", IF(L419="Coating_Standard", "Y", "N"), "N")</f>
        <v/>
      </c>
      <c r="C419" t="inlineStr">
        <is>
          <t>Price_BOM_LCS_Imp_0623</t>
        </is>
      </c>
      <c r="D419">
        <f>IF(B419="Y", C419, "")</f>
        <v/>
      </c>
      <c r="E419" t="inlineStr">
        <is>
          <t>:4012A-LCS:4012A-4P-15HP-LCSE:4012A-4P-20HP-LCSE:4012A-4P-25HP-LCSE:</t>
        </is>
      </c>
      <c r="F419" s="126" t="inlineStr">
        <is>
          <t>XA</t>
        </is>
      </c>
      <c r="G419" t="inlineStr">
        <is>
          <t>ImpMatl_NiAl-Bronze_ASTM-B148_C95400</t>
        </is>
      </c>
      <c r="H419" s="43" t="inlineStr">
        <is>
          <t>Nickel Aluminum Bronze ASTM B148 UNS C95400</t>
        </is>
      </c>
      <c r="I419" s="43" t="inlineStr">
        <is>
          <t>B22</t>
        </is>
      </c>
      <c r="J419" s="43" t="inlineStr">
        <is>
          <t>Stainless Steel, AISI-303</t>
        </is>
      </c>
      <c r="K419" s="43" t="inlineStr">
        <is>
          <t>Steel, Cold Drawn C1018</t>
        </is>
      </c>
      <c r="L419" s="43" t="inlineStr">
        <is>
          <t>Coating_Special</t>
        </is>
      </c>
      <c r="M419" s="1" t="n">
        <v>96699302</v>
      </c>
      <c r="N419" s="1" t="n"/>
      <c r="O419" t="inlineStr">
        <is>
          <t>A102250</t>
        </is>
      </c>
      <c r="P419" t="inlineStr">
        <is>
          <t>LT250</t>
        </is>
      </c>
    </row>
    <row r="420">
      <c r="B420">
        <f>IF(I420="B21", IF(L420="Coating_Standard", "Y", "N"), "N")</f>
        <v/>
      </c>
      <c r="C420" t="inlineStr">
        <is>
          <t>Price_BOM_LCS_Imp_0624</t>
        </is>
      </c>
      <c r="D420">
        <f>IF(B420="Y", C420, "")</f>
        <v/>
      </c>
      <c r="E420" t="inlineStr">
        <is>
          <t>:4012A-LCS:4012A-4P-15HP-LCSE:4012A-4P-20HP-LCSE:4012A-4P-25HP-LCSE:</t>
        </is>
      </c>
      <c r="F420" s="126" t="inlineStr">
        <is>
          <t>XA</t>
        </is>
      </c>
      <c r="G420" s="2" t="inlineStr">
        <is>
          <t>ImpMatl_SS_AISI-304</t>
        </is>
      </c>
      <c r="H420" s="43" t="inlineStr">
        <is>
          <t>Stainless Steel, AISI-304</t>
        </is>
      </c>
      <c r="I420" s="43" t="inlineStr">
        <is>
          <t>H304</t>
        </is>
      </c>
      <c r="J420" s="43" t="inlineStr">
        <is>
          <t>Stainless Steel, AISI-303</t>
        </is>
      </c>
      <c r="K420" s="43" t="inlineStr">
        <is>
          <t>Stainless Steel, AISI 316</t>
        </is>
      </c>
      <c r="L420" s="43" t="inlineStr">
        <is>
          <t>Coating_Special</t>
        </is>
      </c>
      <c r="M420" s="57" t="inlineStr">
        <is>
          <t>RTF</t>
        </is>
      </c>
      <c r="N420" s="43" t="n"/>
      <c r="O420" t="inlineStr">
        <is>
          <t>A101950</t>
        </is>
      </c>
      <c r="P420" t="inlineStr">
        <is>
          <t>LT250</t>
        </is>
      </c>
      <c r="Q420" s="43" t="n">
        <v>126</v>
      </c>
    </row>
    <row r="421">
      <c r="B421">
        <f>IF(I421="B21", IF(L421="Coating_Standard", "Y", "N"), "N")</f>
        <v/>
      </c>
      <c r="C421" t="inlineStr">
        <is>
          <t>Price_BOM_LCS_Imp_0626</t>
        </is>
      </c>
      <c r="D421">
        <f>IF(B421="Y", C421, "")</f>
        <v/>
      </c>
      <c r="E421" t="inlineStr">
        <is>
          <t>:40157-LCS:</t>
        </is>
      </c>
      <c r="F421" s="126" t="inlineStr">
        <is>
          <t>XA</t>
        </is>
      </c>
      <c r="G421" s="2" t="inlineStr">
        <is>
          <t>ImpMatl_SS_AISI-304</t>
        </is>
      </c>
      <c r="H421" s="43" t="inlineStr">
        <is>
          <t>Stainless Steel, AISI-304</t>
        </is>
      </c>
      <c r="I421" s="43" t="inlineStr">
        <is>
          <t>H304</t>
        </is>
      </c>
      <c r="J421" s="43" t="inlineStr">
        <is>
          <t>Stainless Steel, AISI-303</t>
        </is>
      </c>
      <c r="K421" s="43" t="inlineStr">
        <is>
          <t>Stainless Steel, AISI 316</t>
        </is>
      </c>
      <c r="L421" s="43" t="inlineStr">
        <is>
          <t>Coating_Standard</t>
        </is>
      </c>
      <c r="M421" s="105" t="n">
        <v>98876169</v>
      </c>
      <c r="N421" s="43" t="inlineStr">
        <is>
          <t>IMP,L,40157,XA,H304</t>
        </is>
      </c>
      <c r="O421" t="inlineStr">
        <is>
          <t>A101952</t>
        </is>
      </c>
      <c r="P421" s="43" t="inlineStr">
        <is>
          <t>LT027</t>
        </is>
      </c>
      <c r="Q421" s="43" t="n">
        <v>0</v>
      </c>
    </row>
    <row r="422">
      <c r="B422">
        <f>IF(I422="B21", IF(L422="Coating_Standard", "Y", "N"), "N")</f>
        <v/>
      </c>
      <c r="C422" t="inlineStr">
        <is>
          <t>Price_BOM_LCS_Imp_0627</t>
        </is>
      </c>
      <c r="D422">
        <f>IF(B422="Y", C422, "")</f>
        <v/>
      </c>
      <c r="E422" t="inlineStr">
        <is>
          <t>:40157-LCS:</t>
        </is>
      </c>
      <c r="F422" s="126" t="inlineStr">
        <is>
          <t>XA</t>
        </is>
      </c>
      <c r="G422" t="inlineStr">
        <is>
          <t>ImpMatl_NiAl-Bronze_ASTM-B148_C95400</t>
        </is>
      </c>
      <c r="H422" s="43" t="inlineStr">
        <is>
          <t>Nickel Aluminum Bronze ASTM B148 UNS C95400</t>
        </is>
      </c>
      <c r="I422" s="43" t="inlineStr">
        <is>
          <t>B22</t>
        </is>
      </c>
      <c r="J422" s="43" t="inlineStr">
        <is>
          <t>Stainless Steel, AISI-303</t>
        </is>
      </c>
      <c r="K422" s="43" t="inlineStr">
        <is>
          <t>Steel, Cold Drawn C1018</t>
        </is>
      </c>
      <c r="L422" s="43" t="inlineStr">
        <is>
          <t>Coating_Standard</t>
        </is>
      </c>
      <c r="M422" s="1" t="inlineStr">
        <is>
          <t>96699326</t>
        </is>
      </c>
      <c r="N422" s="1" t="n"/>
      <c r="O422" t="inlineStr">
        <is>
          <t>A102251</t>
        </is>
      </c>
      <c r="P422" t="inlineStr">
        <is>
          <t>LT250</t>
        </is>
      </c>
    </row>
    <row r="423">
      <c r="B423">
        <f>IF(I423="B21", IF(L423="Coating_Standard", "Y", "N"), "N")</f>
        <v/>
      </c>
      <c r="C423" t="inlineStr">
        <is>
          <t>Price_BOM_LCS_Imp_0629</t>
        </is>
      </c>
      <c r="D423">
        <f>IF(B423="Y", C423, "")</f>
        <v/>
      </c>
      <c r="E423" t="inlineStr">
        <is>
          <t>:40157-LCS:</t>
        </is>
      </c>
      <c r="F423" s="126" t="inlineStr">
        <is>
          <t>XA</t>
        </is>
      </c>
      <c r="G423" t="inlineStr">
        <is>
          <t>ImpMatl_NiAl-Bronze_ASTM-B148_C95400</t>
        </is>
      </c>
      <c r="H423" s="43" t="inlineStr">
        <is>
          <t>Nickel Aluminum Bronze ASTM B148 UNS C95400</t>
        </is>
      </c>
      <c r="I423" s="43" t="inlineStr">
        <is>
          <t>B22</t>
        </is>
      </c>
      <c r="J423" s="43" t="inlineStr">
        <is>
          <t>Stainless Steel, AISI-303</t>
        </is>
      </c>
      <c r="K423" s="43" t="inlineStr">
        <is>
          <t>Steel, Cold Drawn C1018</t>
        </is>
      </c>
      <c r="L423" s="43" t="inlineStr">
        <is>
          <t>Coating_Scotchkote134_interior_exterior_IncludeImpeller</t>
        </is>
      </c>
      <c r="M423" s="1" t="inlineStr">
        <is>
          <t>RTF</t>
        </is>
      </c>
      <c r="N423" s="43" t="n"/>
      <c r="O423" t="inlineStr">
        <is>
          <t>A102251</t>
        </is>
      </c>
      <c r="P423" t="inlineStr">
        <is>
          <t>LT250</t>
        </is>
      </c>
    </row>
    <row r="424">
      <c r="B424">
        <f>IF(I424="B21", IF(L424="Coating_Standard", "Y", "N"), "N")</f>
        <v/>
      </c>
      <c r="C424" t="inlineStr">
        <is>
          <t>Price_BOM_LCS_Imp_0630</t>
        </is>
      </c>
      <c r="D424">
        <f>IF(B424="Y", C424, "")</f>
        <v/>
      </c>
      <c r="E424" t="inlineStr">
        <is>
          <t>:40157-LCS:</t>
        </is>
      </c>
      <c r="F424" s="126" t="inlineStr">
        <is>
          <t>XA</t>
        </is>
      </c>
      <c r="G424" s="2" t="inlineStr">
        <is>
          <t>ImpMatl_SS_AISI-304</t>
        </is>
      </c>
      <c r="H424" s="43" t="inlineStr">
        <is>
          <t>Stainless Steel, AISI-304</t>
        </is>
      </c>
      <c r="I424" s="43" t="inlineStr">
        <is>
          <t>H304</t>
        </is>
      </c>
      <c r="J424" s="43" t="inlineStr">
        <is>
          <t>Stainless Steel, AISI-303</t>
        </is>
      </c>
      <c r="K424" s="43" t="inlineStr">
        <is>
          <t>Stainless Steel, AISI 316</t>
        </is>
      </c>
      <c r="L424" s="43" t="inlineStr">
        <is>
          <t>Coating_Scotchkote134_interior_exterior_IncludeImpeller</t>
        </is>
      </c>
      <c r="M424" s="1" t="inlineStr">
        <is>
          <t>RTF</t>
        </is>
      </c>
      <c r="N424" s="43" t="n"/>
      <c r="O424" t="inlineStr">
        <is>
          <t>A101952</t>
        </is>
      </c>
      <c r="P424" t="inlineStr">
        <is>
          <t>LT250</t>
        </is>
      </c>
      <c r="Q424" s="43" t="n"/>
    </row>
    <row r="425">
      <c r="B425">
        <f>IF(I425="B21", IF(L425="Coating_Standard", "Y", "N"), "N")</f>
        <v/>
      </c>
      <c r="C425" t="inlineStr">
        <is>
          <t>Price_BOM_LCS_Imp_0632</t>
        </is>
      </c>
      <c r="D425">
        <f>IF(B425="Y", C425, "")</f>
        <v/>
      </c>
      <c r="E425" t="inlineStr">
        <is>
          <t>:40157-LCS:</t>
        </is>
      </c>
      <c r="F425" s="126" t="inlineStr">
        <is>
          <t>XA</t>
        </is>
      </c>
      <c r="G425" t="inlineStr">
        <is>
          <t>ImpMatl_NiAl-Bronze_ASTM-B148_C95400</t>
        </is>
      </c>
      <c r="H425" s="43" t="inlineStr">
        <is>
          <t>Nickel Aluminum Bronze ASTM B148 UNS C95400</t>
        </is>
      </c>
      <c r="I425" s="43" t="inlineStr">
        <is>
          <t>B22</t>
        </is>
      </c>
      <c r="J425" s="43" t="inlineStr">
        <is>
          <t>Stainless Steel, AISI-303</t>
        </is>
      </c>
      <c r="K425" s="43" t="inlineStr">
        <is>
          <t>Steel, Cold Drawn C1018</t>
        </is>
      </c>
      <c r="L425" s="43" t="inlineStr">
        <is>
          <t>Coating_Scotchkote134_interior_IncludeImpeller</t>
        </is>
      </c>
      <c r="M425" s="1" t="inlineStr">
        <is>
          <t>RTF</t>
        </is>
      </c>
      <c r="N425" s="43" t="n"/>
      <c r="O425" t="inlineStr">
        <is>
          <t>A102251</t>
        </is>
      </c>
      <c r="P425" t="inlineStr">
        <is>
          <t>LT250</t>
        </is>
      </c>
    </row>
    <row r="426">
      <c r="B426">
        <f>IF(I426="B21", IF(L426="Coating_Standard", "Y", "N"), "N")</f>
        <v/>
      </c>
      <c r="C426" t="inlineStr">
        <is>
          <t>Price_BOM_LCS_Imp_0633</t>
        </is>
      </c>
      <c r="D426">
        <f>IF(B426="Y", C426, "")</f>
        <v/>
      </c>
      <c r="E426" t="inlineStr">
        <is>
          <t>:40157-LCS:</t>
        </is>
      </c>
      <c r="F426" s="126" t="inlineStr">
        <is>
          <t>XA</t>
        </is>
      </c>
      <c r="G426" s="2" t="inlineStr">
        <is>
          <t>ImpMatl_SS_AISI-304</t>
        </is>
      </c>
      <c r="H426" s="43" t="inlineStr">
        <is>
          <t>Stainless Steel, AISI-304</t>
        </is>
      </c>
      <c r="I426" s="43" t="inlineStr">
        <is>
          <t>H304</t>
        </is>
      </c>
      <c r="J426" s="43" t="inlineStr">
        <is>
          <t>Stainless Steel, AISI-303</t>
        </is>
      </c>
      <c r="K426" s="43" t="inlineStr">
        <is>
          <t>Stainless Steel, AISI 316</t>
        </is>
      </c>
      <c r="L426" s="43" t="inlineStr">
        <is>
          <t>Coating_Scotchkote134_interior_IncludeImpeller</t>
        </is>
      </c>
      <c r="M426" s="1" t="inlineStr">
        <is>
          <t>RTF</t>
        </is>
      </c>
      <c r="N426" s="43" t="n"/>
      <c r="O426" t="inlineStr">
        <is>
          <t>A101952</t>
        </is>
      </c>
      <c r="P426" t="inlineStr">
        <is>
          <t>LT250</t>
        </is>
      </c>
      <c r="Q426" s="43" t="n"/>
    </row>
    <row r="427">
      <c r="B427">
        <f>IF(I427="B21", IF(L427="Coating_Standard", "Y", "N"), "N")</f>
        <v/>
      </c>
      <c r="C427" t="inlineStr">
        <is>
          <t>Price_BOM_LCS_Imp_0635</t>
        </is>
      </c>
      <c r="D427">
        <f>IF(B427="Y", C427, "")</f>
        <v/>
      </c>
      <c r="E427" t="inlineStr">
        <is>
          <t>:40157-LCS:</t>
        </is>
      </c>
      <c r="F427" s="126" t="inlineStr">
        <is>
          <t>XA</t>
        </is>
      </c>
      <c r="G427" t="inlineStr">
        <is>
          <t>ImpMatl_NiAl-Bronze_ASTM-B148_C95400</t>
        </is>
      </c>
      <c r="H427" s="43" t="inlineStr">
        <is>
          <t>Nickel Aluminum Bronze ASTM B148 UNS C95400</t>
        </is>
      </c>
      <c r="I427" s="43" t="inlineStr">
        <is>
          <t>B22</t>
        </is>
      </c>
      <c r="J427" s="43" t="inlineStr">
        <is>
          <t>Stainless Steel, AISI-303</t>
        </is>
      </c>
      <c r="K427" s="43" t="inlineStr">
        <is>
          <t>Steel, Cold Drawn C1018</t>
        </is>
      </c>
      <c r="L427" s="43" t="inlineStr">
        <is>
          <t>Coating_Scotchkote134_interior</t>
        </is>
      </c>
      <c r="M427" s="1" t="inlineStr">
        <is>
          <t>96699326</t>
        </is>
      </c>
      <c r="N427" s="1" t="n"/>
      <c r="O427" t="inlineStr">
        <is>
          <t>A102251</t>
        </is>
      </c>
      <c r="P427" t="inlineStr">
        <is>
          <t>LT250</t>
        </is>
      </c>
    </row>
    <row r="428">
      <c r="B428">
        <f>IF(I428="B21", IF(L428="Coating_Standard", "Y", "N"), "N")</f>
        <v/>
      </c>
      <c r="C428" t="inlineStr">
        <is>
          <t>Price_BOM_LCS_Imp_0636</t>
        </is>
      </c>
      <c r="D428">
        <f>IF(B428="Y", C428, "")</f>
        <v/>
      </c>
      <c r="E428" t="inlineStr">
        <is>
          <t>:40157-LCS:</t>
        </is>
      </c>
      <c r="F428" s="126" t="inlineStr">
        <is>
          <t>XA</t>
        </is>
      </c>
      <c r="G428" s="2" t="inlineStr">
        <is>
          <t>ImpMatl_SS_AISI-304</t>
        </is>
      </c>
      <c r="H428" s="43" t="inlineStr">
        <is>
          <t>Stainless Steel, AISI-304</t>
        </is>
      </c>
      <c r="I428" s="43" t="inlineStr">
        <is>
          <t>H304</t>
        </is>
      </c>
      <c r="J428" s="43" t="inlineStr">
        <is>
          <t>Stainless Steel, AISI-303</t>
        </is>
      </c>
      <c r="K428" s="43" t="inlineStr">
        <is>
          <t>Stainless Steel, AISI 316</t>
        </is>
      </c>
      <c r="L428" s="43" t="inlineStr">
        <is>
          <t>Coating_Scotchkote134_interior</t>
        </is>
      </c>
      <c r="M428" s="43" t="inlineStr">
        <is>
          <t>RTF</t>
        </is>
      </c>
      <c r="N428" s="43" t="n"/>
      <c r="O428" t="inlineStr">
        <is>
          <t>A101952</t>
        </is>
      </c>
      <c r="P428" t="inlineStr">
        <is>
          <t>LT250</t>
        </is>
      </c>
      <c r="Q428" s="43" t="n">
        <v>126</v>
      </c>
    </row>
    <row r="429">
      <c r="B429">
        <f>IF(I429="B21", IF(L429="Coating_Standard", "Y", "N"), "N")</f>
        <v/>
      </c>
      <c r="C429" t="inlineStr">
        <is>
          <t>Price_BOM_LCS_Imp_0638</t>
        </is>
      </c>
      <c r="D429">
        <f>IF(B429="Y", C429, "")</f>
        <v/>
      </c>
      <c r="E429" t="inlineStr">
        <is>
          <t>:40157-LCS:</t>
        </is>
      </c>
      <c r="F429" s="126" t="inlineStr">
        <is>
          <t>XA</t>
        </is>
      </c>
      <c r="G429" t="inlineStr">
        <is>
          <t>ImpMatl_NiAl-Bronze_ASTM-B148_C95400</t>
        </is>
      </c>
      <c r="H429" s="43" t="inlineStr">
        <is>
          <t>Nickel Aluminum Bronze ASTM B148 UNS C95400</t>
        </is>
      </c>
      <c r="I429" s="43" t="inlineStr">
        <is>
          <t>B22</t>
        </is>
      </c>
      <c r="J429" s="43" t="inlineStr">
        <is>
          <t>Stainless Steel, AISI-303</t>
        </is>
      </c>
      <c r="K429" s="43" t="inlineStr">
        <is>
          <t>Steel, Cold Drawn C1018</t>
        </is>
      </c>
      <c r="L429" s="43" t="inlineStr">
        <is>
          <t>Coating_Scotchkote134_interior_exterior</t>
        </is>
      </c>
      <c r="M429" s="1" t="inlineStr">
        <is>
          <t>96699326</t>
        </is>
      </c>
      <c r="N429" s="1" t="n"/>
      <c r="O429" t="inlineStr">
        <is>
          <t>A102251</t>
        </is>
      </c>
      <c r="P429" t="inlineStr">
        <is>
          <t>LT250</t>
        </is>
      </c>
    </row>
    <row r="430">
      <c r="B430">
        <f>IF(I430="B21", IF(L430="Coating_Standard", "Y", "N"), "N")</f>
        <v/>
      </c>
      <c r="C430" t="inlineStr">
        <is>
          <t>Price_BOM_LCS_Imp_0639</t>
        </is>
      </c>
      <c r="D430">
        <f>IF(B430="Y", C430, "")</f>
        <v/>
      </c>
      <c r="E430" t="inlineStr">
        <is>
          <t>:40157-LCS:</t>
        </is>
      </c>
      <c r="F430" s="126" t="inlineStr">
        <is>
          <t>XA</t>
        </is>
      </c>
      <c r="G430" s="2" t="inlineStr">
        <is>
          <t>ImpMatl_SS_AISI-304</t>
        </is>
      </c>
      <c r="H430" s="43" t="inlineStr">
        <is>
          <t>Stainless Steel, AISI-304</t>
        </is>
      </c>
      <c r="I430" s="43" t="inlineStr">
        <is>
          <t>H304</t>
        </is>
      </c>
      <c r="J430" s="43" t="inlineStr">
        <is>
          <t>Stainless Steel, AISI-303</t>
        </is>
      </c>
      <c r="K430" s="43" t="inlineStr">
        <is>
          <t>Stainless Steel, AISI 316</t>
        </is>
      </c>
      <c r="L430" s="43" t="inlineStr">
        <is>
          <t>Coating_Scotchkote134_interior_exterior</t>
        </is>
      </c>
      <c r="M430" s="43" t="inlineStr">
        <is>
          <t>RTF</t>
        </is>
      </c>
      <c r="N430" s="43" t="n"/>
      <c r="O430" t="inlineStr">
        <is>
          <t>A101952</t>
        </is>
      </c>
      <c r="P430" t="inlineStr">
        <is>
          <t>LT250</t>
        </is>
      </c>
      <c r="Q430" s="43" t="n">
        <v>126</v>
      </c>
    </row>
    <row r="431">
      <c r="B431">
        <f>IF(I431="B21", IF(L431="Coating_Standard", "Y", "N"), "N")</f>
        <v/>
      </c>
      <c r="C431" t="inlineStr">
        <is>
          <t>Price_BOM_LCS_Imp_0641</t>
        </is>
      </c>
      <c r="D431">
        <f>IF(B431="Y", C431, "")</f>
        <v/>
      </c>
      <c r="E431" t="inlineStr">
        <is>
          <t>:40157-LCS:</t>
        </is>
      </c>
      <c r="F431" s="126" t="inlineStr">
        <is>
          <t>XA</t>
        </is>
      </c>
      <c r="G431" t="inlineStr">
        <is>
          <t>ImpMatl_NiAl-Bronze_ASTM-B148_C95400</t>
        </is>
      </c>
      <c r="H431" s="43" t="inlineStr">
        <is>
          <t>Nickel Aluminum Bronze ASTM B148 UNS C95400</t>
        </is>
      </c>
      <c r="I431" s="43" t="inlineStr">
        <is>
          <t>B22</t>
        </is>
      </c>
      <c r="J431" s="43" t="inlineStr">
        <is>
          <t>Stainless Steel, AISI-303</t>
        </is>
      </c>
      <c r="K431" s="43" t="inlineStr">
        <is>
          <t>Steel, Cold Drawn C1018</t>
        </is>
      </c>
      <c r="L431" s="43" t="inlineStr">
        <is>
          <t>Coating_Special</t>
        </is>
      </c>
      <c r="M431" s="1" t="inlineStr">
        <is>
          <t>96699326</t>
        </is>
      </c>
      <c r="N431" s="1" t="n"/>
      <c r="O431" t="inlineStr">
        <is>
          <t>A102251</t>
        </is>
      </c>
      <c r="P431" t="inlineStr">
        <is>
          <t>LT250</t>
        </is>
      </c>
    </row>
    <row r="432">
      <c r="B432">
        <f>IF(I432="B21", IF(L432="Coating_Standard", "Y", "N"), "N")</f>
        <v/>
      </c>
      <c r="C432" t="inlineStr">
        <is>
          <t>Price_BOM_LCS_Imp_0642</t>
        </is>
      </c>
      <c r="D432">
        <f>IF(B432="Y", C432, "")</f>
        <v/>
      </c>
      <c r="E432" t="inlineStr">
        <is>
          <t>:40157-LCS:</t>
        </is>
      </c>
      <c r="F432" s="126" t="inlineStr">
        <is>
          <t>XA</t>
        </is>
      </c>
      <c r="G432" s="2" t="inlineStr">
        <is>
          <t>ImpMatl_SS_AISI-304</t>
        </is>
      </c>
      <c r="H432" s="43" t="inlineStr">
        <is>
          <t>Stainless Steel, AISI-304</t>
        </is>
      </c>
      <c r="I432" s="43" t="inlineStr">
        <is>
          <t>H304</t>
        </is>
      </c>
      <c r="J432" s="43" t="inlineStr">
        <is>
          <t>Stainless Steel, AISI-303</t>
        </is>
      </c>
      <c r="K432" s="43" t="inlineStr">
        <is>
          <t>Stainless Steel, AISI 316</t>
        </is>
      </c>
      <c r="L432" s="43" t="inlineStr">
        <is>
          <t>Coating_Special</t>
        </is>
      </c>
      <c r="M432" s="43" t="inlineStr">
        <is>
          <t>RTF</t>
        </is>
      </c>
      <c r="N432" s="43" t="n"/>
      <c r="O432" t="inlineStr">
        <is>
          <t>A101957</t>
        </is>
      </c>
      <c r="P432" t="inlineStr">
        <is>
          <t>LT250</t>
        </is>
      </c>
      <c r="Q432" s="43" t="n">
        <v>126</v>
      </c>
    </row>
    <row r="433">
      <c r="B433">
        <f>IF(I433="B21", IF(L433="Coating_Standard", "Y", "N"), "N")</f>
        <v/>
      </c>
      <c r="C433" t="inlineStr">
        <is>
          <t>Price_BOM_LCS_Imp_0644</t>
        </is>
      </c>
      <c r="D433">
        <f>IF(B433="Y", C433, "")</f>
        <v/>
      </c>
      <c r="E433" t="inlineStr">
        <is>
          <t>:40157-LCS:</t>
        </is>
      </c>
      <c r="F433" s="126" t="inlineStr">
        <is>
          <t>X5</t>
        </is>
      </c>
      <c r="G433" s="2" t="inlineStr">
        <is>
          <t>ImpMatl_SS_AISI-304</t>
        </is>
      </c>
      <c r="H433" s="43" t="inlineStr">
        <is>
          <t>Stainless Steel, AISI-304</t>
        </is>
      </c>
      <c r="I433" s="43" t="inlineStr">
        <is>
          <t>H304</t>
        </is>
      </c>
      <c r="J433" s="43" t="inlineStr">
        <is>
          <t>Anodized Steel</t>
        </is>
      </c>
      <c r="K433" s="43" t="inlineStr">
        <is>
          <t>Stainless Steel, AISI 316</t>
        </is>
      </c>
      <c r="L433" s="43" t="inlineStr">
        <is>
          <t>Coating_Standard</t>
        </is>
      </c>
      <c r="M433" s="104" t="n">
        <v>98876170</v>
      </c>
      <c r="N433" s="43" t="n"/>
      <c r="O433" t="inlineStr">
        <is>
          <t>A101959</t>
        </is>
      </c>
      <c r="P433" s="43" t="inlineStr">
        <is>
          <t>LT027</t>
        </is>
      </c>
      <c r="Q433" s="43" t="n">
        <v>0</v>
      </c>
    </row>
    <row r="434">
      <c r="B434">
        <f>IF(I434="B21", IF(L434="Coating_Standard", "Y", "N"), "N")</f>
        <v/>
      </c>
      <c r="C434" t="inlineStr">
        <is>
          <t>Price_BOM_LCS_Imp_0645</t>
        </is>
      </c>
      <c r="D434">
        <f>IF(B434="Y", C434, "")</f>
        <v/>
      </c>
      <c r="E434" t="inlineStr">
        <is>
          <t>:40157-LCS:</t>
        </is>
      </c>
      <c r="F434" s="126" t="inlineStr">
        <is>
          <t>X5</t>
        </is>
      </c>
      <c r="G434" t="inlineStr">
        <is>
          <t>ImpMatl_NiAl-Bronze_ASTM-B148_C95400</t>
        </is>
      </c>
      <c r="H434" s="43" t="inlineStr">
        <is>
          <t>Nickel Aluminum Bronze ASTM B148 UNS C95400</t>
        </is>
      </c>
      <c r="I434" s="43" t="inlineStr">
        <is>
          <t>B22</t>
        </is>
      </c>
      <c r="J434" s="43" t="inlineStr">
        <is>
          <t>Anodized Steel</t>
        </is>
      </c>
      <c r="K434" s="43" t="inlineStr">
        <is>
          <t>Steel, Cold Drawn C1018</t>
        </is>
      </c>
      <c r="L434" s="43" t="inlineStr">
        <is>
          <t>Coating_Standard</t>
        </is>
      </c>
      <c r="M434" s="75" t="n">
        <v>96769202</v>
      </c>
      <c r="N434" s="75" t="n"/>
      <c r="O434" t="inlineStr">
        <is>
          <t>A102252</t>
        </is>
      </c>
      <c r="P434" t="inlineStr">
        <is>
          <t>LT250</t>
        </is>
      </c>
    </row>
    <row r="435">
      <c r="B435">
        <f>IF(I435="B21", IF(L435="Coating_Standard", "Y", "N"), "N")</f>
        <v/>
      </c>
      <c r="C435" t="inlineStr">
        <is>
          <t>Price_BOM_LCS_Imp_0647</t>
        </is>
      </c>
      <c r="D435">
        <f>IF(B435="Y", C435, "")</f>
        <v/>
      </c>
      <c r="E435" t="inlineStr">
        <is>
          <t>:40157-LCS:</t>
        </is>
      </c>
      <c r="F435" s="126" t="inlineStr">
        <is>
          <t>X5</t>
        </is>
      </c>
      <c r="G435" t="inlineStr">
        <is>
          <t>ImpMatl_NiAl-Bronze_ASTM-B148_C95400</t>
        </is>
      </c>
      <c r="H435" s="43" t="inlineStr">
        <is>
          <t>Nickel Aluminum Bronze ASTM B148 UNS C95400</t>
        </is>
      </c>
      <c r="I435" s="43" t="inlineStr">
        <is>
          <t>B22</t>
        </is>
      </c>
      <c r="J435" s="43" t="inlineStr">
        <is>
          <t>Anodized Steel</t>
        </is>
      </c>
      <c r="K435" s="43" t="inlineStr">
        <is>
          <t>Steel, Cold Drawn C1018</t>
        </is>
      </c>
      <c r="L435" s="43" t="inlineStr">
        <is>
          <t>Coating_Scotchkote134_interior_exterior_IncludeImpeller</t>
        </is>
      </c>
      <c r="M435" s="1" t="inlineStr">
        <is>
          <t>RTF</t>
        </is>
      </c>
      <c r="N435" s="43" t="n"/>
      <c r="O435" t="inlineStr">
        <is>
          <t>A102252</t>
        </is>
      </c>
      <c r="P435" t="inlineStr">
        <is>
          <t>LT250</t>
        </is>
      </c>
    </row>
    <row r="436">
      <c r="B436">
        <f>IF(I436="B21", IF(L436="Coating_Standard", "Y", "N"), "N")</f>
        <v/>
      </c>
      <c r="C436" t="inlineStr">
        <is>
          <t>Price_BOM_LCS_Imp_0648</t>
        </is>
      </c>
      <c r="D436">
        <f>IF(B436="Y", C436, "")</f>
        <v/>
      </c>
      <c r="E436" t="inlineStr">
        <is>
          <t>:40157-LCS:</t>
        </is>
      </c>
      <c r="F436" s="126" t="inlineStr">
        <is>
          <t>X5</t>
        </is>
      </c>
      <c r="G436" s="2" t="inlineStr">
        <is>
          <t>ImpMatl_SS_AISI-304</t>
        </is>
      </c>
      <c r="H436" s="43" t="inlineStr">
        <is>
          <t>Stainless Steel, AISI-304</t>
        </is>
      </c>
      <c r="I436" s="43" t="inlineStr">
        <is>
          <t>H304</t>
        </is>
      </c>
      <c r="J436" s="43" t="inlineStr">
        <is>
          <t>Anodized Steel</t>
        </is>
      </c>
      <c r="K436" s="43" t="inlineStr">
        <is>
          <t>Stainless Steel, AISI 316</t>
        </is>
      </c>
      <c r="L436" s="43" t="inlineStr">
        <is>
          <t>Coating_Scotchkote134_interior_exterior_IncludeImpeller</t>
        </is>
      </c>
      <c r="M436" s="1" t="inlineStr">
        <is>
          <t>RTF</t>
        </is>
      </c>
      <c r="N436" s="43" t="n"/>
      <c r="O436" t="inlineStr">
        <is>
          <t>A101959</t>
        </is>
      </c>
      <c r="P436" t="inlineStr">
        <is>
          <t>LT250</t>
        </is>
      </c>
      <c r="Q436" s="43" t="n"/>
    </row>
    <row r="437">
      <c r="B437">
        <f>IF(I437="B21", IF(L437="Coating_Standard", "Y", "N"), "N")</f>
        <v/>
      </c>
      <c r="C437" t="inlineStr">
        <is>
          <t>Price_BOM_LCS_Imp_0650</t>
        </is>
      </c>
      <c r="D437">
        <f>IF(B437="Y", C437, "")</f>
        <v/>
      </c>
      <c r="E437" t="inlineStr">
        <is>
          <t>:40157-LCS:</t>
        </is>
      </c>
      <c r="F437" s="126" t="inlineStr">
        <is>
          <t>X5</t>
        </is>
      </c>
      <c r="G437" t="inlineStr">
        <is>
          <t>ImpMatl_NiAl-Bronze_ASTM-B148_C95400</t>
        </is>
      </c>
      <c r="H437" s="43" t="inlineStr">
        <is>
          <t>Nickel Aluminum Bronze ASTM B148 UNS C95400</t>
        </is>
      </c>
      <c r="I437" s="43" t="inlineStr">
        <is>
          <t>B22</t>
        </is>
      </c>
      <c r="J437" s="43" t="inlineStr">
        <is>
          <t>Anodized Steel</t>
        </is>
      </c>
      <c r="K437" s="43" t="inlineStr">
        <is>
          <t>Steel, Cold Drawn C1018</t>
        </is>
      </c>
      <c r="L437" s="43" t="inlineStr">
        <is>
          <t>Coating_Scotchkote134_interior_IncludeImpeller</t>
        </is>
      </c>
      <c r="M437" s="1" t="inlineStr">
        <is>
          <t>RTF</t>
        </is>
      </c>
      <c r="N437" s="43" t="n"/>
      <c r="O437" t="inlineStr">
        <is>
          <t>A102252</t>
        </is>
      </c>
      <c r="P437" t="inlineStr">
        <is>
          <t>LT250</t>
        </is>
      </c>
    </row>
    <row r="438">
      <c r="B438">
        <f>IF(I438="B21", IF(L438="Coating_Standard", "Y", "N"), "N")</f>
        <v/>
      </c>
      <c r="C438" t="inlineStr">
        <is>
          <t>Price_BOM_LCS_Imp_0651</t>
        </is>
      </c>
      <c r="D438">
        <f>IF(B438="Y", C438, "")</f>
        <v/>
      </c>
      <c r="E438" t="inlineStr">
        <is>
          <t>:40157-LCS:</t>
        </is>
      </c>
      <c r="F438" s="126" t="inlineStr">
        <is>
          <t>X5</t>
        </is>
      </c>
      <c r="G438" s="2" t="inlineStr">
        <is>
          <t>ImpMatl_SS_AISI-304</t>
        </is>
      </c>
      <c r="H438" s="43" t="inlineStr">
        <is>
          <t>Stainless Steel, AISI-304</t>
        </is>
      </c>
      <c r="I438" s="43" t="inlineStr">
        <is>
          <t>H304</t>
        </is>
      </c>
      <c r="J438" s="43" t="inlineStr">
        <is>
          <t>Anodized Steel</t>
        </is>
      </c>
      <c r="K438" s="43" t="inlineStr">
        <is>
          <t>Stainless Steel, AISI 316</t>
        </is>
      </c>
      <c r="L438" s="43" t="inlineStr">
        <is>
          <t>Coating_Scotchkote134_interior_IncludeImpeller</t>
        </is>
      </c>
      <c r="M438" s="1" t="inlineStr">
        <is>
          <t>RTF</t>
        </is>
      </c>
      <c r="N438" s="43" t="n"/>
      <c r="O438" t="inlineStr">
        <is>
          <t>A101959</t>
        </is>
      </c>
      <c r="P438" t="inlineStr">
        <is>
          <t>LT250</t>
        </is>
      </c>
      <c r="Q438" s="43" t="n"/>
    </row>
    <row r="439">
      <c r="B439">
        <f>IF(I439="B21", IF(L439="Coating_Standard", "Y", "N"), "N")</f>
        <v/>
      </c>
      <c r="C439" t="inlineStr">
        <is>
          <t>Price_BOM_LCS_Imp_0653</t>
        </is>
      </c>
      <c r="D439">
        <f>IF(B439="Y", C439, "")</f>
        <v/>
      </c>
      <c r="E439" t="inlineStr">
        <is>
          <t>:40157-LCS:</t>
        </is>
      </c>
      <c r="F439" s="126" t="inlineStr">
        <is>
          <t>X5</t>
        </is>
      </c>
      <c r="G439" t="inlineStr">
        <is>
          <t>ImpMatl_NiAl-Bronze_ASTM-B148_C95400</t>
        </is>
      </c>
      <c r="H439" s="43" t="inlineStr">
        <is>
          <t>Nickel Aluminum Bronze ASTM B148 UNS C95400</t>
        </is>
      </c>
      <c r="I439" s="43" t="inlineStr">
        <is>
          <t>B22</t>
        </is>
      </c>
      <c r="J439" s="43" t="inlineStr">
        <is>
          <t>Anodized Steel</t>
        </is>
      </c>
      <c r="K439" s="43" t="inlineStr">
        <is>
          <t>Steel, Cold Drawn C1018</t>
        </is>
      </c>
      <c r="L439" s="43" t="inlineStr">
        <is>
          <t>Coating_Scotchkote134_interior</t>
        </is>
      </c>
      <c r="M439" s="75" t="n">
        <v>96769202</v>
      </c>
      <c r="N439" s="75" t="n"/>
      <c r="O439" t="inlineStr">
        <is>
          <t>A102252</t>
        </is>
      </c>
      <c r="P439" t="inlineStr">
        <is>
          <t>LT250</t>
        </is>
      </c>
    </row>
    <row r="440">
      <c r="B440">
        <f>IF(I440="B21", IF(L440="Coating_Standard", "Y", "N"), "N")</f>
        <v/>
      </c>
      <c r="C440" t="inlineStr">
        <is>
          <t>Price_BOM_LCS_Imp_0654</t>
        </is>
      </c>
      <c r="D440">
        <f>IF(B440="Y", C440, "")</f>
        <v/>
      </c>
      <c r="E440" t="inlineStr">
        <is>
          <t>:40157-LCS:</t>
        </is>
      </c>
      <c r="F440" s="126" t="inlineStr">
        <is>
          <t>X5</t>
        </is>
      </c>
      <c r="G440" s="2" t="inlineStr">
        <is>
          <t>ImpMatl_SS_AISI-304</t>
        </is>
      </c>
      <c r="H440" s="43" t="inlineStr">
        <is>
          <t>Stainless Steel, AISI-304</t>
        </is>
      </c>
      <c r="I440" s="43" t="inlineStr">
        <is>
          <t>H304</t>
        </is>
      </c>
      <c r="J440" s="43" t="inlineStr">
        <is>
          <t>Anodized Steel</t>
        </is>
      </c>
      <c r="K440" s="43" t="inlineStr">
        <is>
          <t>Stainless Steel, AISI 316</t>
        </is>
      </c>
      <c r="L440" s="43" t="inlineStr">
        <is>
          <t>Coating_Scotchkote134_interior</t>
        </is>
      </c>
      <c r="M440" s="43" t="inlineStr">
        <is>
          <t>RTF</t>
        </is>
      </c>
      <c r="N440" s="43" t="n"/>
      <c r="O440" t="inlineStr">
        <is>
          <t>A101959</t>
        </is>
      </c>
      <c r="P440" t="inlineStr">
        <is>
          <t>LT250</t>
        </is>
      </c>
      <c r="Q440" s="43" t="n">
        <v>126</v>
      </c>
    </row>
    <row r="441">
      <c r="B441">
        <f>IF(I441="B21", IF(L441="Coating_Standard", "Y", "N"), "N")</f>
        <v/>
      </c>
      <c r="C441" t="inlineStr">
        <is>
          <t>Price_BOM_LCS_Imp_0656</t>
        </is>
      </c>
      <c r="D441">
        <f>IF(B441="Y", C441, "")</f>
        <v/>
      </c>
      <c r="E441" t="inlineStr">
        <is>
          <t>:40157-LCS:</t>
        </is>
      </c>
      <c r="F441" s="126" t="inlineStr">
        <is>
          <t>X5</t>
        </is>
      </c>
      <c r="G441" t="inlineStr">
        <is>
          <t>ImpMatl_NiAl-Bronze_ASTM-B148_C95400</t>
        </is>
      </c>
      <c r="H441" s="43" t="inlineStr">
        <is>
          <t>Nickel Aluminum Bronze ASTM B148 UNS C95400</t>
        </is>
      </c>
      <c r="I441" s="43" t="inlineStr">
        <is>
          <t>B22</t>
        </is>
      </c>
      <c r="J441" s="43" t="inlineStr">
        <is>
          <t>Anodized Steel</t>
        </is>
      </c>
      <c r="K441" s="43" t="inlineStr">
        <is>
          <t>Steel, Cold Drawn C1018</t>
        </is>
      </c>
      <c r="L441" s="43" t="inlineStr">
        <is>
          <t>Coating_Scotchkote134_interior_exterior</t>
        </is>
      </c>
      <c r="M441" s="75" t="n">
        <v>96769202</v>
      </c>
      <c r="N441" s="75" t="n"/>
      <c r="O441" t="inlineStr">
        <is>
          <t>A102252</t>
        </is>
      </c>
      <c r="P441" t="inlineStr">
        <is>
          <t>LT250</t>
        </is>
      </c>
    </row>
    <row r="442">
      <c r="B442">
        <f>IF(I442="B21", IF(L442="Coating_Standard", "Y", "N"), "N")</f>
        <v/>
      </c>
      <c r="C442" t="inlineStr">
        <is>
          <t>Price_BOM_LCS_Imp_0657</t>
        </is>
      </c>
      <c r="D442">
        <f>IF(B442="Y", C442, "")</f>
        <v/>
      </c>
      <c r="E442" t="inlineStr">
        <is>
          <t>:40157-LCS:</t>
        </is>
      </c>
      <c r="F442" s="126" t="inlineStr">
        <is>
          <t>X5</t>
        </is>
      </c>
      <c r="G442" s="2" t="inlineStr">
        <is>
          <t>ImpMatl_SS_AISI-304</t>
        </is>
      </c>
      <c r="H442" s="43" t="inlineStr">
        <is>
          <t>Stainless Steel, AISI-304</t>
        </is>
      </c>
      <c r="I442" s="43" t="inlineStr">
        <is>
          <t>H304</t>
        </is>
      </c>
      <c r="J442" s="43" t="inlineStr">
        <is>
          <t>Anodized Steel</t>
        </is>
      </c>
      <c r="K442" s="43" t="inlineStr">
        <is>
          <t>Stainless Steel, AISI 316</t>
        </is>
      </c>
      <c r="L442" s="43" t="inlineStr">
        <is>
          <t>Coating_Scotchkote134_interior_exterior</t>
        </is>
      </c>
      <c r="M442" s="43" t="inlineStr">
        <is>
          <t>RTF</t>
        </is>
      </c>
      <c r="N442" s="43" t="n"/>
      <c r="O442" t="inlineStr">
        <is>
          <t>A101959</t>
        </is>
      </c>
      <c r="P442" t="inlineStr">
        <is>
          <t>LT250</t>
        </is>
      </c>
      <c r="Q442" s="43" t="n">
        <v>126</v>
      </c>
    </row>
    <row r="443">
      <c r="B443">
        <f>IF(I443="B21", IF(L443="Coating_Standard", "Y", "N"), "N")</f>
        <v/>
      </c>
      <c r="C443" t="inlineStr">
        <is>
          <t>Price_BOM_LCS_Imp_0659</t>
        </is>
      </c>
      <c r="D443">
        <f>IF(B443="Y", C443, "")</f>
        <v/>
      </c>
      <c r="E443" t="inlineStr">
        <is>
          <t>:40157-LCS:</t>
        </is>
      </c>
      <c r="F443" s="126" t="inlineStr">
        <is>
          <t>X5</t>
        </is>
      </c>
      <c r="G443" t="inlineStr">
        <is>
          <t>ImpMatl_NiAl-Bronze_ASTM-B148_C95400</t>
        </is>
      </c>
      <c r="H443" s="43" t="inlineStr">
        <is>
          <t>Nickel Aluminum Bronze ASTM B148 UNS C95400</t>
        </is>
      </c>
      <c r="I443" s="43" t="inlineStr">
        <is>
          <t>B22</t>
        </is>
      </c>
      <c r="J443" s="43" t="inlineStr">
        <is>
          <t>Anodized Steel</t>
        </is>
      </c>
      <c r="K443" s="43" t="inlineStr">
        <is>
          <t>Steel, Cold Drawn C1018</t>
        </is>
      </c>
      <c r="L443" s="43" t="inlineStr">
        <is>
          <t>Coating_Special</t>
        </is>
      </c>
      <c r="M443" s="75" t="n">
        <v>96769202</v>
      </c>
      <c r="N443" s="75" t="n"/>
      <c r="O443" t="inlineStr">
        <is>
          <t>A102252</t>
        </is>
      </c>
      <c r="P443" t="inlineStr">
        <is>
          <t>LT250</t>
        </is>
      </c>
    </row>
    <row r="444">
      <c r="B444">
        <f>IF(I444="B21", IF(L444="Coating_Standard", "Y", "N"), "N")</f>
        <v/>
      </c>
      <c r="C444" t="inlineStr">
        <is>
          <t>Price_BOM_LCS_Imp_0660</t>
        </is>
      </c>
      <c r="D444">
        <f>IF(B444="Y", C444, "")</f>
        <v/>
      </c>
      <c r="E444" t="inlineStr">
        <is>
          <t>:40157-LCS:</t>
        </is>
      </c>
      <c r="F444" s="126" t="inlineStr">
        <is>
          <t>X5</t>
        </is>
      </c>
      <c r="G444" s="2" t="inlineStr">
        <is>
          <t>ImpMatl_SS_AISI-304</t>
        </is>
      </c>
      <c r="H444" s="43" t="inlineStr">
        <is>
          <t>Stainless Steel, AISI-304</t>
        </is>
      </c>
      <c r="I444" s="43" t="inlineStr">
        <is>
          <t>H304</t>
        </is>
      </c>
      <c r="J444" s="43" t="inlineStr">
        <is>
          <t>Anodized Steel</t>
        </is>
      </c>
      <c r="K444" s="43" t="inlineStr">
        <is>
          <t>Stainless Steel, AISI 316</t>
        </is>
      </c>
      <c r="L444" s="43" t="inlineStr">
        <is>
          <t>Coating_Special</t>
        </is>
      </c>
      <c r="M444" s="43" t="inlineStr">
        <is>
          <t>RTF</t>
        </is>
      </c>
      <c r="N444" s="43" t="n"/>
      <c r="O444" t="inlineStr">
        <is>
          <t>A101964</t>
        </is>
      </c>
      <c r="P444" t="inlineStr">
        <is>
          <t>LT250</t>
        </is>
      </c>
      <c r="Q444" s="43" t="n">
        <v>126</v>
      </c>
    </row>
    <row r="445">
      <c r="B445">
        <f>IF(I445="B21", IF(L445="Coating_Standard", "Y", "N"), "N")</f>
        <v/>
      </c>
      <c r="C445" t="inlineStr">
        <is>
          <t>Price_BOM_LCS_Imp_0662</t>
        </is>
      </c>
      <c r="D445">
        <f>IF(B445="Y", C445, "")</f>
        <v/>
      </c>
      <c r="E445" t="inlineStr">
        <is>
          <t>:50957-LCS:50957-4P-15HP-LCSE:50957-4P-20HP-LCSE:50957-4P-25HP-LCSE:</t>
        </is>
      </c>
      <c r="F445" s="126" t="inlineStr">
        <is>
          <t>X4</t>
        </is>
      </c>
      <c r="G445" s="2" t="inlineStr">
        <is>
          <t>ImpMatl_SS_AISI-304</t>
        </is>
      </c>
      <c r="H445" s="43" t="inlineStr">
        <is>
          <t>Stainless Steel, AISI-304</t>
        </is>
      </c>
      <c r="I445" s="43" t="inlineStr">
        <is>
          <t>H304</t>
        </is>
      </c>
      <c r="J445" s="43" t="inlineStr">
        <is>
          <t>Stainless Steel, AISI-303</t>
        </is>
      </c>
      <c r="K445" s="43" t="inlineStr">
        <is>
          <t>Stainless Steel, AISI 316</t>
        </is>
      </c>
      <c r="L445" s="43" t="inlineStr">
        <is>
          <t>Coating_Standard</t>
        </is>
      </c>
      <c r="M445" s="105" t="n">
        <v>98876171</v>
      </c>
      <c r="N445" s="43" t="inlineStr">
        <is>
          <t>IMP,L,50957,X4,H304</t>
        </is>
      </c>
      <c r="O445" t="inlineStr">
        <is>
          <t>A101966</t>
        </is>
      </c>
      <c r="P445" s="43" t="inlineStr">
        <is>
          <t>LT027</t>
        </is>
      </c>
      <c r="Q445" s="43" t="n">
        <v>0</v>
      </c>
    </row>
    <row r="446">
      <c r="B446">
        <f>IF(I446="B21", IF(L446="Coating_Standard", "Y", "N"), "N")</f>
        <v/>
      </c>
      <c r="C446" t="inlineStr">
        <is>
          <t>Price_BOM_LCS_Imp_0663</t>
        </is>
      </c>
      <c r="D446">
        <f>IF(B446="Y", C446, "")</f>
        <v/>
      </c>
      <c r="E446" t="inlineStr">
        <is>
          <t>:50957-LCS:50957-4P-15HP-LCSE:50957-4P-20HP-LCSE:50957-4P-25HP-LCSE:</t>
        </is>
      </c>
      <c r="F446" s="126" t="inlineStr">
        <is>
          <t>X4</t>
        </is>
      </c>
      <c r="G446" t="inlineStr">
        <is>
          <t>ImpMatl_NiAl-Bronze_ASTM-B148_C95400</t>
        </is>
      </c>
      <c r="H446" s="43" t="inlineStr">
        <is>
          <t>Nickel Aluminum Bronze ASTM B148 UNS C95400</t>
        </is>
      </c>
      <c r="I446" s="43" t="inlineStr">
        <is>
          <t>B22</t>
        </is>
      </c>
      <c r="J446" s="43" t="inlineStr">
        <is>
          <t>Stainless Steel, AISI-303</t>
        </is>
      </c>
      <c r="K446" s="43" t="inlineStr">
        <is>
          <t>Steel, Cold Drawn C1018</t>
        </is>
      </c>
      <c r="L446" s="43" t="inlineStr">
        <is>
          <t>Coating_Standard</t>
        </is>
      </c>
      <c r="M446" s="75" t="n">
        <v>96896890</v>
      </c>
      <c r="N446" s="75" t="n"/>
      <c r="O446" t="inlineStr">
        <is>
          <t>A102253</t>
        </is>
      </c>
      <c r="P446" t="inlineStr">
        <is>
          <t>LT250</t>
        </is>
      </c>
    </row>
    <row r="447">
      <c r="B447">
        <f>IF(I447="B21", IF(L447="Coating_Standard", "Y", "N"), "N")</f>
        <v/>
      </c>
      <c r="C447" t="inlineStr">
        <is>
          <t>Price_BOM_LCS_Imp_0665</t>
        </is>
      </c>
      <c r="D447">
        <f>IF(B447="Y", C447, "")</f>
        <v/>
      </c>
      <c r="E447" t="inlineStr">
        <is>
          <t>:50957-LCS:50957-4P-15HP-LCSE:50957-4P-20HP-LCSE:50957-4P-25HP-LCSE:</t>
        </is>
      </c>
      <c r="F447" s="126" t="inlineStr">
        <is>
          <t>X4</t>
        </is>
      </c>
      <c r="G447" t="inlineStr">
        <is>
          <t>ImpMatl_NiAl-Bronze_ASTM-B148_C95400</t>
        </is>
      </c>
      <c r="H447" s="43" t="inlineStr">
        <is>
          <t>Nickel Aluminum Bronze ASTM B148 UNS C95400</t>
        </is>
      </c>
      <c r="I447" s="43" t="inlineStr">
        <is>
          <t>B22</t>
        </is>
      </c>
      <c r="J447" s="43" t="inlineStr">
        <is>
          <t>Stainless Steel, AISI-303</t>
        </is>
      </c>
      <c r="K447" s="43" t="inlineStr">
        <is>
          <t>Steel, Cold Drawn C1018</t>
        </is>
      </c>
      <c r="L447" s="43" t="inlineStr">
        <is>
          <t>Coating_Scotchkote134_interior_exterior_IncludeImpeller</t>
        </is>
      </c>
      <c r="M447" s="1" t="inlineStr">
        <is>
          <t>RTF</t>
        </is>
      </c>
      <c r="N447" s="43" t="n"/>
      <c r="O447" t="inlineStr">
        <is>
          <t>A102253</t>
        </is>
      </c>
      <c r="P447" t="inlineStr">
        <is>
          <t>LT250</t>
        </is>
      </c>
    </row>
    <row r="448">
      <c r="B448">
        <f>IF(I448="B21", IF(L448="Coating_Standard", "Y", "N"), "N")</f>
        <v/>
      </c>
      <c r="C448" t="inlineStr">
        <is>
          <t>Price_BOM_LCS_Imp_0666</t>
        </is>
      </c>
      <c r="D448">
        <f>IF(B448="Y", C448, "")</f>
        <v/>
      </c>
      <c r="E448" t="inlineStr">
        <is>
          <t>:50957-LCS:50957-4P-15HP-LCSE:50957-4P-20HP-LCSE:50957-4P-25HP-LCSE:</t>
        </is>
      </c>
      <c r="F448" s="126" t="inlineStr">
        <is>
          <t>X4</t>
        </is>
      </c>
      <c r="G448" s="2" t="inlineStr">
        <is>
          <t>ImpMatl_SS_AISI-304</t>
        </is>
      </c>
      <c r="H448" s="43" t="inlineStr">
        <is>
          <t>Stainless Steel, AISI-304</t>
        </is>
      </c>
      <c r="I448" s="43" t="inlineStr">
        <is>
          <t>H304</t>
        </is>
      </c>
      <c r="J448" s="43" t="inlineStr">
        <is>
          <t>Stainless Steel, AISI-303</t>
        </is>
      </c>
      <c r="K448" s="43" t="inlineStr">
        <is>
          <t>Stainless Steel, AISI 316</t>
        </is>
      </c>
      <c r="L448" s="43" t="inlineStr">
        <is>
          <t>Coating_Scotchkote134_interior_exterior_IncludeImpeller</t>
        </is>
      </c>
      <c r="M448" s="1" t="inlineStr">
        <is>
          <t>RTF</t>
        </is>
      </c>
      <c r="N448" s="43" t="n"/>
      <c r="O448" t="inlineStr">
        <is>
          <t>A101966</t>
        </is>
      </c>
      <c r="P448" t="inlineStr">
        <is>
          <t>LT250</t>
        </is>
      </c>
      <c r="Q448" s="43" t="n"/>
    </row>
    <row r="449">
      <c r="B449">
        <f>IF(I449="B21", IF(L449="Coating_Standard", "Y", "N"), "N")</f>
        <v/>
      </c>
      <c r="C449" t="inlineStr">
        <is>
          <t>Price_BOM_LCS_Imp_0668</t>
        </is>
      </c>
      <c r="D449">
        <f>IF(B449="Y", C449, "")</f>
        <v/>
      </c>
      <c r="E449" t="inlineStr">
        <is>
          <t>:50957-LCS:50957-4P-15HP-LCSE:50957-4P-20HP-LCSE:50957-4P-25HP-LCSE:</t>
        </is>
      </c>
      <c r="F449" s="126" t="inlineStr">
        <is>
          <t>X4</t>
        </is>
      </c>
      <c r="G449" t="inlineStr">
        <is>
          <t>ImpMatl_NiAl-Bronze_ASTM-B148_C95400</t>
        </is>
      </c>
      <c r="H449" s="43" t="inlineStr">
        <is>
          <t>Nickel Aluminum Bronze ASTM B148 UNS C95400</t>
        </is>
      </c>
      <c r="I449" s="43" t="inlineStr">
        <is>
          <t>B22</t>
        </is>
      </c>
      <c r="J449" s="43" t="inlineStr">
        <is>
          <t>Stainless Steel, AISI-303</t>
        </is>
      </c>
      <c r="K449" s="43" t="inlineStr">
        <is>
          <t>Steel, Cold Drawn C1018</t>
        </is>
      </c>
      <c r="L449" s="43" t="inlineStr">
        <is>
          <t>Coating_Scotchkote134_interior_IncludeImpeller</t>
        </is>
      </c>
      <c r="M449" s="1" t="inlineStr">
        <is>
          <t>RTF</t>
        </is>
      </c>
      <c r="N449" s="43" t="n"/>
      <c r="O449" t="inlineStr">
        <is>
          <t>A102253</t>
        </is>
      </c>
      <c r="P449" t="inlineStr">
        <is>
          <t>LT250</t>
        </is>
      </c>
    </row>
    <row r="450">
      <c r="B450">
        <f>IF(I450="B21", IF(L450="Coating_Standard", "Y", "N"), "N")</f>
        <v/>
      </c>
      <c r="C450" t="inlineStr">
        <is>
          <t>Price_BOM_LCS_Imp_0669</t>
        </is>
      </c>
      <c r="D450">
        <f>IF(B450="Y", C450, "")</f>
        <v/>
      </c>
      <c r="E450" t="inlineStr">
        <is>
          <t>:50957-LCS:50957-4P-15HP-LCSE:50957-4P-20HP-LCSE:50957-4P-25HP-LCSE:</t>
        </is>
      </c>
      <c r="F450" s="126" t="inlineStr">
        <is>
          <t>X4</t>
        </is>
      </c>
      <c r="G450" s="2" t="inlineStr">
        <is>
          <t>ImpMatl_SS_AISI-304</t>
        </is>
      </c>
      <c r="H450" s="43" t="inlineStr">
        <is>
          <t>Stainless Steel, AISI-304</t>
        </is>
      </c>
      <c r="I450" s="43" t="inlineStr">
        <is>
          <t>H304</t>
        </is>
      </c>
      <c r="J450" s="43" t="inlineStr">
        <is>
          <t>Stainless Steel, AISI-303</t>
        </is>
      </c>
      <c r="K450" s="43" t="inlineStr">
        <is>
          <t>Stainless Steel, AISI 316</t>
        </is>
      </c>
      <c r="L450" s="43" t="inlineStr">
        <is>
          <t>Coating_Scotchkote134_interior_IncludeImpeller</t>
        </is>
      </c>
      <c r="M450" s="1" t="inlineStr">
        <is>
          <t>RTF</t>
        </is>
      </c>
      <c r="N450" s="43" t="n"/>
      <c r="O450" t="inlineStr">
        <is>
          <t>A101966</t>
        </is>
      </c>
      <c r="P450" t="inlineStr">
        <is>
          <t>LT250</t>
        </is>
      </c>
      <c r="Q450" s="43" t="n"/>
    </row>
    <row r="451">
      <c r="B451">
        <f>IF(I451="B21", IF(L451="Coating_Standard", "Y", "N"), "N")</f>
        <v/>
      </c>
      <c r="C451" t="inlineStr">
        <is>
          <t>Price_BOM_LCS_Imp_0671</t>
        </is>
      </c>
      <c r="D451">
        <f>IF(B451="Y", C451, "")</f>
        <v/>
      </c>
      <c r="E451" t="inlineStr">
        <is>
          <t>:50957-LCS:50957-4P-15HP-LCSE:50957-4P-20HP-LCSE:50957-4P-25HP-LCSE:</t>
        </is>
      </c>
      <c r="F451" s="126" t="inlineStr">
        <is>
          <t>X4</t>
        </is>
      </c>
      <c r="G451" t="inlineStr">
        <is>
          <t>ImpMatl_NiAl-Bronze_ASTM-B148_C95400</t>
        </is>
      </c>
      <c r="H451" s="43" t="inlineStr">
        <is>
          <t>Nickel Aluminum Bronze ASTM B148 UNS C95400</t>
        </is>
      </c>
      <c r="I451" s="43" t="inlineStr">
        <is>
          <t>B22</t>
        </is>
      </c>
      <c r="J451" s="43" t="inlineStr">
        <is>
          <t>Stainless Steel, AISI-303</t>
        </is>
      </c>
      <c r="K451" s="43" t="inlineStr">
        <is>
          <t>Steel, Cold Drawn C1018</t>
        </is>
      </c>
      <c r="L451" s="43" t="inlineStr">
        <is>
          <t>Coating_Scotchkote134_interior</t>
        </is>
      </c>
      <c r="M451" s="75" t="n">
        <v>96896890</v>
      </c>
      <c r="N451" s="75" t="n"/>
      <c r="O451" t="inlineStr">
        <is>
          <t>A102253</t>
        </is>
      </c>
      <c r="P451" t="inlineStr">
        <is>
          <t>LT250</t>
        </is>
      </c>
    </row>
    <row r="452">
      <c r="B452">
        <f>IF(I452="B21", IF(L452="Coating_Standard", "Y", "N"), "N")</f>
        <v/>
      </c>
      <c r="C452" t="inlineStr">
        <is>
          <t>Price_BOM_LCS_Imp_0672</t>
        </is>
      </c>
      <c r="D452">
        <f>IF(B452="Y", C452, "")</f>
        <v/>
      </c>
      <c r="E452" t="inlineStr">
        <is>
          <t>:50957-LCS:50957-4P-15HP-LCSE:50957-4P-20HP-LCSE:50957-4P-25HP-LCSE:</t>
        </is>
      </c>
      <c r="F452" s="126" t="inlineStr">
        <is>
          <t>X4</t>
        </is>
      </c>
      <c r="G452" s="2" t="inlineStr">
        <is>
          <t>ImpMatl_SS_AISI-304</t>
        </is>
      </c>
      <c r="H452" s="43" t="inlineStr">
        <is>
          <t>Stainless Steel, AISI-304</t>
        </is>
      </c>
      <c r="I452" s="43" t="inlineStr">
        <is>
          <t>H304</t>
        </is>
      </c>
      <c r="J452" s="43" t="inlineStr">
        <is>
          <t>Stainless Steel, AISI-303</t>
        </is>
      </c>
      <c r="K452" s="43" t="inlineStr">
        <is>
          <t>Stainless Steel, AISI 316</t>
        </is>
      </c>
      <c r="L452" s="43" t="inlineStr">
        <is>
          <t>Coating_Scotchkote134_interior</t>
        </is>
      </c>
      <c r="M452" s="43" t="inlineStr">
        <is>
          <t>RTF</t>
        </is>
      </c>
      <c r="N452" s="43" t="n"/>
      <c r="O452" t="inlineStr">
        <is>
          <t>A101966</t>
        </is>
      </c>
      <c r="P452" t="inlineStr">
        <is>
          <t>LT250</t>
        </is>
      </c>
      <c r="Q452" s="43" t="n">
        <v>126</v>
      </c>
    </row>
    <row r="453">
      <c r="B453">
        <f>IF(I453="B21", IF(L453="Coating_Standard", "Y", "N"), "N")</f>
        <v/>
      </c>
      <c r="C453" t="inlineStr">
        <is>
          <t>Price_BOM_LCS_Imp_0674</t>
        </is>
      </c>
      <c r="D453">
        <f>IF(B453="Y", C453, "")</f>
        <v/>
      </c>
      <c r="E453" t="inlineStr">
        <is>
          <t>:50957-LCS:50957-4P-15HP-LCSE:50957-4P-20HP-LCSE:50957-4P-25HP-LCSE:</t>
        </is>
      </c>
      <c r="F453" s="126" t="inlineStr">
        <is>
          <t>X4</t>
        </is>
      </c>
      <c r="G453" t="inlineStr">
        <is>
          <t>ImpMatl_NiAl-Bronze_ASTM-B148_C95400</t>
        </is>
      </c>
      <c r="H453" s="43" t="inlineStr">
        <is>
          <t>Nickel Aluminum Bronze ASTM B148 UNS C95400</t>
        </is>
      </c>
      <c r="I453" s="43" t="inlineStr">
        <is>
          <t>B22</t>
        </is>
      </c>
      <c r="J453" s="43" t="inlineStr">
        <is>
          <t>Stainless Steel, AISI-303</t>
        </is>
      </c>
      <c r="K453" s="43" t="inlineStr">
        <is>
          <t>Steel, Cold Drawn C1018</t>
        </is>
      </c>
      <c r="L453" s="43" t="inlineStr">
        <is>
          <t>Coating_Scotchkote134_interior_exterior</t>
        </is>
      </c>
      <c r="M453" s="75" t="n">
        <v>96896890</v>
      </c>
      <c r="N453" s="75" t="n"/>
      <c r="O453" t="inlineStr">
        <is>
          <t>A102253</t>
        </is>
      </c>
      <c r="P453" t="inlineStr">
        <is>
          <t>LT250</t>
        </is>
      </c>
    </row>
    <row r="454">
      <c r="B454">
        <f>IF(I454="B21", IF(L454="Coating_Standard", "Y", "N"), "N")</f>
        <v/>
      </c>
      <c r="C454" t="inlineStr">
        <is>
          <t>Price_BOM_LCS_Imp_0675</t>
        </is>
      </c>
      <c r="D454">
        <f>IF(B454="Y", C454, "")</f>
        <v/>
      </c>
      <c r="E454" t="inlineStr">
        <is>
          <t>:50957-LCS:50957-4P-15HP-LCSE:50957-4P-20HP-LCSE:50957-4P-25HP-LCSE:</t>
        </is>
      </c>
      <c r="F454" s="126" t="inlineStr">
        <is>
          <t>X4</t>
        </is>
      </c>
      <c r="G454" s="2" t="inlineStr">
        <is>
          <t>ImpMatl_SS_AISI-304</t>
        </is>
      </c>
      <c r="H454" s="43" t="inlineStr">
        <is>
          <t>Stainless Steel, AISI-304</t>
        </is>
      </c>
      <c r="I454" s="43" t="inlineStr">
        <is>
          <t>H304</t>
        </is>
      </c>
      <c r="J454" s="43" t="inlineStr">
        <is>
          <t>Stainless Steel, AISI-303</t>
        </is>
      </c>
      <c r="K454" s="43" t="inlineStr">
        <is>
          <t>Stainless Steel, AISI 316</t>
        </is>
      </c>
      <c r="L454" s="43" t="inlineStr">
        <is>
          <t>Coating_Scotchkote134_interior_exterior</t>
        </is>
      </c>
      <c r="M454" s="43" t="inlineStr">
        <is>
          <t>RTF</t>
        </is>
      </c>
      <c r="N454" s="43" t="n"/>
      <c r="O454" t="inlineStr">
        <is>
          <t>A101966</t>
        </is>
      </c>
      <c r="P454" t="inlineStr">
        <is>
          <t>LT250</t>
        </is>
      </c>
      <c r="Q454" s="43" t="n">
        <v>126</v>
      </c>
    </row>
    <row r="455">
      <c r="B455">
        <f>IF(I455="B21", IF(L455="Coating_Standard", "Y", "N"), "N")</f>
        <v/>
      </c>
      <c r="C455" t="inlineStr">
        <is>
          <t>Price_BOM_LCS_Imp_0677</t>
        </is>
      </c>
      <c r="D455">
        <f>IF(B455="Y", C455, "")</f>
        <v/>
      </c>
      <c r="E455" t="inlineStr">
        <is>
          <t>:50957-LCS:50957-4P-15HP-LCSE:50957-4P-20HP-LCSE:50957-4P-25HP-LCSE:</t>
        </is>
      </c>
      <c r="F455" s="126" t="inlineStr">
        <is>
          <t>X4</t>
        </is>
      </c>
      <c r="G455" t="inlineStr">
        <is>
          <t>ImpMatl_NiAl-Bronze_ASTM-B148_C95400</t>
        </is>
      </c>
      <c r="H455" s="43" t="inlineStr">
        <is>
          <t>Nickel Aluminum Bronze ASTM B148 UNS C95400</t>
        </is>
      </c>
      <c r="I455" s="43" t="inlineStr">
        <is>
          <t>B22</t>
        </is>
      </c>
      <c r="J455" s="43" t="inlineStr">
        <is>
          <t>Stainless Steel, AISI-303</t>
        </is>
      </c>
      <c r="K455" s="43" t="inlineStr">
        <is>
          <t>Steel, Cold Drawn C1018</t>
        </is>
      </c>
      <c r="L455" s="43" t="inlineStr">
        <is>
          <t>Coating_Special</t>
        </is>
      </c>
      <c r="M455" s="75" t="n">
        <v>96896890</v>
      </c>
      <c r="N455" s="75" t="n"/>
      <c r="O455" t="inlineStr">
        <is>
          <t>A102253</t>
        </is>
      </c>
      <c r="P455" t="inlineStr">
        <is>
          <t>LT250</t>
        </is>
      </c>
    </row>
    <row r="456">
      <c r="B456">
        <f>IF(I456="B21", IF(L456="Coating_Standard", "Y", "N"), "N")</f>
        <v/>
      </c>
      <c r="C456" t="inlineStr">
        <is>
          <t>Price_BOM_LCS_Imp_0678</t>
        </is>
      </c>
      <c r="D456">
        <f>IF(B456="Y", C456, "")</f>
        <v/>
      </c>
      <c r="E456" t="inlineStr">
        <is>
          <t>:50957-LCS:50957-4P-15HP-LCSE:50957-4P-20HP-LCSE:50957-4P-25HP-LCSE:</t>
        </is>
      </c>
      <c r="F456" s="126" t="inlineStr">
        <is>
          <t>X4</t>
        </is>
      </c>
      <c r="G456" s="2" t="inlineStr">
        <is>
          <t>ImpMatl_SS_AISI-304</t>
        </is>
      </c>
      <c r="H456" s="43" t="inlineStr">
        <is>
          <t>Stainless Steel, AISI-304</t>
        </is>
      </c>
      <c r="I456" s="43" t="inlineStr">
        <is>
          <t>H304</t>
        </is>
      </c>
      <c r="J456" s="43" t="inlineStr">
        <is>
          <t>Stainless Steel, AISI-303</t>
        </is>
      </c>
      <c r="K456" s="43" t="inlineStr">
        <is>
          <t>Stainless Steel, AISI 316</t>
        </is>
      </c>
      <c r="L456" s="43" t="inlineStr">
        <is>
          <t>Coating_Special</t>
        </is>
      </c>
      <c r="M456" s="43" t="inlineStr">
        <is>
          <t>RTF</t>
        </is>
      </c>
      <c r="N456" s="43" t="n"/>
      <c r="O456" t="inlineStr">
        <is>
          <t>A101971</t>
        </is>
      </c>
      <c r="P456" t="inlineStr">
        <is>
          <t>LT250</t>
        </is>
      </c>
      <c r="Q456" s="43" t="n">
        <v>126</v>
      </c>
    </row>
    <row r="457">
      <c r="B457">
        <f>IF(I457="B21", IF(L457="Coating_Standard", "Y", "N"), "N")</f>
        <v/>
      </c>
      <c r="C457" t="inlineStr">
        <is>
          <t>Price_BOM_LCS_Imp_0680</t>
        </is>
      </c>
      <c r="D457">
        <f>IF(B457="Y", C457, "")</f>
        <v/>
      </c>
      <c r="E457" t="inlineStr">
        <is>
          <t>:50123-LCS:50123-4P-25HP-LCSE:</t>
        </is>
      </c>
      <c r="F457" s="126" t="inlineStr">
        <is>
          <t>XA</t>
        </is>
      </c>
      <c r="G457" s="2" t="inlineStr">
        <is>
          <t>ImpMatl_SS_AISI-304</t>
        </is>
      </c>
      <c r="H457" s="43" t="inlineStr">
        <is>
          <t>Stainless Steel, AISI-304</t>
        </is>
      </c>
      <c r="I457" s="43" t="inlineStr">
        <is>
          <t>H304</t>
        </is>
      </c>
      <c r="J457" s="43" t="inlineStr">
        <is>
          <t>Stainless Steel, AISI-303</t>
        </is>
      </c>
      <c r="K457" s="43" t="inlineStr">
        <is>
          <t>Stainless Steel, AISI 316</t>
        </is>
      </c>
      <c r="L457" s="43" t="inlineStr">
        <is>
          <t>Coating_Standard</t>
        </is>
      </c>
      <c r="M457" s="75" t="n">
        <v>98876172</v>
      </c>
      <c r="N457" s="43" t="inlineStr">
        <is>
          <t>IMP,L,50123,XA,H304</t>
        </is>
      </c>
      <c r="O457" t="inlineStr">
        <is>
          <t>A101973</t>
        </is>
      </c>
      <c r="P457" s="43" t="inlineStr">
        <is>
          <t>LT027</t>
        </is>
      </c>
      <c r="Q457" s="43" t="n">
        <v>0</v>
      </c>
    </row>
    <row r="458">
      <c r="B458">
        <f>IF(I458="B21", IF(L458="Coating_Standard", "Y", "N"), "N")</f>
        <v/>
      </c>
      <c r="C458" t="inlineStr">
        <is>
          <t>Price_BOM_LCS_Imp_0681</t>
        </is>
      </c>
      <c r="D458">
        <f>IF(B458="Y", C458, "")</f>
        <v/>
      </c>
      <c r="E458" t="inlineStr">
        <is>
          <t>:50123-LCS:50123-4P-25HP-LCSE:</t>
        </is>
      </c>
      <c r="F458" s="126" t="inlineStr">
        <is>
          <t>XA</t>
        </is>
      </c>
      <c r="G458" t="inlineStr">
        <is>
          <t>ImpMatl_NiAl-Bronze_ASTM-B148_C95400</t>
        </is>
      </c>
      <c r="H458" s="43" t="inlineStr">
        <is>
          <t>Nickel Aluminum Bronze ASTM B148 UNS C95400</t>
        </is>
      </c>
      <c r="I458" s="43" t="inlineStr">
        <is>
          <t>B22</t>
        </is>
      </c>
      <c r="J458" s="43" t="inlineStr">
        <is>
          <t>Stainless Steel, AISI-303</t>
        </is>
      </c>
      <c r="K458" s="43" t="inlineStr">
        <is>
          <t>Steel, Cold Drawn C1018</t>
        </is>
      </c>
      <c r="L458" s="43" t="inlineStr">
        <is>
          <t>Coating_Standard</t>
        </is>
      </c>
      <c r="M458" s="75" t="n">
        <v>96896891</v>
      </c>
      <c r="N458" s="75" t="n"/>
      <c r="O458" t="inlineStr">
        <is>
          <t>A102254</t>
        </is>
      </c>
      <c r="P458" t="inlineStr">
        <is>
          <t>LT250</t>
        </is>
      </c>
    </row>
    <row r="459">
      <c r="B459">
        <f>IF(I459="B21", IF(L459="Coating_Standard", "Y", "N"), "N")</f>
        <v/>
      </c>
      <c r="C459" t="inlineStr">
        <is>
          <t>Price_BOM_LCS_Imp_0683</t>
        </is>
      </c>
      <c r="D459">
        <f>IF(B459="Y", C459, "")</f>
        <v/>
      </c>
      <c r="E459" t="inlineStr">
        <is>
          <t>:50123-LCS:50123-4P-25HP-LCSE:</t>
        </is>
      </c>
      <c r="F459" s="126" t="inlineStr">
        <is>
          <t>XA</t>
        </is>
      </c>
      <c r="G459" t="inlineStr">
        <is>
          <t>ImpMatl_NiAl-Bronze_ASTM-B148_C95400</t>
        </is>
      </c>
      <c r="H459" s="43" t="inlineStr">
        <is>
          <t>Nickel Aluminum Bronze ASTM B148 UNS C95400</t>
        </is>
      </c>
      <c r="I459" s="43" t="inlineStr">
        <is>
          <t>B22</t>
        </is>
      </c>
      <c r="J459" s="43" t="inlineStr">
        <is>
          <t>Stainless Steel, AISI-303</t>
        </is>
      </c>
      <c r="K459" s="43" t="inlineStr">
        <is>
          <t>Steel, Cold Drawn C1018</t>
        </is>
      </c>
      <c r="L459" s="43" t="inlineStr">
        <is>
          <t>Coating_Scotchkote134_interior_exterior_IncludeImpeller</t>
        </is>
      </c>
      <c r="M459" s="1" t="inlineStr">
        <is>
          <t>RTF</t>
        </is>
      </c>
      <c r="N459" s="43" t="n"/>
      <c r="O459" t="inlineStr">
        <is>
          <t>A102254</t>
        </is>
      </c>
      <c r="P459" t="inlineStr">
        <is>
          <t>LT250</t>
        </is>
      </c>
    </row>
    <row r="460">
      <c r="B460">
        <f>IF(I460="B21", IF(L460="Coating_Standard", "Y", "N"), "N")</f>
        <v/>
      </c>
      <c r="C460" t="inlineStr">
        <is>
          <t>Price_BOM_LCS_Imp_0684</t>
        </is>
      </c>
      <c r="D460">
        <f>IF(B460="Y", C460, "")</f>
        <v/>
      </c>
      <c r="E460" t="inlineStr">
        <is>
          <t>:50123-LCS:50123-4P-25HP-LCSE:</t>
        </is>
      </c>
      <c r="F460" s="126" t="inlineStr">
        <is>
          <t>XA</t>
        </is>
      </c>
      <c r="G460" s="2" t="inlineStr">
        <is>
          <t>ImpMatl_SS_AISI-304</t>
        </is>
      </c>
      <c r="H460" s="43" t="inlineStr">
        <is>
          <t>Stainless Steel, AISI-304</t>
        </is>
      </c>
      <c r="I460" s="43" t="inlineStr">
        <is>
          <t>H304</t>
        </is>
      </c>
      <c r="J460" s="43" t="inlineStr">
        <is>
          <t>Stainless Steel, AISI-303</t>
        </is>
      </c>
      <c r="K460" s="43" t="inlineStr">
        <is>
          <t>Stainless Steel, AISI 316</t>
        </is>
      </c>
      <c r="L460" s="43" t="inlineStr">
        <is>
          <t>Coating_Scotchkote134_interior_exterior_IncludeImpeller</t>
        </is>
      </c>
      <c r="M460" s="1" t="inlineStr">
        <is>
          <t>RTF</t>
        </is>
      </c>
      <c r="N460" s="43" t="n"/>
      <c r="O460" t="inlineStr">
        <is>
          <t>A101973</t>
        </is>
      </c>
      <c r="P460" t="inlineStr">
        <is>
          <t>LT250</t>
        </is>
      </c>
      <c r="Q460" s="43" t="n"/>
    </row>
    <row r="461">
      <c r="B461">
        <f>IF(I461="B21", IF(L461="Coating_Standard", "Y", "N"), "N")</f>
        <v/>
      </c>
      <c r="C461" t="inlineStr">
        <is>
          <t>Price_BOM_LCS_Imp_0686</t>
        </is>
      </c>
      <c r="D461">
        <f>IF(B461="Y", C461, "")</f>
        <v/>
      </c>
      <c r="E461" t="inlineStr">
        <is>
          <t>:50123-LCS:50123-4P-25HP-LCSE:</t>
        </is>
      </c>
      <c r="F461" s="126" t="inlineStr">
        <is>
          <t>XA</t>
        </is>
      </c>
      <c r="G461" t="inlineStr">
        <is>
          <t>ImpMatl_NiAl-Bronze_ASTM-B148_C95400</t>
        </is>
      </c>
      <c r="H461" s="43" t="inlineStr">
        <is>
          <t>Nickel Aluminum Bronze ASTM B148 UNS C95400</t>
        </is>
      </c>
      <c r="I461" s="43" t="inlineStr">
        <is>
          <t>B22</t>
        </is>
      </c>
      <c r="J461" s="43" t="inlineStr">
        <is>
          <t>Stainless Steel, AISI-303</t>
        </is>
      </c>
      <c r="K461" s="43" t="inlineStr">
        <is>
          <t>Steel, Cold Drawn C1018</t>
        </is>
      </c>
      <c r="L461" s="43" t="inlineStr">
        <is>
          <t>Coating_Scotchkote134_interior_IncludeImpeller</t>
        </is>
      </c>
      <c r="M461" s="1" t="inlineStr">
        <is>
          <t>RTF</t>
        </is>
      </c>
      <c r="N461" s="43" t="n"/>
      <c r="O461" t="inlineStr">
        <is>
          <t>A102254</t>
        </is>
      </c>
      <c r="P461" t="inlineStr">
        <is>
          <t>LT250</t>
        </is>
      </c>
    </row>
    <row r="462">
      <c r="B462">
        <f>IF(I462="B21", IF(L462="Coating_Standard", "Y", "N"), "N")</f>
        <v/>
      </c>
      <c r="C462" t="inlineStr">
        <is>
          <t>Price_BOM_LCS_Imp_0687</t>
        </is>
      </c>
      <c r="D462">
        <f>IF(B462="Y", C462, "")</f>
        <v/>
      </c>
      <c r="E462" t="inlineStr">
        <is>
          <t>:50123-LCS:50123-4P-25HP-LCSE:</t>
        </is>
      </c>
      <c r="F462" s="126" t="inlineStr">
        <is>
          <t>XA</t>
        </is>
      </c>
      <c r="G462" s="2" t="inlineStr">
        <is>
          <t>ImpMatl_SS_AISI-304</t>
        </is>
      </c>
      <c r="H462" s="43" t="inlineStr">
        <is>
          <t>Stainless Steel, AISI-304</t>
        </is>
      </c>
      <c r="I462" s="43" t="inlineStr">
        <is>
          <t>H304</t>
        </is>
      </c>
      <c r="J462" s="43" t="inlineStr">
        <is>
          <t>Stainless Steel, AISI-303</t>
        </is>
      </c>
      <c r="K462" s="43" t="inlineStr">
        <is>
          <t>Stainless Steel, AISI 316</t>
        </is>
      </c>
      <c r="L462" s="43" t="inlineStr">
        <is>
          <t>Coating_Scotchkote134_interior_IncludeImpeller</t>
        </is>
      </c>
      <c r="M462" s="1" t="inlineStr">
        <is>
          <t>RTF</t>
        </is>
      </c>
      <c r="N462" s="43" t="n"/>
      <c r="O462" t="inlineStr">
        <is>
          <t>A101973</t>
        </is>
      </c>
      <c r="P462" t="inlineStr">
        <is>
          <t>LT250</t>
        </is>
      </c>
      <c r="Q462" s="43" t="n"/>
    </row>
    <row r="463">
      <c r="B463">
        <f>IF(I463="B21", IF(L463="Coating_Standard", "Y", "N"), "N")</f>
        <v/>
      </c>
      <c r="C463" t="inlineStr">
        <is>
          <t>Price_BOM_LCS_Imp_0689</t>
        </is>
      </c>
      <c r="D463">
        <f>IF(B463="Y", C463, "")</f>
        <v/>
      </c>
      <c r="E463" t="inlineStr">
        <is>
          <t>:50123-LCS:50123-4P-25HP-LCSE:</t>
        </is>
      </c>
      <c r="F463" s="126" t="inlineStr">
        <is>
          <t>XA</t>
        </is>
      </c>
      <c r="G463" t="inlineStr">
        <is>
          <t>ImpMatl_NiAl-Bronze_ASTM-B148_C95400</t>
        </is>
      </c>
      <c r="H463" s="43" t="inlineStr">
        <is>
          <t>Nickel Aluminum Bronze ASTM B148 UNS C95400</t>
        </is>
      </c>
      <c r="I463" s="43" t="inlineStr">
        <is>
          <t>B22</t>
        </is>
      </c>
      <c r="J463" s="43" t="inlineStr">
        <is>
          <t>Stainless Steel, AISI-303</t>
        </is>
      </c>
      <c r="K463" s="43" t="inlineStr">
        <is>
          <t>Steel, Cold Drawn C1018</t>
        </is>
      </c>
      <c r="L463" s="43" t="inlineStr">
        <is>
          <t>Coating_Scotchkote134_interior</t>
        </is>
      </c>
      <c r="M463" s="75" t="n">
        <v>96896891</v>
      </c>
      <c r="N463" s="75" t="n"/>
      <c r="O463" t="inlineStr">
        <is>
          <t>A102254</t>
        </is>
      </c>
      <c r="P463" t="inlineStr">
        <is>
          <t>LT250</t>
        </is>
      </c>
    </row>
    <row r="464">
      <c r="B464">
        <f>IF(I464="B21", IF(L464="Coating_Standard", "Y", "N"), "N")</f>
        <v/>
      </c>
      <c r="C464" t="inlineStr">
        <is>
          <t>Price_BOM_LCS_Imp_0690</t>
        </is>
      </c>
      <c r="D464">
        <f>IF(B464="Y", C464, "")</f>
        <v/>
      </c>
      <c r="E464" t="inlineStr">
        <is>
          <t>:50123-LCS:50123-4P-25HP-LCSE:</t>
        </is>
      </c>
      <c r="F464" s="126" t="inlineStr">
        <is>
          <t>XA</t>
        </is>
      </c>
      <c r="G464" s="2" t="inlineStr">
        <is>
          <t>ImpMatl_SS_AISI-304</t>
        </is>
      </c>
      <c r="H464" s="43" t="inlineStr">
        <is>
          <t>Stainless Steel, AISI-304</t>
        </is>
      </c>
      <c r="I464" s="43" t="inlineStr">
        <is>
          <t>H304</t>
        </is>
      </c>
      <c r="J464" s="43" t="inlineStr">
        <is>
          <t>Stainless Steel, AISI-303</t>
        </is>
      </c>
      <c r="K464" s="43" t="inlineStr">
        <is>
          <t>Stainless Steel, AISI 316</t>
        </is>
      </c>
      <c r="L464" s="43" t="inlineStr">
        <is>
          <t>Coating_Scotchkote134_interior</t>
        </is>
      </c>
      <c r="M464" s="43" t="inlineStr">
        <is>
          <t>RTF</t>
        </is>
      </c>
      <c r="N464" s="43" t="n"/>
      <c r="O464" t="inlineStr">
        <is>
          <t>A101973</t>
        </is>
      </c>
      <c r="P464" t="inlineStr">
        <is>
          <t>LT250</t>
        </is>
      </c>
      <c r="Q464" s="43" t="n">
        <v>126</v>
      </c>
    </row>
    <row r="465">
      <c r="B465">
        <f>IF(I465="B21", IF(L465="Coating_Standard", "Y", "N"), "N")</f>
        <v/>
      </c>
      <c r="C465" t="inlineStr">
        <is>
          <t>Price_BOM_LCS_Imp_0692</t>
        </is>
      </c>
      <c r="D465">
        <f>IF(B465="Y", C465, "")</f>
        <v/>
      </c>
      <c r="E465" t="inlineStr">
        <is>
          <t>:50123-LCS:50123-4P-25HP-LCSE:</t>
        </is>
      </c>
      <c r="F465" s="126" t="inlineStr">
        <is>
          <t>XA</t>
        </is>
      </c>
      <c r="G465" t="inlineStr">
        <is>
          <t>ImpMatl_NiAl-Bronze_ASTM-B148_C95400</t>
        </is>
      </c>
      <c r="H465" s="43" t="inlineStr">
        <is>
          <t>Nickel Aluminum Bronze ASTM B148 UNS C95400</t>
        </is>
      </c>
      <c r="I465" s="43" t="inlineStr">
        <is>
          <t>B22</t>
        </is>
      </c>
      <c r="J465" s="43" t="inlineStr">
        <is>
          <t>Stainless Steel, AISI-303</t>
        </is>
      </c>
      <c r="K465" s="43" t="inlineStr">
        <is>
          <t>Steel, Cold Drawn C1018</t>
        </is>
      </c>
      <c r="L465" s="43" t="inlineStr">
        <is>
          <t>Coating_Scotchkote134_interior_exterior</t>
        </is>
      </c>
      <c r="M465" s="75" t="n">
        <v>96896891</v>
      </c>
      <c r="N465" s="75" t="n"/>
      <c r="O465" t="inlineStr">
        <is>
          <t>A102254</t>
        </is>
      </c>
      <c r="P465" t="inlineStr">
        <is>
          <t>LT250</t>
        </is>
      </c>
    </row>
    <row r="466">
      <c r="B466">
        <f>IF(I466="B21", IF(L466="Coating_Standard", "Y", "N"), "N")</f>
        <v/>
      </c>
      <c r="C466" t="inlineStr">
        <is>
          <t>Price_BOM_LCS_Imp_0693</t>
        </is>
      </c>
      <c r="D466">
        <f>IF(B466="Y", C466, "")</f>
        <v/>
      </c>
      <c r="E466" t="inlineStr">
        <is>
          <t>:50123-LCS:50123-4P-25HP-LCSE:</t>
        </is>
      </c>
      <c r="F466" s="126" t="inlineStr">
        <is>
          <t>XA</t>
        </is>
      </c>
      <c r="G466" s="2" t="inlineStr">
        <is>
          <t>ImpMatl_SS_AISI-304</t>
        </is>
      </c>
      <c r="H466" s="43" t="inlineStr">
        <is>
          <t>Stainless Steel, AISI-304</t>
        </is>
      </c>
      <c r="I466" s="43" t="inlineStr">
        <is>
          <t>H304</t>
        </is>
      </c>
      <c r="J466" s="43" t="inlineStr">
        <is>
          <t>Stainless Steel, AISI-303</t>
        </is>
      </c>
      <c r="K466" s="43" t="inlineStr">
        <is>
          <t>Stainless Steel, AISI 316</t>
        </is>
      </c>
      <c r="L466" s="43" t="inlineStr">
        <is>
          <t>Coating_Scotchkote134_interior_exterior</t>
        </is>
      </c>
      <c r="M466" s="43" t="inlineStr">
        <is>
          <t>RTF</t>
        </is>
      </c>
      <c r="N466" s="43" t="n"/>
      <c r="O466" t="inlineStr">
        <is>
          <t>A101973</t>
        </is>
      </c>
      <c r="P466" t="inlineStr">
        <is>
          <t>LT250</t>
        </is>
      </c>
      <c r="Q466" s="43" t="n">
        <v>126</v>
      </c>
    </row>
    <row r="467">
      <c r="B467">
        <f>IF(I467="B21", IF(L467="Coating_Standard", "Y", "N"), "N")</f>
        <v/>
      </c>
      <c r="C467" t="inlineStr">
        <is>
          <t>Price_BOM_LCS_Imp_0695</t>
        </is>
      </c>
      <c r="D467">
        <f>IF(B467="Y", C467, "")</f>
        <v/>
      </c>
      <c r="E467" t="inlineStr">
        <is>
          <t>:50123-LCS:50123-4P-25HP-LCSE:</t>
        </is>
      </c>
      <c r="F467" s="126" t="inlineStr">
        <is>
          <t>XA</t>
        </is>
      </c>
      <c r="G467" t="inlineStr">
        <is>
          <t>ImpMatl_NiAl-Bronze_ASTM-B148_C95400</t>
        </is>
      </c>
      <c r="H467" s="43" t="inlineStr">
        <is>
          <t>Nickel Aluminum Bronze ASTM B148 UNS C95400</t>
        </is>
      </c>
      <c r="I467" s="43" t="inlineStr">
        <is>
          <t>B22</t>
        </is>
      </c>
      <c r="J467" s="43" t="inlineStr">
        <is>
          <t>Stainless Steel, AISI-303</t>
        </is>
      </c>
      <c r="K467" s="43" t="inlineStr">
        <is>
          <t>Steel, Cold Drawn C1018</t>
        </is>
      </c>
      <c r="L467" s="43" t="inlineStr">
        <is>
          <t>Coating_Special</t>
        </is>
      </c>
      <c r="M467" s="75" t="n">
        <v>96896891</v>
      </c>
      <c r="N467" s="75" t="n"/>
      <c r="O467" t="inlineStr">
        <is>
          <t>A102254</t>
        </is>
      </c>
      <c r="P467" t="inlineStr">
        <is>
          <t>LT250</t>
        </is>
      </c>
    </row>
    <row r="468">
      <c r="B468">
        <f>IF(I468="B21", IF(L468="Coating_Standard", "Y", "N"), "N")</f>
        <v/>
      </c>
      <c r="C468" t="inlineStr">
        <is>
          <t>Price_BOM_LCS_Imp_0696</t>
        </is>
      </c>
      <c r="D468">
        <f>IF(B468="Y", C468, "")</f>
        <v/>
      </c>
      <c r="E468" t="inlineStr">
        <is>
          <t>:50123-LCS:50123-4P-25HP-LCSE:</t>
        </is>
      </c>
      <c r="F468" s="126" t="inlineStr">
        <is>
          <t>XA</t>
        </is>
      </c>
      <c r="G468" s="2" t="inlineStr">
        <is>
          <t>ImpMatl_SS_AISI-304</t>
        </is>
      </c>
      <c r="H468" s="43" t="inlineStr">
        <is>
          <t>Stainless Steel, AISI-304</t>
        </is>
      </c>
      <c r="I468" s="43" t="inlineStr">
        <is>
          <t>H304</t>
        </is>
      </c>
      <c r="J468" s="43" t="inlineStr">
        <is>
          <t>Stainless Steel, AISI-303</t>
        </is>
      </c>
      <c r="K468" s="43" t="inlineStr">
        <is>
          <t>Stainless Steel, AISI 316</t>
        </is>
      </c>
      <c r="L468" s="43" t="inlineStr">
        <is>
          <t>Coating_Special</t>
        </is>
      </c>
      <c r="M468" s="43" t="inlineStr">
        <is>
          <t>RTF</t>
        </is>
      </c>
      <c r="N468" s="43" t="n"/>
      <c r="O468" t="inlineStr">
        <is>
          <t>A101978</t>
        </is>
      </c>
      <c r="P468" t="inlineStr">
        <is>
          <t>LT250</t>
        </is>
      </c>
      <c r="Q468" s="43" t="n">
        <v>126</v>
      </c>
    </row>
    <row r="469">
      <c r="B469">
        <f>IF(I469="B21", IF(L469="Coating_Standard", "Y", "N"), "N")</f>
        <v/>
      </c>
      <c r="C469" t="inlineStr">
        <is>
          <t>Price_BOM_LCS_Imp_0698</t>
        </is>
      </c>
      <c r="D469">
        <f>IF(B469="Y", C469, "")</f>
        <v/>
      </c>
      <c r="E469" t="inlineStr">
        <is>
          <t>:50123-LCS:</t>
        </is>
      </c>
      <c r="F469" s="126" t="inlineStr">
        <is>
          <t>X5</t>
        </is>
      </c>
      <c r="G469" s="2" t="inlineStr">
        <is>
          <t>ImpMatl_SS_AISI-304</t>
        </is>
      </c>
      <c r="H469" s="43" t="inlineStr">
        <is>
          <t>Stainless Steel, AISI-304</t>
        </is>
      </c>
      <c r="I469" s="43" t="inlineStr">
        <is>
          <t>H304</t>
        </is>
      </c>
      <c r="J469" s="43" t="inlineStr">
        <is>
          <t>Anodized Steel</t>
        </is>
      </c>
      <c r="K469" s="43" t="inlineStr">
        <is>
          <t>Stainless Steel, AISI 316</t>
        </is>
      </c>
      <c r="L469" s="43" t="inlineStr">
        <is>
          <t>Coating_Standard</t>
        </is>
      </c>
      <c r="M469" s="104" t="n">
        <v>98876173</v>
      </c>
      <c r="N469" s="43" t="n"/>
      <c r="O469" t="inlineStr">
        <is>
          <t>A101980</t>
        </is>
      </c>
      <c r="P469" s="43" t="inlineStr">
        <is>
          <t>LT027</t>
        </is>
      </c>
      <c r="Q469" s="43" t="n">
        <v>0</v>
      </c>
    </row>
    <row r="470">
      <c r="B470">
        <f>IF(I470="B21", IF(L470="Coating_Standard", "Y", "N"), "N")</f>
        <v/>
      </c>
      <c r="C470" t="inlineStr">
        <is>
          <t>Price_BOM_LCS_Imp_0699</t>
        </is>
      </c>
      <c r="D470">
        <f>IF(B470="Y", C470, "")</f>
        <v/>
      </c>
      <c r="E470" t="inlineStr">
        <is>
          <t>:50123-LCS:</t>
        </is>
      </c>
      <c r="F470" s="126" t="inlineStr">
        <is>
          <t>X5</t>
        </is>
      </c>
      <c r="G470" t="inlineStr">
        <is>
          <t>ImpMatl_NiAl-Bronze_ASTM-B148_C95400</t>
        </is>
      </c>
      <c r="H470" s="43" t="inlineStr">
        <is>
          <t>Nickel Aluminum Bronze ASTM B148 UNS C95400</t>
        </is>
      </c>
      <c r="I470" s="43" t="inlineStr">
        <is>
          <t>B22</t>
        </is>
      </c>
      <c r="J470" s="43" t="inlineStr">
        <is>
          <t>Anodized Steel</t>
        </is>
      </c>
      <c r="K470" s="43" t="inlineStr">
        <is>
          <t>Steel, Cold Drawn C1018</t>
        </is>
      </c>
      <c r="L470" s="43" t="inlineStr">
        <is>
          <t>Coating_Standard</t>
        </is>
      </c>
      <c r="M470" s="75" t="n">
        <v>96896892</v>
      </c>
      <c r="N470" s="75" t="n"/>
      <c r="O470" t="inlineStr">
        <is>
          <t>A102255</t>
        </is>
      </c>
      <c r="P470" t="inlineStr">
        <is>
          <t>LT250</t>
        </is>
      </c>
    </row>
    <row r="471">
      <c r="B471">
        <f>IF(I471="B21", IF(L471="Coating_Standard", "Y", "N"), "N")</f>
        <v/>
      </c>
      <c r="C471" t="inlineStr">
        <is>
          <t>Price_BOM_LCS_Imp_0701</t>
        </is>
      </c>
      <c r="D471">
        <f>IF(B471="Y", C471, "")</f>
        <v/>
      </c>
      <c r="E471" t="inlineStr">
        <is>
          <t>:50123-LCS:</t>
        </is>
      </c>
      <c r="F471" s="126" t="inlineStr">
        <is>
          <t>X5</t>
        </is>
      </c>
      <c r="G471" t="inlineStr">
        <is>
          <t>ImpMatl_NiAl-Bronze_ASTM-B148_C95400</t>
        </is>
      </c>
      <c r="H471" s="43" t="inlineStr">
        <is>
          <t>Nickel Aluminum Bronze ASTM B148 UNS C95400</t>
        </is>
      </c>
      <c r="I471" s="43" t="inlineStr">
        <is>
          <t>B22</t>
        </is>
      </c>
      <c r="J471" s="43" t="inlineStr">
        <is>
          <t>Anodized Steel</t>
        </is>
      </c>
      <c r="K471" s="43" t="inlineStr">
        <is>
          <t>Steel, Cold Drawn C1018</t>
        </is>
      </c>
      <c r="L471" s="43" t="inlineStr">
        <is>
          <t>Coating_Scotchkote134_interior_exterior_IncludeImpeller</t>
        </is>
      </c>
      <c r="M471" s="1" t="inlineStr">
        <is>
          <t>RTF</t>
        </is>
      </c>
      <c r="N471" s="43" t="n"/>
      <c r="O471" t="inlineStr">
        <is>
          <t>A102255</t>
        </is>
      </c>
      <c r="P471" t="inlineStr">
        <is>
          <t>LT250</t>
        </is>
      </c>
    </row>
    <row r="472">
      <c r="B472">
        <f>IF(I472="B21", IF(L472="Coating_Standard", "Y", "N"), "N")</f>
        <v/>
      </c>
      <c r="C472" t="inlineStr">
        <is>
          <t>Price_BOM_LCS_Imp_0702</t>
        </is>
      </c>
      <c r="D472">
        <f>IF(B472="Y", C472, "")</f>
        <v/>
      </c>
      <c r="E472" t="inlineStr">
        <is>
          <t>:50123-LCS:</t>
        </is>
      </c>
      <c r="F472" s="126" t="inlineStr">
        <is>
          <t>X5</t>
        </is>
      </c>
      <c r="G472" s="2" t="inlineStr">
        <is>
          <t>ImpMatl_SS_AISI-304</t>
        </is>
      </c>
      <c r="H472" s="43" t="inlineStr">
        <is>
          <t>Stainless Steel, AISI-304</t>
        </is>
      </c>
      <c r="I472" s="43" t="inlineStr">
        <is>
          <t>H304</t>
        </is>
      </c>
      <c r="J472" s="43" t="inlineStr">
        <is>
          <t>Anodized Steel</t>
        </is>
      </c>
      <c r="K472" s="43" t="inlineStr">
        <is>
          <t>Stainless Steel, AISI 316</t>
        </is>
      </c>
      <c r="L472" s="43" t="inlineStr">
        <is>
          <t>Coating_Scotchkote134_interior_exterior_IncludeImpeller</t>
        </is>
      </c>
      <c r="M472" s="1" t="inlineStr">
        <is>
          <t>RTF</t>
        </is>
      </c>
      <c r="N472" s="43" t="n"/>
      <c r="O472" t="inlineStr">
        <is>
          <t>A101980</t>
        </is>
      </c>
      <c r="P472" t="inlineStr">
        <is>
          <t>LT250</t>
        </is>
      </c>
      <c r="Q472" s="43" t="n"/>
    </row>
    <row r="473">
      <c r="B473">
        <f>IF(I473="B21", IF(L473="Coating_Standard", "Y", "N"), "N")</f>
        <v/>
      </c>
      <c r="C473" t="inlineStr">
        <is>
          <t>Price_BOM_LCS_Imp_0704</t>
        </is>
      </c>
      <c r="D473">
        <f>IF(B473="Y", C473, "")</f>
        <v/>
      </c>
      <c r="E473" t="inlineStr">
        <is>
          <t>:50123-LCS:</t>
        </is>
      </c>
      <c r="F473" s="126" t="inlineStr">
        <is>
          <t>X5</t>
        </is>
      </c>
      <c r="G473" t="inlineStr">
        <is>
          <t>ImpMatl_NiAl-Bronze_ASTM-B148_C95400</t>
        </is>
      </c>
      <c r="H473" s="43" t="inlineStr">
        <is>
          <t>Nickel Aluminum Bronze ASTM B148 UNS C95400</t>
        </is>
      </c>
      <c r="I473" s="43" t="inlineStr">
        <is>
          <t>B22</t>
        </is>
      </c>
      <c r="J473" s="43" t="inlineStr">
        <is>
          <t>Anodized Steel</t>
        </is>
      </c>
      <c r="K473" s="43" t="inlineStr">
        <is>
          <t>Steel, Cold Drawn C1018</t>
        </is>
      </c>
      <c r="L473" s="43" t="inlineStr">
        <is>
          <t>Coating_Scotchkote134_interior_IncludeImpeller</t>
        </is>
      </c>
      <c r="M473" s="1" t="inlineStr">
        <is>
          <t>RTF</t>
        </is>
      </c>
      <c r="N473" s="43" t="n"/>
      <c r="O473" t="inlineStr">
        <is>
          <t>A102255</t>
        </is>
      </c>
      <c r="P473" t="inlineStr">
        <is>
          <t>LT250</t>
        </is>
      </c>
    </row>
    <row r="474">
      <c r="B474">
        <f>IF(I474="B21", IF(L474="Coating_Standard", "Y", "N"), "N")</f>
        <v/>
      </c>
      <c r="C474" t="inlineStr">
        <is>
          <t>Price_BOM_LCS_Imp_0705</t>
        </is>
      </c>
      <c r="D474">
        <f>IF(B474="Y", C474, "")</f>
        <v/>
      </c>
      <c r="E474" t="inlineStr">
        <is>
          <t>:50123-LCS:</t>
        </is>
      </c>
      <c r="F474" s="126" t="inlineStr">
        <is>
          <t>X5</t>
        </is>
      </c>
      <c r="G474" s="2" t="inlineStr">
        <is>
          <t>ImpMatl_SS_AISI-304</t>
        </is>
      </c>
      <c r="H474" s="43" t="inlineStr">
        <is>
          <t>Stainless Steel, AISI-304</t>
        </is>
      </c>
      <c r="I474" s="43" t="inlineStr">
        <is>
          <t>H304</t>
        </is>
      </c>
      <c r="J474" s="43" t="inlineStr">
        <is>
          <t>Anodized Steel</t>
        </is>
      </c>
      <c r="K474" s="43" t="inlineStr">
        <is>
          <t>Stainless Steel, AISI 316</t>
        </is>
      </c>
      <c r="L474" s="43" t="inlineStr">
        <is>
          <t>Coating_Scotchkote134_interior_IncludeImpeller</t>
        </is>
      </c>
      <c r="M474" s="1" t="inlineStr">
        <is>
          <t>RTF</t>
        </is>
      </c>
      <c r="N474" s="43" t="n"/>
      <c r="O474" t="inlineStr">
        <is>
          <t>A101980</t>
        </is>
      </c>
      <c r="P474" t="inlineStr">
        <is>
          <t>LT250</t>
        </is>
      </c>
      <c r="Q474" s="43" t="n"/>
    </row>
    <row r="475">
      <c r="B475">
        <f>IF(I475="B21", IF(L475="Coating_Standard", "Y", "N"), "N")</f>
        <v/>
      </c>
      <c r="C475" t="inlineStr">
        <is>
          <t>Price_BOM_LCS_Imp_0707</t>
        </is>
      </c>
      <c r="D475">
        <f>IF(B475="Y", C475, "")</f>
        <v/>
      </c>
      <c r="E475" t="inlineStr">
        <is>
          <t>:50123-LCS:</t>
        </is>
      </c>
      <c r="F475" s="126" t="inlineStr">
        <is>
          <t>X5</t>
        </is>
      </c>
      <c r="G475" t="inlineStr">
        <is>
          <t>ImpMatl_NiAl-Bronze_ASTM-B148_C95400</t>
        </is>
      </c>
      <c r="H475" s="43" t="inlineStr">
        <is>
          <t>Nickel Aluminum Bronze ASTM B148 UNS C95400</t>
        </is>
      </c>
      <c r="I475" s="43" t="inlineStr">
        <is>
          <t>B22</t>
        </is>
      </c>
      <c r="J475" s="43" t="inlineStr">
        <is>
          <t>Anodized Steel</t>
        </is>
      </c>
      <c r="K475" s="43" t="inlineStr">
        <is>
          <t>Steel, Cold Drawn C1018</t>
        </is>
      </c>
      <c r="L475" s="43" t="inlineStr">
        <is>
          <t>Coating_Scotchkote134_interior</t>
        </is>
      </c>
      <c r="M475" s="75" t="n">
        <v>96896892</v>
      </c>
      <c r="N475" s="75" t="n"/>
      <c r="O475" t="inlineStr">
        <is>
          <t>A102255</t>
        </is>
      </c>
      <c r="P475" t="inlineStr">
        <is>
          <t>LT250</t>
        </is>
      </c>
    </row>
    <row r="476">
      <c r="B476">
        <f>IF(I476="B21", IF(L476="Coating_Standard", "Y", "N"), "N")</f>
        <v/>
      </c>
      <c r="C476" t="inlineStr">
        <is>
          <t>Price_BOM_LCS_Imp_0708</t>
        </is>
      </c>
      <c r="D476">
        <f>IF(B476="Y", C476, "")</f>
        <v/>
      </c>
      <c r="E476" t="inlineStr">
        <is>
          <t>:50123-LCS:</t>
        </is>
      </c>
      <c r="F476" s="126" t="inlineStr">
        <is>
          <t>X5</t>
        </is>
      </c>
      <c r="G476" s="2" t="inlineStr">
        <is>
          <t>ImpMatl_SS_AISI-304</t>
        </is>
      </c>
      <c r="H476" s="43" t="inlineStr">
        <is>
          <t>Stainless Steel, AISI-304</t>
        </is>
      </c>
      <c r="I476" s="43" t="inlineStr">
        <is>
          <t>H304</t>
        </is>
      </c>
      <c r="J476" s="43" t="inlineStr">
        <is>
          <t>Anodized Steel</t>
        </is>
      </c>
      <c r="K476" s="43" t="inlineStr">
        <is>
          <t>Stainless Steel, AISI 316</t>
        </is>
      </c>
      <c r="L476" s="43" t="inlineStr">
        <is>
          <t>Coating_Scotchkote134_interior</t>
        </is>
      </c>
      <c r="M476" s="43" t="inlineStr">
        <is>
          <t>RTF</t>
        </is>
      </c>
      <c r="N476" s="43" t="n"/>
      <c r="O476" t="inlineStr">
        <is>
          <t>A101980</t>
        </is>
      </c>
      <c r="P476" t="inlineStr">
        <is>
          <t>LT250</t>
        </is>
      </c>
      <c r="Q476" s="43" t="n">
        <v>126</v>
      </c>
    </row>
    <row r="477">
      <c r="B477">
        <f>IF(I477="B21", IF(L477="Coating_Standard", "Y", "N"), "N")</f>
        <v/>
      </c>
      <c r="C477" t="inlineStr">
        <is>
          <t>Price_BOM_LCS_Imp_0710</t>
        </is>
      </c>
      <c r="D477">
        <f>IF(B477="Y", C477, "")</f>
        <v/>
      </c>
      <c r="E477" t="inlineStr">
        <is>
          <t>:50123-LCS:</t>
        </is>
      </c>
      <c r="F477" s="126" t="inlineStr">
        <is>
          <t>X5</t>
        </is>
      </c>
      <c r="G477" t="inlineStr">
        <is>
          <t>ImpMatl_NiAl-Bronze_ASTM-B148_C95400</t>
        </is>
      </c>
      <c r="H477" s="43" t="inlineStr">
        <is>
          <t>Nickel Aluminum Bronze ASTM B148 UNS C95400</t>
        </is>
      </c>
      <c r="I477" s="43" t="inlineStr">
        <is>
          <t>B22</t>
        </is>
      </c>
      <c r="J477" s="43" t="inlineStr">
        <is>
          <t>Anodized Steel</t>
        </is>
      </c>
      <c r="K477" s="43" t="inlineStr">
        <is>
          <t>Steel, Cold Drawn C1018</t>
        </is>
      </c>
      <c r="L477" s="43" t="inlineStr">
        <is>
          <t>Coating_Scotchkote134_interior_exterior</t>
        </is>
      </c>
      <c r="M477" s="75" t="n">
        <v>96896892</v>
      </c>
      <c r="N477" s="75" t="n"/>
      <c r="O477" t="inlineStr">
        <is>
          <t>A102255</t>
        </is>
      </c>
      <c r="P477" t="inlineStr">
        <is>
          <t>LT250</t>
        </is>
      </c>
    </row>
    <row r="478">
      <c r="B478">
        <f>IF(I478="B21", IF(L478="Coating_Standard", "Y", "N"), "N")</f>
        <v/>
      </c>
      <c r="C478" t="inlineStr">
        <is>
          <t>Price_BOM_LCS_Imp_0711</t>
        </is>
      </c>
      <c r="D478">
        <f>IF(B478="Y", C478, "")</f>
        <v/>
      </c>
      <c r="E478" t="inlineStr">
        <is>
          <t>:50123-LCS:</t>
        </is>
      </c>
      <c r="F478" s="126" t="inlineStr">
        <is>
          <t>X5</t>
        </is>
      </c>
      <c r="G478" s="2" t="inlineStr">
        <is>
          <t>ImpMatl_SS_AISI-304</t>
        </is>
      </c>
      <c r="H478" s="43" t="inlineStr">
        <is>
          <t>Stainless Steel, AISI-304</t>
        </is>
      </c>
      <c r="I478" s="43" t="inlineStr">
        <is>
          <t>H304</t>
        </is>
      </c>
      <c r="J478" s="43" t="inlineStr">
        <is>
          <t>Anodized Steel</t>
        </is>
      </c>
      <c r="K478" s="43" t="inlineStr">
        <is>
          <t>Stainless Steel, AISI 316</t>
        </is>
      </c>
      <c r="L478" s="43" t="inlineStr">
        <is>
          <t>Coating_Scotchkote134_interior_exterior</t>
        </is>
      </c>
      <c r="M478" s="43" t="inlineStr">
        <is>
          <t>RTF</t>
        </is>
      </c>
      <c r="N478" s="43" t="n"/>
      <c r="O478" t="inlineStr">
        <is>
          <t>A101980</t>
        </is>
      </c>
      <c r="P478" t="inlineStr">
        <is>
          <t>LT250</t>
        </is>
      </c>
      <c r="Q478" s="43" t="n">
        <v>126</v>
      </c>
    </row>
    <row r="479">
      <c r="B479">
        <f>IF(I479="B21", IF(L479="Coating_Standard", "Y", "N"), "N")</f>
        <v/>
      </c>
      <c r="C479" t="inlineStr">
        <is>
          <t>Price_BOM_LCS_Imp_0713</t>
        </is>
      </c>
      <c r="D479">
        <f>IF(B479="Y", C479, "")</f>
        <v/>
      </c>
      <c r="E479" t="inlineStr">
        <is>
          <t>:50123-LCS:</t>
        </is>
      </c>
      <c r="F479" s="126" t="inlineStr">
        <is>
          <t>X5</t>
        </is>
      </c>
      <c r="G479" t="inlineStr">
        <is>
          <t>ImpMatl_NiAl-Bronze_ASTM-B148_C95400</t>
        </is>
      </c>
      <c r="H479" s="43" t="inlineStr">
        <is>
          <t>Nickel Aluminum Bronze ASTM B148 UNS C95400</t>
        </is>
      </c>
      <c r="I479" s="43" t="inlineStr">
        <is>
          <t>B22</t>
        </is>
      </c>
      <c r="J479" s="43" t="inlineStr">
        <is>
          <t>Anodized Steel</t>
        </is>
      </c>
      <c r="K479" s="43" t="inlineStr">
        <is>
          <t>Steel, Cold Drawn C1018</t>
        </is>
      </c>
      <c r="L479" s="43" t="inlineStr">
        <is>
          <t>Coating_Special</t>
        </is>
      </c>
      <c r="M479" s="75" t="n">
        <v>96896892</v>
      </c>
      <c r="N479" s="75" t="n"/>
      <c r="O479" t="inlineStr">
        <is>
          <t>A102255</t>
        </is>
      </c>
      <c r="P479" t="inlineStr">
        <is>
          <t>LT250</t>
        </is>
      </c>
    </row>
    <row r="480">
      <c r="B480">
        <f>IF(I480="B21", IF(L480="Coating_Standard", "Y", "N"), "N")</f>
        <v/>
      </c>
      <c r="C480" t="inlineStr">
        <is>
          <t>Price_BOM_LCS_Imp_0714</t>
        </is>
      </c>
      <c r="D480">
        <f>IF(B480="Y", C480, "")</f>
        <v/>
      </c>
      <c r="E480" t="inlineStr">
        <is>
          <t>:50123-LCS:</t>
        </is>
      </c>
      <c r="F480" s="126" t="inlineStr">
        <is>
          <t>X5</t>
        </is>
      </c>
      <c r="G480" s="2" t="inlineStr">
        <is>
          <t>ImpMatl_SS_AISI-304</t>
        </is>
      </c>
      <c r="H480" s="43" t="inlineStr">
        <is>
          <t>Stainless Steel, AISI-304</t>
        </is>
      </c>
      <c r="I480" s="43" t="inlineStr">
        <is>
          <t>H304</t>
        </is>
      </c>
      <c r="J480" s="43" t="inlineStr">
        <is>
          <t>Anodized Steel</t>
        </is>
      </c>
      <c r="K480" s="43" t="inlineStr">
        <is>
          <t>Stainless Steel, AISI 316</t>
        </is>
      </c>
      <c r="L480" s="43" t="inlineStr">
        <is>
          <t>Coating_Special</t>
        </is>
      </c>
      <c r="M480" s="43" t="inlineStr">
        <is>
          <t>RTF</t>
        </is>
      </c>
      <c r="N480" s="43" t="n"/>
      <c r="O480" t="inlineStr">
        <is>
          <t>A101985</t>
        </is>
      </c>
      <c r="P480" t="inlineStr">
        <is>
          <t>LT250</t>
        </is>
      </c>
      <c r="Q480" s="43" t="n">
        <v>126</v>
      </c>
    </row>
    <row r="481">
      <c r="B481">
        <f>IF(I481="B21", IF(L481="Coating_Standard", "Y", "N"), "N")</f>
        <v/>
      </c>
      <c r="C481" t="inlineStr">
        <is>
          <t>Price_BOM_LCS_Imp_0716</t>
        </is>
      </c>
      <c r="D481">
        <f>IF(B481="Y", C481, "")</f>
        <v/>
      </c>
      <c r="E481" t="inlineStr">
        <is>
          <t>:50157-LCS:</t>
        </is>
      </c>
      <c r="F481" s="126" t="inlineStr">
        <is>
          <t>X5</t>
        </is>
      </c>
      <c r="G481" s="2" t="inlineStr">
        <is>
          <t>ImpMatl_SS_AISI-304</t>
        </is>
      </c>
      <c r="H481" s="43" t="inlineStr">
        <is>
          <t>Stainless Steel, AISI-304</t>
        </is>
      </c>
      <c r="I481" s="43" t="inlineStr">
        <is>
          <t>H304</t>
        </is>
      </c>
      <c r="J481" s="43" t="inlineStr">
        <is>
          <t>Anodized Steel</t>
        </is>
      </c>
      <c r="K481" s="43" t="inlineStr">
        <is>
          <t>Stainless Steel, AISI 316</t>
        </is>
      </c>
      <c r="L481" s="43" t="inlineStr">
        <is>
          <t>Coating_Standard</t>
        </is>
      </c>
      <c r="M481" s="105" t="n">
        <v>98876174</v>
      </c>
      <c r="N481" s="43" t="inlineStr">
        <is>
          <t>IMP,L,50157,X5,H304</t>
        </is>
      </c>
      <c r="O481" t="inlineStr">
        <is>
          <t>A101987</t>
        </is>
      </c>
      <c r="P481" s="43" t="inlineStr">
        <is>
          <t>LT027</t>
        </is>
      </c>
      <c r="Q481" s="43" t="n">
        <v>0</v>
      </c>
    </row>
    <row r="482">
      <c r="B482">
        <f>IF(I482="B21", IF(L482="Coating_Standard", "Y", "N"), "N")</f>
        <v/>
      </c>
      <c r="C482" t="inlineStr">
        <is>
          <t>Price_BOM_LCS_Imp_0717</t>
        </is>
      </c>
      <c r="D482">
        <f>IF(B482="Y", C482, "")</f>
        <v/>
      </c>
      <c r="E482" t="inlineStr">
        <is>
          <t>:50157-LCS:</t>
        </is>
      </c>
      <c r="F482" s="126" t="inlineStr">
        <is>
          <t>X5</t>
        </is>
      </c>
      <c r="G482" t="inlineStr">
        <is>
          <t>ImpMatl_NiAl-Bronze_ASTM-B148_C95400</t>
        </is>
      </c>
      <c r="H482" s="43" t="inlineStr">
        <is>
          <t>Nickel Aluminum Bronze ASTM B148 UNS C95400</t>
        </is>
      </c>
      <c r="I482" s="43" t="inlineStr">
        <is>
          <t>B22</t>
        </is>
      </c>
      <c r="J482" s="43" t="inlineStr">
        <is>
          <t>Anodized Steel</t>
        </is>
      </c>
      <c r="K482" s="43" t="inlineStr">
        <is>
          <t>Steel, Cold Drawn C1018</t>
        </is>
      </c>
      <c r="L482" s="43" t="inlineStr">
        <is>
          <t>Coating_Standard</t>
        </is>
      </c>
      <c r="M482" s="75" t="n">
        <v>96769263</v>
      </c>
      <c r="N482" s="75" t="n"/>
      <c r="O482" t="inlineStr">
        <is>
          <t>A102256</t>
        </is>
      </c>
      <c r="P482" t="inlineStr">
        <is>
          <t>LT250</t>
        </is>
      </c>
    </row>
    <row r="483">
      <c r="B483">
        <f>IF(I483="B21", IF(L483="Coating_Standard", "Y", "N"), "N")</f>
        <v/>
      </c>
      <c r="C483" t="inlineStr">
        <is>
          <t>Price_BOM_LCS_Imp_0719</t>
        </is>
      </c>
      <c r="D483">
        <f>IF(B483="Y", C483, "")</f>
        <v/>
      </c>
      <c r="E483" t="inlineStr">
        <is>
          <t>:50157-LCS:</t>
        </is>
      </c>
      <c r="F483" s="126" t="inlineStr">
        <is>
          <t>X5</t>
        </is>
      </c>
      <c r="G483" t="inlineStr">
        <is>
          <t>ImpMatl_NiAl-Bronze_ASTM-B148_C95400</t>
        </is>
      </c>
      <c r="H483" s="43" t="inlineStr">
        <is>
          <t>Nickel Aluminum Bronze ASTM B148 UNS C95400</t>
        </is>
      </c>
      <c r="I483" s="43" t="inlineStr">
        <is>
          <t>B22</t>
        </is>
      </c>
      <c r="J483" s="43" t="inlineStr">
        <is>
          <t>Anodized Steel</t>
        </is>
      </c>
      <c r="K483" s="43" t="inlineStr">
        <is>
          <t>Steel, Cold Drawn C1018</t>
        </is>
      </c>
      <c r="L483" s="43" t="inlineStr">
        <is>
          <t>Coating_Scotchkote134_interior_exterior_IncludeImpeller</t>
        </is>
      </c>
      <c r="M483" s="1" t="inlineStr">
        <is>
          <t>RTF</t>
        </is>
      </c>
      <c r="N483" s="43" t="n"/>
      <c r="O483" t="inlineStr">
        <is>
          <t>A102256</t>
        </is>
      </c>
      <c r="P483" t="inlineStr">
        <is>
          <t>LT250</t>
        </is>
      </c>
    </row>
    <row r="484">
      <c r="B484">
        <f>IF(I484="B21", IF(L484="Coating_Standard", "Y", "N"), "N")</f>
        <v/>
      </c>
      <c r="C484" t="inlineStr">
        <is>
          <t>Price_BOM_LCS_Imp_0720</t>
        </is>
      </c>
      <c r="D484">
        <f>IF(B484="Y", C484, "")</f>
        <v/>
      </c>
      <c r="E484" t="inlineStr">
        <is>
          <t>:50157-LCS:</t>
        </is>
      </c>
      <c r="F484" s="126" t="inlineStr">
        <is>
          <t>X5</t>
        </is>
      </c>
      <c r="G484" s="2" t="inlineStr">
        <is>
          <t>ImpMatl_SS_AISI-304</t>
        </is>
      </c>
      <c r="H484" s="43" t="inlineStr">
        <is>
          <t>Stainless Steel, AISI-304</t>
        </is>
      </c>
      <c r="I484" s="43" t="inlineStr">
        <is>
          <t>H304</t>
        </is>
      </c>
      <c r="J484" s="43" t="inlineStr">
        <is>
          <t>Anodized Steel</t>
        </is>
      </c>
      <c r="K484" s="43" t="inlineStr">
        <is>
          <t>Stainless Steel, AISI 316</t>
        </is>
      </c>
      <c r="L484" s="43" t="inlineStr">
        <is>
          <t>Coating_Scotchkote134_interior_exterior_IncludeImpeller</t>
        </is>
      </c>
      <c r="M484" s="1" t="inlineStr">
        <is>
          <t>RTF</t>
        </is>
      </c>
      <c r="N484" s="43" t="n"/>
      <c r="O484" t="inlineStr">
        <is>
          <t>A101987</t>
        </is>
      </c>
      <c r="P484" t="inlineStr">
        <is>
          <t>LT250</t>
        </is>
      </c>
      <c r="Q484" s="43" t="n"/>
    </row>
    <row r="485">
      <c r="B485">
        <f>IF(I485="B21", IF(L485="Coating_Standard", "Y", "N"), "N")</f>
        <v/>
      </c>
      <c r="C485" t="inlineStr">
        <is>
          <t>Price_BOM_LCS_Imp_0722</t>
        </is>
      </c>
      <c r="D485">
        <f>IF(B485="Y", C485, "")</f>
        <v/>
      </c>
      <c r="E485" t="inlineStr">
        <is>
          <t>:50157-LCS:</t>
        </is>
      </c>
      <c r="F485" s="126" t="inlineStr">
        <is>
          <t>X5</t>
        </is>
      </c>
      <c r="G485" t="inlineStr">
        <is>
          <t>ImpMatl_NiAl-Bronze_ASTM-B148_C95400</t>
        </is>
      </c>
      <c r="H485" s="43" t="inlineStr">
        <is>
          <t>Nickel Aluminum Bronze ASTM B148 UNS C95400</t>
        </is>
      </c>
      <c r="I485" s="43" t="inlineStr">
        <is>
          <t>B22</t>
        </is>
      </c>
      <c r="J485" s="43" t="inlineStr">
        <is>
          <t>Anodized Steel</t>
        </is>
      </c>
      <c r="K485" s="43" t="inlineStr">
        <is>
          <t>Steel, Cold Drawn C1018</t>
        </is>
      </c>
      <c r="L485" s="43" t="inlineStr">
        <is>
          <t>Coating_Scotchkote134_interior_IncludeImpeller</t>
        </is>
      </c>
      <c r="M485" s="1" t="inlineStr">
        <is>
          <t>RTF</t>
        </is>
      </c>
      <c r="N485" s="43" t="n"/>
      <c r="O485" t="inlineStr">
        <is>
          <t>A102256</t>
        </is>
      </c>
      <c r="P485" t="inlineStr">
        <is>
          <t>LT250</t>
        </is>
      </c>
    </row>
    <row r="486">
      <c r="B486">
        <f>IF(I486="B21", IF(L486="Coating_Standard", "Y", "N"), "N")</f>
        <v/>
      </c>
      <c r="C486" t="inlineStr">
        <is>
          <t>Price_BOM_LCS_Imp_0723</t>
        </is>
      </c>
      <c r="D486">
        <f>IF(B486="Y", C486, "")</f>
        <v/>
      </c>
      <c r="E486" t="inlineStr">
        <is>
          <t>:50157-LCS:</t>
        </is>
      </c>
      <c r="F486" s="126" t="inlineStr">
        <is>
          <t>X5</t>
        </is>
      </c>
      <c r="G486" s="2" t="inlineStr">
        <is>
          <t>ImpMatl_SS_AISI-304</t>
        </is>
      </c>
      <c r="H486" s="43" t="inlineStr">
        <is>
          <t>Stainless Steel, AISI-304</t>
        </is>
      </c>
      <c r="I486" s="43" t="inlineStr">
        <is>
          <t>H304</t>
        </is>
      </c>
      <c r="J486" s="43" t="inlineStr">
        <is>
          <t>Anodized Steel</t>
        </is>
      </c>
      <c r="K486" s="43" t="inlineStr">
        <is>
          <t>Stainless Steel, AISI 316</t>
        </is>
      </c>
      <c r="L486" s="43" t="inlineStr">
        <is>
          <t>Coating_Scotchkote134_interior_IncludeImpeller</t>
        </is>
      </c>
      <c r="M486" s="1" t="inlineStr">
        <is>
          <t>RTF</t>
        </is>
      </c>
      <c r="N486" s="43" t="n"/>
      <c r="O486" t="inlineStr">
        <is>
          <t>A101987</t>
        </is>
      </c>
      <c r="P486" t="inlineStr">
        <is>
          <t>LT250</t>
        </is>
      </c>
      <c r="Q486" s="43" t="n"/>
    </row>
    <row r="487">
      <c r="B487">
        <f>IF(I487="B21", IF(L487="Coating_Standard", "Y", "N"), "N")</f>
        <v/>
      </c>
      <c r="C487" t="inlineStr">
        <is>
          <t>Price_BOM_LCS_Imp_0725</t>
        </is>
      </c>
      <c r="D487">
        <f>IF(B487="Y", C487, "")</f>
        <v/>
      </c>
      <c r="E487" t="inlineStr">
        <is>
          <t>:50157-LCS:</t>
        </is>
      </c>
      <c r="F487" s="126" t="inlineStr">
        <is>
          <t>X5</t>
        </is>
      </c>
      <c r="G487" t="inlineStr">
        <is>
          <t>ImpMatl_NiAl-Bronze_ASTM-B148_C95400</t>
        </is>
      </c>
      <c r="H487" s="43" t="inlineStr">
        <is>
          <t>Nickel Aluminum Bronze ASTM B148 UNS C95400</t>
        </is>
      </c>
      <c r="I487" s="43" t="inlineStr">
        <is>
          <t>B22</t>
        </is>
      </c>
      <c r="J487" s="43" t="inlineStr">
        <is>
          <t>Anodized Steel</t>
        </is>
      </c>
      <c r="K487" s="43" t="inlineStr">
        <is>
          <t>Steel, Cold Drawn C1018</t>
        </is>
      </c>
      <c r="L487" s="43" t="inlineStr">
        <is>
          <t>Coating_Scotchkote134_interior</t>
        </is>
      </c>
      <c r="M487" s="75" t="n">
        <v>96769263</v>
      </c>
      <c r="N487" s="75" t="n"/>
      <c r="O487" t="inlineStr">
        <is>
          <t>A102256</t>
        </is>
      </c>
      <c r="P487" t="inlineStr">
        <is>
          <t>LT250</t>
        </is>
      </c>
    </row>
    <row r="488">
      <c r="B488">
        <f>IF(I488="B21", IF(L488="Coating_Standard", "Y", "N"), "N")</f>
        <v/>
      </c>
      <c r="C488" t="inlineStr">
        <is>
          <t>Price_BOM_LCS_Imp_0726</t>
        </is>
      </c>
      <c r="D488">
        <f>IF(B488="Y", C488, "")</f>
        <v/>
      </c>
      <c r="E488" t="inlineStr">
        <is>
          <t>:50157-LCS:</t>
        </is>
      </c>
      <c r="F488" s="126" t="inlineStr">
        <is>
          <t>X5</t>
        </is>
      </c>
      <c r="G488" s="2" t="inlineStr">
        <is>
          <t>ImpMatl_SS_AISI-304</t>
        </is>
      </c>
      <c r="H488" s="43" t="inlineStr">
        <is>
          <t>Stainless Steel, AISI-304</t>
        </is>
      </c>
      <c r="I488" s="43" t="inlineStr">
        <is>
          <t>H304</t>
        </is>
      </c>
      <c r="J488" s="43" t="inlineStr">
        <is>
          <t>Anodized Steel</t>
        </is>
      </c>
      <c r="K488" s="43" t="inlineStr">
        <is>
          <t>Stainless Steel, AISI 316</t>
        </is>
      </c>
      <c r="L488" s="43" t="inlineStr">
        <is>
          <t>Coating_Scotchkote134_interior</t>
        </is>
      </c>
      <c r="M488" s="43" t="inlineStr">
        <is>
          <t>RTF</t>
        </is>
      </c>
      <c r="N488" s="43" t="n"/>
      <c r="O488" t="inlineStr">
        <is>
          <t>A101987</t>
        </is>
      </c>
      <c r="P488" t="inlineStr">
        <is>
          <t>LT250</t>
        </is>
      </c>
      <c r="Q488" s="43" t="n">
        <v>126</v>
      </c>
    </row>
    <row r="489">
      <c r="B489">
        <f>IF(I489="B21", IF(L489="Coating_Standard", "Y", "N"), "N")</f>
        <v/>
      </c>
      <c r="C489" t="inlineStr">
        <is>
          <t>Price_BOM_LCS_Imp_0728</t>
        </is>
      </c>
      <c r="D489">
        <f>IF(B489="Y", C489, "")</f>
        <v/>
      </c>
      <c r="E489" t="inlineStr">
        <is>
          <t>:50157-LCS:</t>
        </is>
      </c>
      <c r="F489" s="126" t="inlineStr">
        <is>
          <t>X5</t>
        </is>
      </c>
      <c r="G489" t="inlineStr">
        <is>
          <t>ImpMatl_NiAl-Bronze_ASTM-B148_C95400</t>
        </is>
      </c>
      <c r="H489" s="43" t="inlineStr">
        <is>
          <t>Nickel Aluminum Bronze ASTM B148 UNS C95400</t>
        </is>
      </c>
      <c r="I489" s="43" t="inlineStr">
        <is>
          <t>B22</t>
        </is>
      </c>
      <c r="J489" s="43" t="inlineStr">
        <is>
          <t>Anodized Steel</t>
        </is>
      </c>
      <c r="K489" s="43" t="inlineStr">
        <is>
          <t>Steel, Cold Drawn C1018</t>
        </is>
      </c>
      <c r="L489" s="43" t="inlineStr">
        <is>
          <t>Coating_Scotchkote134_interior_exterior</t>
        </is>
      </c>
      <c r="M489" s="75" t="n">
        <v>96769263</v>
      </c>
      <c r="N489" s="75" t="n"/>
      <c r="O489" t="inlineStr">
        <is>
          <t>A102256</t>
        </is>
      </c>
      <c r="P489" t="inlineStr">
        <is>
          <t>LT250</t>
        </is>
      </c>
    </row>
    <row r="490">
      <c r="B490">
        <f>IF(I490="B21", IF(L490="Coating_Standard", "Y", "N"), "N")</f>
        <v/>
      </c>
      <c r="C490" t="inlineStr">
        <is>
          <t>Price_BOM_LCS_Imp_0729</t>
        </is>
      </c>
      <c r="D490">
        <f>IF(B490="Y", C490, "")</f>
        <v/>
      </c>
      <c r="E490" t="inlineStr">
        <is>
          <t>:50157-LCS:</t>
        </is>
      </c>
      <c r="F490" s="126" t="inlineStr">
        <is>
          <t>X5</t>
        </is>
      </c>
      <c r="G490" s="2" t="inlineStr">
        <is>
          <t>ImpMatl_SS_AISI-304</t>
        </is>
      </c>
      <c r="H490" s="43" t="inlineStr">
        <is>
          <t>Stainless Steel, AISI-304</t>
        </is>
      </c>
      <c r="I490" s="43" t="inlineStr">
        <is>
          <t>H304</t>
        </is>
      </c>
      <c r="J490" s="43" t="inlineStr">
        <is>
          <t>Anodized Steel</t>
        </is>
      </c>
      <c r="K490" s="43" t="inlineStr">
        <is>
          <t>Stainless Steel, AISI 316</t>
        </is>
      </c>
      <c r="L490" s="43" t="inlineStr">
        <is>
          <t>Coating_Scotchkote134_interior_exterior</t>
        </is>
      </c>
      <c r="M490" s="43" t="inlineStr">
        <is>
          <t>RTF</t>
        </is>
      </c>
      <c r="N490" s="43" t="n"/>
      <c r="O490" t="inlineStr">
        <is>
          <t>A101987</t>
        </is>
      </c>
      <c r="P490" t="inlineStr">
        <is>
          <t>LT250</t>
        </is>
      </c>
      <c r="Q490" s="43" t="n">
        <v>126</v>
      </c>
    </row>
    <row r="491">
      <c r="B491">
        <f>IF(I491="B21", IF(L491="Coating_Standard", "Y", "N"), "N")</f>
        <v/>
      </c>
      <c r="C491" t="inlineStr">
        <is>
          <t>Price_BOM_LCS_Imp_0731</t>
        </is>
      </c>
      <c r="D491">
        <f>IF(B491="Y", C491, "")</f>
        <v/>
      </c>
      <c r="E491" t="inlineStr">
        <is>
          <t>:50157-LCS:</t>
        </is>
      </c>
      <c r="F491" s="126" t="inlineStr">
        <is>
          <t>X5</t>
        </is>
      </c>
      <c r="G491" t="inlineStr">
        <is>
          <t>ImpMatl_NiAl-Bronze_ASTM-B148_C95400</t>
        </is>
      </c>
      <c r="H491" s="43" t="inlineStr">
        <is>
          <t>Nickel Aluminum Bronze ASTM B148 UNS C95400</t>
        </is>
      </c>
      <c r="I491" s="43" t="inlineStr">
        <is>
          <t>B22</t>
        </is>
      </c>
      <c r="J491" s="43" t="inlineStr">
        <is>
          <t>Anodized Steel</t>
        </is>
      </c>
      <c r="K491" s="43" t="inlineStr">
        <is>
          <t>Steel, Cold Drawn C1018</t>
        </is>
      </c>
      <c r="L491" s="43" t="inlineStr">
        <is>
          <t>Coating_Special</t>
        </is>
      </c>
      <c r="M491" s="75" t="inlineStr">
        <is>
          <t>RTF</t>
        </is>
      </c>
      <c r="N491" s="75" t="n"/>
      <c r="O491" t="inlineStr">
        <is>
          <t>A102256</t>
        </is>
      </c>
      <c r="P491" t="inlineStr">
        <is>
          <t>LT250</t>
        </is>
      </c>
    </row>
    <row r="492">
      <c r="B492">
        <f>IF(I492="B21", IF(L492="Coating_Standard", "Y", "N"), "N")</f>
        <v/>
      </c>
      <c r="C492" t="inlineStr">
        <is>
          <t>Price_BOM_LCS_Imp_0732</t>
        </is>
      </c>
      <c r="D492">
        <f>IF(B492="Y", C492, "")</f>
        <v/>
      </c>
      <c r="E492" t="inlineStr">
        <is>
          <t>:50157-LCS:</t>
        </is>
      </c>
      <c r="F492" s="126" t="inlineStr">
        <is>
          <t>X5</t>
        </is>
      </c>
      <c r="G492" s="2" t="inlineStr">
        <is>
          <t>ImpMatl_SS_AISI-304</t>
        </is>
      </c>
      <c r="H492" s="43" t="inlineStr">
        <is>
          <t>Stainless Steel, AISI-304</t>
        </is>
      </c>
      <c r="I492" s="43" t="inlineStr">
        <is>
          <t>H304</t>
        </is>
      </c>
      <c r="J492" s="43" t="inlineStr">
        <is>
          <t>Anodized Steel</t>
        </is>
      </c>
      <c r="K492" s="43" t="inlineStr">
        <is>
          <t>Stainless Steel, AISI 316</t>
        </is>
      </c>
      <c r="L492" s="43" t="inlineStr">
        <is>
          <t>Coating_Special</t>
        </is>
      </c>
      <c r="M492" s="43" t="inlineStr">
        <is>
          <t>RTF</t>
        </is>
      </c>
      <c r="N492" s="43" t="n"/>
      <c r="O492" t="inlineStr">
        <is>
          <t>A101992</t>
        </is>
      </c>
      <c r="P492" t="inlineStr">
        <is>
          <t>LT250</t>
        </is>
      </c>
      <c r="Q492" s="43" t="n">
        <v>126</v>
      </c>
    </row>
    <row r="493">
      <c r="B493">
        <f>IF(I493="B21", IF(L493="Coating_Standard", "Y", "N"), "N")</f>
        <v/>
      </c>
      <c r="C493" t="inlineStr">
        <is>
          <t>Price_BOM_LCS_Imp_0734</t>
        </is>
      </c>
      <c r="D493">
        <f>IF(B493="Y", C493, "")</f>
        <v/>
      </c>
      <c r="E493" t="inlineStr">
        <is>
          <t>:60951-LCS:60951-4P-20HP-LCSE:60951-4P-25HP-LCSE:</t>
        </is>
      </c>
      <c r="F493" s="126" t="inlineStr">
        <is>
          <t>XA</t>
        </is>
      </c>
      <c r="G493" s="2" t="inlineStr">
        <is>
          <t>ImpMatl_SS_AISI-304</t>
        </is>
      </c>
      <c r="H493" s="43" t="inlineStr">
        <is>
          <t>Stainless Steel, AISI-304</t>
        </is>
      </c>
      <c r="I493" s="43" t="inlineStr">
        <is>
          <t>H304</t>
        </is>
      </c>
      <c r="J493" s="43" t="inlineStr">
        <is>
          <t>Stainless Steel, AISI-303</t>
        </is>
      </c>
      <c r="K493" s="43" t="inlineStr">
        <is>
          <t>Stainless Steel, AISI 316</t>
        </is>
      </c>
      <c r="L493" s="43" t="inlineStr">
        <is>
          <t>Coating_Standard</t>
        </is>
      </c>
      <c r="M493" s="43" t="n">
        <v>98876175</v>
      </c>
      <c r="N493" s="43" t="n"/>
      <c r="O493" t="inlineStr">
        <is>
          <t>A101994</t>
        </is>
      </c>
      <c r="P493" s="43" t="inlineStr">
        <is>
          <t>LT027</t>
        </is>
      </c>
      <c r="Q493" s="43" t="n">
        <v>0</v>
      </c>
    </row>
    <row r="494">
      <c r="B494">
        <f>IF(I494="B21", IF(L494="Coating_Standard", "Y", "N"), "N")</f>
        <v/>
      </c>
      <c r="C494" t="inlineStr">
        <is>
          <t>Price_BOM_LCS_Imp_0735</t>
        </is>
      </c>
      <c r="D494">
        <f>IF(B494="Y", C494, "")</f>
        <v/>
      </c>
      <c r="E494" t="inlineStr">
        <is>
          <t>:60951-LCS:60951-4P-20HP-LCSE:60951-4P-25HP-LCSE:</t>
        </is>
      </c>
      <c r="F494" s="126" t="inlineStr">
        <is>
          <t>XA</t>
        </is>
      </c>
      <c r="G494" t="inlineStr">
        <is>
          <t>ImpMatl_NiAl-Bronze_ASTM-B148_C95400</t>
        </is>
      </c>
      <c r="H494" s="43" t="inlineStr">
        <is>
          <t>Nickel Aluminum Bronze ASTM B148 UNS C95400</t>
        </is>
      </c>
      <c r="I494" s="43" t="inlineStr">
        <is>
          <t>B22</t>
        </is>
      </c>
      <c r="J494" s="43" t="inlineStr">
        <is>
          <t>Stainless Steel, AISI-303</t>
        </is>
      </c>
      <c r="K494" s="43" t="inlineStr">
        <is>
          <t>Steel, Cold Drawn C1018</t>
        </is>
      </c>
      <c r="L494" s="43" t="inlineStr">
        <is>
          <t>Coating_Standard</t>
        </is>
      </c>
      <c r="M494" s="75" t="n">
        <v>97780968</v>
      </c>
      <c r="N494" s="75" t="n"/>
      <c r="O494" t="inlineStr">
        <is>
          <t>A102257</t>
        </is>
      </c>
      <c r="P494" t="inlineStr">
        <is>
          <t>LT250</t>
        </is>
      </c>
    </row>
    <row r="495">
      <c r="B495">
        <f>IF(I495="B21", IF(L495="Coating_Standard", "Y", "N"), "N")</f>
        <v/>
      </c>
      <c r="C495" t="inlineStr">
        <is>
          <t>Price_BOM_LCS_Imp_0737</t>
        </is>
      </c>
      <c r="D495">
        <f>IF(B495="Y", C495, "")</f>
        <v/>
      </c>
      <c r="E495" t="inlineStr">
        <is>
          <t>:60951-LCS:60951-4P-20HP-LCSE:60951-4P-25HP-LCSE:</t>
        </is>
      </c>
      <c r="F495" s="126" t="inlineStr">
        <is>
          <t>XA</t>
        </is>
      </c>
      <c r="G495" t="inlineStr">
        <is>
          <t>ImpMatl_NiAl-Bronze_ASTM-B148_C95400</t>
        </is>
      </c>
      <c r="H495" s="43" t="inlineStr">
        <is>
          <t>Nickel Aluminum Bronze ASTM B148 UNS C95400</t>
        </is>
      </c>
      <c r="I495" s="43" t="inlineStr">
        <is>
          <t>B22</t>
        </is>
      </c>
      <c r="J495" s="43" t="inlineStr">
        <is>
          <t>Stainless Steel, AISI-303</t>
        </is>
      </c>
      <c r="K495" s="43" t="inlineStr">
        <is>
          <t>Steel, Cold Drawn C1018</t>
        </is>
      </c>
      <c r="L495" s="43" t="inlineStr">
        <is>
          <t>Coating_Scotchkote134_interior_exterior_IncludeImpeller</t>
        </is>
      </c>
      <c r="M495" s="1" t="inlineStr">
        <is>
          <t>RTF</t>
        </is>
      </c>
      <c r="N495" s="43" t="n"/>
      <c r="O495" t="inlineStr">
        <is>
          <t>A102257</t>
        </is>
      </c>
      <c r="P495" t="inlineStr">
        <is>
          <t>LT250</t>
        </is>
      </c>
    </row>
    <row r="496">
      <c r="B496">
        <f>IF(I496="B21", IF(L496="Coating_Standard", "Y", "N"), "N")</f>
        <v/>
      </c>
      <c r="C496" t="inlineStr">
        <is>
          <t>Price_BOM_LCS_Imp_0738</t>
        </is>
      </c>
      <c r="D496">
        <f>IF(B496="Y", C496, "")</f>
        <v/>
      </c>
      <c r="E496" t="inlineStr">
        <is>
          <t>:60951-LCS:60951-4P-20HP-LCSE:60951-4P-25HP-LCSE:</t>
        </is>
      </c>
      <c r="F496" s="126" t="inlineStr">
        <is>
          <t>XA</t>
        </is>
      </c>
      <c r="G496" s="2" t="inlineStr">
        <is>
          <t>ImpMatl_SS_AISI-304</t>
        </is>
      </c>
      <c r="H496" s="43" t="inlineStr">
        <is>
          <t>Stainless Steel, AISI-304</t>
        </is>
      </c>
      <c r="I496" s="43" t="inlineStr">
        <is>
          <t>H304</t>
        </is>
      </c>
      <c r="J496" s="43" t="inlineStr">
        <is>
          <t>Stainless Steel, AISI-303</t>
        </is>
      </c>
      <c r="K496" s="43" t="inlineStr">
        <is>
          <t>Stainless Steel, AISI 316</t>
        </is>
      </c>
      <c r="L496" s="43" t="inlineStr">
        <is>
          <t>Coating_Scotchkote134_interior_exterior_IncludeImpeller</t>
        </is>
      </c>
      <c r="M496" s="1" t="inlineStr">
        <is>
          <t>RTF</t>
        </is>
      </c>
      <c r="N496" s="43" t="n"/>
      <c r="O496" t="inlineStr">
        <is>
          <t>A101994</t>
        </is>
      </c>
      <c r="P496" t="inlineStr">
        <is>
          <t>LT250</t>
        </is>
      </c>
      <c r="Q496" s="43" t="n"/>
    </row>
    <row r="497">
      <c r="B497">
        <f>IF(I497="B21", IF(L497="Coating_Standard", "Y", "N"), "N")</f>
        <v/>
      </c>
      <c r="C497" t="inlineStr">
        <is>
          <t>Price_BOM_LCS_Imp_0740</t>
        </is>
      </c>
      <c r="D497">
        <f>IF(B497="Y", C497, "")</f>
        <v/>
      </c>
      <c r="E497" t="inlineStr">
        <is>
          <t>:60951-LCS:60951-4P-20HP-LCSE:60951-4P-25HP-LCSE:</t>
        </is>
      </c>
      <c r="F497" s="126" t="inlineStr">
        <is>
          <t>XA</t>
        </is>
      </c>
      <c r="G497" t="inlineStr">
        <is>
          <t>ImpMatl_NiAl-Bronze_ASTM-B148_C95400</t>
        </is>
      </c>
      <c r="H497" s="43" t="inlineStr">
        <is>
          <t>Nickel Aluminum Bronze ASTM B148 UNS C95400</t>
        </is>
      </c>
      <c r="I497" s="43" t="inlineStr">
        <is>
          <t>B22</t>
        </is>
      </c>
      <c r="J497" s="43" t="inlineStr">
        <is>
          <t>Stainless Steel, AISI-303</t>
        </is>
      </c>
      <c r="K497" s="43" t="inlineStr">
        <is>
          <t>Steel, Cold Drawn C1018</t>
        </is>
      </c>
      <c r="L497" s="43" t="inlineStr">
        <is>
          <t>Coating_Scotchkote134_interior_IncludeImpeller</t>
        </is>
      </c>
      <c r="M497" s="1" t="inlineStr">
        <is>
          <t>RTF</t>
        </is>
      </c>
      <c r="N497" s="43" t="n"/>
      <c r="O497" t="inlineStr">
        <is>
          <t>A102257</t>
        </is>
      </c>
      <c r="P497" t="inlineStr">
        <is>
          <t>LT250</t>
        </is>
      </c>
    </row>
    <row r="498">
      <c r="B498">
        <f>IF(I498="B21", IF(L498="Coating_Standard", "Y", "N"), "N")</f>
        <v/>
      </c>
      <c r="C498" t="inlineStr">
        <is>
          <t>Price_BOM_LCS_Imp_0741</t>
        </is>
      </c>
      <c r="D498">
        <f>IF(B498="Y", C498, "")</f>
        <v/>
      </c>
      <c r="E498" t="inlineStr">
        <is>
          <t>:60951-LCS:60951-4P-20HP-LCSE:60951-4P-25HP-LCSE:</t>
        </is>
      </c>
      <c r="F498" s="126" t="inlineStr">
        <is>
          <t>XA</t>
        </is>
      </c>
      <c r="G498" s="2" t="inlineStr">
        <is>
          <t>ImpMatl_SS_AISI-304</t>
        </is>
      </c>
      <c r="H498" s="43" t="inlineStr">
        <is>
          <t>Stainless Steel, AISI-304</t>
        </is>
      </c>
      <c r="I498" s="43" t="inlineStr">
        <is>
          <t>H304</t>
        </is>
      </c>
      <c r="J498" s="43" t="inlineStr">
        <is>
          <t>Stainless Steel, AISI-303</t>
        </is>
      </c>
      <c r="K498" s="43" t="inlineStr">
        <is>
          <t>Stainless Steel, AISI 316</t>
        </is>
      </c>
      <c r="L498" s="43" t="inlineStr">
        <is>
          <t>Coating_Scotchkote134_interior_IncludeImpeller</t>
        </is>
      </c>
      <c r="M498" s="1" t="inlineStr">
        <is>
          <t>RTF</t>
        </is>
      </c>
      <c r="N498" s="43" t="n"/>
      <c r="O498" t="inlineStr">
        <is>
          <t>A101994</t>
        </is>
      </c>
      <c r="P498" t="inlineStr">
        <is>
          <t>LT250</t>
        </is>
      </c>
      <c r="Q498" s="43" t="n"/>
    </row>
    <row r="499">
      <c r="B499">
        <f>IF(I499="B21", IF(L499="Coating_Standard", "Y", "N"), "N")</f>
        <v/>
      </c>
      <c r="C499" t="inlineStr">
        <is>
          <t>Price_BOM_LCS_Imp_0743</t>
        </is>
      </c>
      <c r="D499">
        <f>IF(B499="Y", C499, "")</f>
        <v/>
      </c>
      <c r="E499" t="inlineStr">
        <is>
          <t>:60951-LCS:60951-4P-20HP-LCSE:60951-4P-25HP-LCSE:</t>
        </is>
      </c>
      <c r="F499" s="126" t="inlineStr">
        <is>
          <t>XA</t>
        </is>
      </c>
      <c r="G499" t="inlineStr">
        <is>
          <t>ImpMatl_NiAl-Bronze_ASTM-B148_C95400</t>
        </is>
      </c>
      <c r="H499" s="43" t="inlineStr">
        <is>
          <t>Nickel Aluminum Bronze ASTM B148 UNS C95400</t>
        </is>
      </c>
      <c r="I499" s="43" t="inlineStr">
        <is>
          <t>B22</t>
        </is>
      </c>
      <c r="J499" s="43" t="inlineStr">
        <is>
          <t>Stainless Steel, AISI-303</t>
        </is>
      </c>
      <c r="K499" s="43" t="inlineStr">
        <is>
          <t>Steel, Cold Drawn C1018</t>
        </is>
      </c>
      <c r="L499" s="43" t="inlineStr">
        <is>
          <t>Coating_Scotchkote134_interior</t>
        </is>
      </c>
      <c r="M499" s="75" t="n">
        <v>97780968</v>
      </c>
      <c r="N499" s="75" t="n"/>
      <c r="O499" t="inlineStr">
        <is>
          <t>A102257</t>
        </is>
      </c>
      <c r="P499" t="inlineStr">
        <is>
          <t>LT250</t>
        </is>
      </c>
    </row>
    <row r="500">
      <c r="B500">
        <f>IF(I500="B21", IF(L500="Coating_Standard", "Y", "N"), "N")</f>
        <v/>
      </c>
      <c r="C500" t="inlineStr">
        <is>
          <t>Price_BOM_LCS_Imp_0744</t>
        </is>
      </c>
      <c r="D500">
        <f>IF(B500="Y", C500, "")</f>
        <v/>
      </c>
      <c r="E500" t="inlineStr">
        <is>
          <t>:60951-LCS:60951-4P-20HP-LCSE:60951-4P-25HP-LCSE:</t>
        </is>
      </c>
      <c r="F500" s="126" t="inlineStr">
        <is>
          <t>XA</t>
        </is>
      </c>
      <c r="G500" s="2" t="inlineStr">
        <is>
          <t>ImpMatl_SS_AISI-304</t>
        </is>
      </c>
      <c r="H500" s="43" t="inlineStr">
        <is>
          <t>Stainless Steel, AISI-304</t>
        </is>
      </c>
      <c r="I500" s="43" t="inlineStr">
        <is>
          <t>H304</t>
        </is>
      </c>
      <c r="J500" s="43" t="inlineStr">
        <is>
          <t>Stainless Steel, AISI-303</t>
        </is>
      </c>
      <c r="K500" s="43" t="inlineStr">
        <is>
          <t>Stainless Steel, AISI 316</t>
        </is>
      </c>
      <c r="L500" s="43" t="inlineStr">
        <is>
          <t>Coating_Scotchkote134_interior</t>
        </is>
      </c>
      <c r="M500" s="43" t="inlineStr">
        <is>
          <t>RTF</t>
        </is>
      </c>
      <c r="N500" s="43" t="n"/>
      <c r="O500" t="inlineStr">
        <is>
          <t>A101994</t>
        </is>
      </c>
      <c r="P500" t="inlineStr">
        <is>
          <t>LT250</t>
        </is>
      </c>
      <c r="Q500" s="43" t="n">
        <v>126</v>
      </c>
    </row>
    <row r="501">
      <c r="B501">
        <f>IF(I501="B21", IF(L501="Coating_Standard", "Y", "N"), "N")</f>
        <v/>
      </c>
      <c r="C501" t="inlineStr">
        <is>
          <t>Price_BOM_LCS_Imp_0746</t>
        </is>
      </c>
      <c r="D501">
        <f>IF(B501="Y", C501, "")</f>
        <v/>
      </c>
      <c r="E501" t="inlineStr">
        <is>
          <t>:60951-LCS:60951-4P-20HP-LCSE:60951-4P-25HP-LCSE:</t>
        </is>
      </c>
      <c r="F501" s="126" t="inlineStr">
        <is>
          <t>XA</t>
        </is>
      </c>
      <c r="G501" t="inlineStr">
        <is>
          <t>ImpMatl_NiAl-Bronze_ASTM-B148_C95400</t>
        </is>
      </c>
      <c r="H501" s="43" t="inlineStr">
        <is>
          <t>Nickel Aluminum Bronze ASTM B148 UNS C95400</t>
        </is>
      </c>
      <c r="I501" s="43" t="inlineStr">
        <is>
          <t>B22</t>
        </is>
      </c>
      <c r="J501" s="43" t="inlineStr">
        <is>
          <t>Stainless Steel, AISI-303</t>
        </is>
      </c>
      <c r="K501" s="43" t="inlineStr">
        <is>
          <t>Steel, Cold Drawn C1018</t>
        </is>
      </c>
      <c r="L501" s="43" t="inlineStr">
        <is>
          <t>Coating_Scotchkote134_interior_exterior</t>
        </is>
      </c>
      <c r="M501" s="75" t="n">
        <v>97780968</v>
      </c>
      <c r="N501" s="75" t="n"/>
      <c r="O501" t="inlineStr">
        <is>
          <t>A102257</t>
        </is>
      </c>
      <c r="P501" t="inlineStr">
        <is>
          <t>LT250</t>
        </is>
      </c>
    </row>
    <row r="502">
      <c r="B502">
        <f>IF(I502="B21", IF(L502="Coating_Standard", "Y", "N"), "N")</f>
        <v/>
      </c>
      <c r="C502" t="inlineStr">
        <is>
          <t>Price_BOM_LCS_Imp_0747</t>
        </is>
      </c>
      <c r="D502">
        <f>IF(B502="Y", C502, "")</f>
        <v/>
      </c>
      <c r="E502" t="inlineStr">
        <is>
          <t>:60951-LCS:60951-4P-20HP-LCSE:60951-4P-25HP-LCSE:</t>
        </is>
      </c>
      <c r="F502" s="126" t="inlineStr">
        <is>
          <t>XA</t>
        </is>
      </c>
      <c r="G502" s="2" t="inlineStr">
        <is>
          <t>ImpMatl_SS_AISI-304</t>
        </is>
      </c>
      <c r="H502" s="43" t="inlineStr">
        <is>
          <t>Stainless Steel, AISI-304</t>
        </is>
      </c>
      <c r="I502" s="43" t="inlineStr">
        <is>
          <t>H304</t>
        </is>
      </c>
      <c r="J502" s="43" t="inlineStr">
        <is>
          <t>Stainless Steel, AISI-303</t>
        </is>
      </c>
      <c r="K502" s="43" t="inlineStr">
        <is>
          <t>Stainless Steel, AISI 316</t>
        </is>
      </c>
      <c r="L502" s="43" t="inlineStr">
        <is>
          <t>Coating_Scotchkote134_interior_exterior</t>
        </is>
      </c>
      <c r="M502" s="43" t="inlineStr">
        <is>
          <t>RTF</t>
        </is>
      </c>
      <c r="N502" s="43" t="n"/>
      <c r="O502" t="inlineStr">
        <is>
          <t>A101994</t>
        </is>
      </c>
      <c r="P502" t="inlineStr">
        <is>
          <t>LT250</t>
        </is>
      </c>
      <c r="Q502" s="43" t="n">
        <v>126</v>
      </c>
    </row>
    <row r="503">
      <c r="B503">
        <f>IF(I503="B21", IF(L503="Coating_Standard", "Y", "N"), "N")</f>
        <v/>
      </c>
      <c r="C503" t="inlineStr">
        <is>
          <t>Price_BOM_LCS_Imp_0749</t>
        </is>
      </c>
      <c r="D503">
        <f>IF(B503="Y", C503, "")</f>
        <v/>
      </c>
      <c r="E503" t="inlineStr">
        <is>
          <t>:60951-LCS:60951-4P-20HP-LCSE:60951-4P-25HP-LCSE:</t>
        </is>
      </c>
      <c r="F503" s="126" t="inlineStr">
        <is>
          <t>XA</t>
        </is>
      </c>
      <c r="G503" t="inlineStr">
        <is>
          <t>ImpMatl_NiAl-Bronze_ASTM-B148_C95400</t>
        </is>
      </c>
      <c r="H503" s="43" t="inlineStr">
        <is>
          <t>Nickel Aluminum Bronze ASTM B148 UNS C95400</t>
        </is>
      </c>
      <c r="I503" s="43" t="inlineStr">
        <is>
          <t>B22</t>
        </is>
      </c>
      <c r="J503" s="43" t="inlineStr">
        <is>
          <t>Stainless Steel, AISI-303</t>
        </is>
      </c>
      <c r="K503" s="43" t="inlineStr">
        <is>
          <t>Steel, Cold Drawn C1018</t>
        </is>
      </c>
      <c r="L503" s="43" t="inlineStr">
        <is>
          <t>Coating_Special</t>
        </is>
      </c>
      <c r="M503" s="75" t="n">
        <v>97780968</v>
      </c>
      <c r="N503" s="75" t="n"/>
      <c r="O503" t="inlineStr">
        <is>
          <t>A102257</t>
        </is>
      </c>
      <c r="P503" t="inlineStr">
        <is>
          <t>LT250</t>
        </is>
      </c>
    </row>
    <row r="504">
      <c r="B504">
        <f>IF(I504="B21", IF(L504="Coating_Standard", "Y", "N"), "N")</f>
        <v/>
      </c>
      <c r="C504" t="inlineStr">
        <is>
          <t>Price_BOM_LCS_Imp_0750</t>
        </is>
      </c>
      <c r="D504">
        <f>IF(B504="Y", C504, "")</f>
        <v/>
      </c>
      <c r="E504" t="inlineStr">
        <is>
          <t>:60951-LCS:60951-4P-20HP-LCSE:60951-4P-25HP-LCSE:</t>
        </is>
      </c>
      <c r="F504" s="126" t="inlineStr">
        <is>
          <t>XA</t>
        </is>
      </c>
      <c r="G504" s="2" t="inlineStr">
        <is>
          <t>ImpMatl_SS_AISI-304</t>
        </is>
      </c>
      <c r="H504" s="43" t="inlineStr">
        <is>
          <t>Stainless Steel, AISI-304</t>
        </is>
      </c>
      <c r="I504" s="43" t="inlineStr">
        <is>
          <t>H304</t>
        </is>
      </c>
      <c r="J504" s="43" t="inlineStr">
        <is>
          <t>Stainless Steel, AISI-303</t>
        </is>
      </c>
      <c r="K504" s="43" t="inlineStr">
        <is>
          <t>Stainless Steel, AISI 316</t>
        </is>
      </c>
      <c r="L504" s="43" t="inlineStr">
        <is>
          <t>Coating_Special</t>
        </is>
      </c>
      <c r="M504" s="43" t="inlineStr">
        <is>
          <t>RTF</t>
        </is>
      </c>
      <c r="N504" s="43" t="n"/>
      <c r="O504" t="inlineStr">
        <is>
          <t>A101999</t>
        </is>
      </c>
      <c r="P504" t="inlineStr">
        <is>
          <t>LT250</t>
        </is>
      </c>
      <c r="Q504" s="43" t="n">
        <v>126</v>
      </c>
    </row>
    <row r="505">
      <c r="B505">
        <f>IF(I505="B21", IF(L505="Coating_Standard", "Y", "N"), "N")</f>
        <v/>
      </c>
      <c r="C505" t="inlineStr">
        <is>
          <t>Price_BOM_LCS_Imp_0752</t>
        </is>
      </c>
      <c r="D505">
        <f>IF(B505="Y", C505, "")</f>
        <v/>
      </c>
      <c r="E505" t="inlineStr">
        <is>
          <t>:60123-LCS:</t>
        </is>
      </c>
      <c r="F505" s="126" t="inlineStr">
        <is>
          <t>XA</t>
        </is>
      </c>
      <c r="G505" s="2" t="inlineStr">
        <is>
          <t>ImpMatl_SS_AISI-304</t>
        </is>
      </c>
      <c r="H505" s="43" t="inlineStr">
        <is>
          <t>Stainless Steel, AISI-304</t>
        </is>
      </c>
      <c r="I505" s="43" t="inlineStr">
        <is>
          <t>H304</t>
        </is>
      </c>
      <c r="J505" s="43" t="inlineStr">
        <is>
          <t>Stainless Steel, AISI-303</t>
        </is>
      </c>
      <c r="K505" s="43" t="inlineStr">
        <is>
          <t>Stainless Steel, AISI 316</t>
        </is>
      </c>
      <c r="L505" s="43" t="inlineStr">
        <is>
          <t>Coating_Standard</t>
        </is>
      </c>
      <c r="M505" s="105" t="n">
        <v>98876177</v>
      </c>
      <c r="N505" s="43" t="inlineStr">
        <is>
          <t>IMP,L,60123,XA,H304</t>
        </is>
      </c>
      <c r="O505" t="inlineStr">
        <is>
          <t>A102001</t>
        </is>
      </c>
      <c r="P505" s="43" t="inlineStr">
        <is>
          <t>LT027</t>
        </is>
      </c>
      <c r="Q505" s="43" t="n">
        <v>0</v>
      </c>
    </row>
    <row r="506">
      <c r="B506">
        <f>IF(I506="B21", IF(L506="Coating_Standard", "Y", "N"), "N")</f>
        <v/>
      </c>
      <c r="C506" t="inlineStr">
        <is>
          <t>Price_BOM_LCS_Imp_0753</t>
        </is>
      </c>
      <c r="D506">
        <f>IF(B506="Y", C506, "")</f>
        <v/>
      </c>
      <c r="E506" t="inlineStr">
        <is>
          <t>:60123-LCS:</t>
        </is>
      </c>
      <c r="F506" s="126" t="inlineStr">
        <is>
          <t>XA</t>
        </is>
      </c>
      <c r="G506" t="inlineStr">
        <is>
          <t>ImpMatl_NiAl-Bronze_ASTM-B148_C95400</t>
        </is>
      </c>
      <c r="H506" s="43" t="inlineStr">
        <is>
          <t>Nickel Aluminum Bronze ASTM B148 UNS C95400</t>
        </is>
      </c>
      <c r="I506" s="43" t="inlineStr">
        <is>
          <t>B22</t>
        </is>
      </c>
      <c r="J506" s="43" t="inlineStr">
        <is>
          <t>Stainless Steel, AISI-303</t>
        </is>
      </c>
      <c r="K506" s="43" t="inlineStr">
        <is>
          <t>Steel, Cold Drawn C1018</t>
        </is>
      </c>
      <c r="L506" s="43" t="inlineStr">
        <is>
          <t>Coating_Standard</t>
        </is>
      </c>
      <c r="M506" s="75" t="n">
        <v>97780969</v>
      </c>
      <c r="N506" s="75" t="n"/>
      <c r="O506" t="inlineStr">
        <is>
          <t>A102258</t>
        </is>
      </c>
      <c r="P506" t="inlineStr">
        <is>
          <t>LT250</t>
        </is>
      </c>
    </row>
    <row r="507">
      <c r="B507">
        <f>IF(I507="B21", IF(L507="Coating_Standard", "Y", "N"), "N")</f>
        <v/>
      </c>
      <c r="C507" t="inlineStr">
        <is>
          <t>Price_BOM_LCS_Imp_0755</t>
        </is>
      </c>
      <c r="D507">
        <f>IF(B507="Y", C507, "")</f>
        <v/>
      </c>
      <c r="E507" t="inlineStr">
        <is>
          <t>:60123-LCS:</t>
        </is>
      </c>
      <c r="F507" s="126" t="inlineStr">
        <is>
          <t>XA</t>
        </is>
      </c>
      <c r="G507" t="inlineStr">
        <is>
          <t>ImpMatl_NiAl-Bronze_ASTM-B148_C95400</t>
        </is>
      </c>
      <c r="H507" s="43" t="inlineStr">
        <is>
          <t>Nickel Aluminum Bronze ASTM B148 UNS C95400</t>
        </is>
      </c>
      <c r="I507" s="43" t="inlineStr">
        <is>
          <t>B22</t>
        </is>
      </c>
      <c r="J507" s="43" t="inlineStr">
        <is>
          <t>Stainless Steel, AISI-303</t>
        </is>
      </c>
      <c r="K507" s="43" t="inlineStr">
        <is>
          <t>Steel, Cold Drawn C1018</t>
        </is>
      </c>
      <c r="L507" s="43" t="inlineStr">
        <is>
          <t>Coating_Scotchkote134_interior_exterior_IncludeImpeller</t>
        </is>
      </c>
      <c r="M507" s="1" t="inlineStr">
        <is>
          <t>RTF</t>
        </is>
      </c>
      <c r="N507" s="43" t="n"/>
      <c r="O507" t="inlineStr">
        <is>
          <t>A102258</t>
        </is>
      </c>
      <c r="P507" t="inlineStr">
        <is>
          <t>LT250</t>
        </is>
      </c>
    </row>
    <row r="508">
      <c r="B508">
        <f>IF(I508="B21", IF(L508="Coating_Standard", "Y", "N"), "N")</f>
        <v/>
      </c>
      <c r="C508" t="inlineStr">
        <is>
          <t>Price_BOM_LCS_Imp_0756</t>
        </is>
      </c>
      <c r="D508">
        <f>IF(B508="Y", C508, "")</f>
        <v/>
      </c>
      <c r="E508" t="inlineStr">
        <is>
          <t>:60123-LCS:</t>
        </is>
      </c>
      <c r="F508" s="126" t="inlineStr">
        <is>
          <t>XA</t>
        </is>
      </c>
      <c r="G508" s="2" t="inlineStr">
        <is>
          <t>ImpMatl_SS_AISI-304</t>
        </is>
      </c>
      <c r="H508" s="43" t="inlineStr">
        <is>
          <t>Stainless Steel, AISI-304</t>
        </is>
      </c>
      <c r="I508" s="43" t="inlineStr">
        <is>
          <t>H304</t>
        </is>
      </c>
      <c r="J508" s="43" t="inlineStr">
        <is>
          <t>Stainless Steel, AISI-303</t>
        </is>
      </c>
      <c r="K508" s="43" t="inlineStr">
        <is>
          <t>Stainless Steel, AISI 316</t>
        </is>
      </c>
      <c r="L508" s="43" t="inlineStr">
        <is>
          <t>Coating_Scotchkote134_interior_exterior_IncludeImpeller</t>
        </is>
      </c>
      <c r="M508" s="1" t="inlineStr">
        <is>
          <t>RTF</t>
        </is>
      </c>
      <c r="N508" s="43" t="n"/>
      <c r="O508" t="inlineStr">
        <is>
          <t>A102001</t>
        </is>
      </c>
      <c r="P508" t="inlineStr">
        <is>
          <t>LT250</t>
        </is>
      </c>
      <c r="Q508" s="43" t="n"/>
    </row>
    <row r="509">
      <c r="B509">
        <f>IF(I509="B21", IF(L509="Coating_Standard", "Y", "N"), "N")</f>
        <v/>
      </c>
      <c r="C509" t="inlineStr">
        <is>
          <t>Price_BOM_LCS_Imp_0758</t>
        </is>
      </c>
      <c r="D509">
        <f>IF(B509="Y", C509, "")</f>
        <v/>
      </c>
      <c r="E509" t="inlineStr">
        <is>
          <t>:60123-LCS:</t>
        </is>
      </c>
      <c r="F509" s="126" t="inlineStr">
        <is>
          <t>XA</t>
        </is>
      </c>
      <c r="G509" t="inlineStr">
        <is>
          <t>ImpMatl_NiAl-Bronze_ASTM-B148_C95400</t>
        </is>
      </c>
      <c r="H509" s="43" t="inlineStr">
        <is>
          <t>Nickel Aluminum Bronze ASTM B148 UNS C95400</t>
        </is>
      </c>
      <c r="I509" s="43" t="inlineStr">
        <is>
          <t>B22</t>
        </is>
      </c>
      <c r="J509" s="43" t="inlineStr">
        <is>
          <t>Stainless Steel, AISI-303</t>
        </is>
      </c>
      <c r="K509" s="43" t="inlineStr">
        <is>
          <t>Steel, Cold Drawn C1018</t>
        </is>
      </c>
      <c r="L509" s="43" t="inlineStr">
        <is>
          <t>Coating_Scotchkote134_interior_IncludeImpeller</t>
        </is>
      </c>
      <c r="M509" s="1" t="inlineStr">
        <is>
          <t>RTF</t>
        </is>
      </c>
      <c r="N509" s="43" t="n"/>
      <c r="O509" t="inlineStr">
        <is>
          <t>A102258</t>
        </is>
      </c>
      <c r="P509" t="inlineStr">
        <is>
          <t>LT250</t>
        </is>
      </c>
    </row>
    <row r="510">
      <c r="B510">
        <f>IF(I510="B21", IF(L510="Coating_Standard", "Y", "N"), "N")</f>
        <v/>
      </c>
      <c r="C510" t="inlineStr">
        <is>
          <t>Price_BOM_LCS_Imp_0759</t>
        </is>
      </c>
      <c r="D510">
        <f>IF(B510="Y", C510, "")</f>
        <v/>
      </c>
      <c r="E510" t="inlineStr">
        <is>
          <t>:60123-LCS:</t>
        </is>
      </c>
      <c r="F510" s="126" t="inlineStr">
        <is>
          <t>XA</t>
        </is>
      </c>
      <c r="G510" s="2" t="inlineStr">
        <is>
          <t>ImpMatl_SS_AISI-304</t>
        </is>
      </c>
      <c r="H510" s="43" t="inlineStr">
        <is>
          <t>Stainless Steel, AISI-304</t>
        </is>
      </c>
      <c r="I510" s="43" t="inlineStr">
        <is>
          <t>H304</t>
        </is>
      </c>
      <c r="J510" s="43" t="inlineStr">
        <is>
          <t>Stainless Steel, AISI-303</t>
        </is>
      </c>
      <c r="K510" s="43" t="inlineStr">
        <is>
          <t>Stainless Steel, AISI 316</t>
        </is>
      </c>
      <c r="L510" s="43" t="inlineStr">
        <is>
          <t>Coating_Scotchkote134_interior_IncludeImpeller</t>
        </is>
      </c>
      <c r="M510" s="1" t="inlineStr">
        <is>
          <t>RTF</t>
        </is>
      </c>
      <c r="N510" s="43" t="n"/>
      <c r="O510" t="inlineStr">
        <is>
          <t>A102001</t>
        </is>
      </c>
      <c r="P510" t="inlineStr">
        <is>
          <t>LT250</t>
        </is>
      </c>
      <c r="Q510" s="43" t="n"/>
    </row>
    <row r="511">
      <c r="B511">
        <f>IF(I511="B21", IF(L511="Coating_Standard", "Y", "N"), "N")</f>
        <v/>
      </c>
      <c r="C511" t="inlineStr">
        <is>
          <t>Price_BOM_LCS_Imp_0761</t>
        </is>
      </c>
      <c r="D511">
        <f>IF(B511="Y", C511, "")</f>
        <v/>
      </c>
      <c r="E511" t="inlineStr">
        <is>
          <t>:60123-LCS:</t>
        </is>
      </c>
      <c r="F511" s="126" t="inlineStr">
        <is>
          <t>XA</t>
        </is>
      </c>
      <c r="G511" t="inlineStr">
        <is>
          <t>ImpMatl_NiAl-Bronze_ASTM-B148_C95400</t>
        </is>
      </c>
      <c r="H511" s="43" t="inlineStr">
        <is>
          <t>Nickel Aluminum Bronze ASTM B148 UNS C95400</t>
        </is>
      </c>
      <c r="I511" s="43" t="inlineStr">
        <is>
          <t>B22</t>
        </is>
      </c>
      <c r="J511" s="43" t="inlineStr">
        <is>
          <t>Stainless Steel, AISI-303</t>
        </is>
      </c>
      <c r="K511" s="43" t="inlineStr">
        <is>
          <t>Steel, Cold Drawn C1018</t>
        </is>
      </c>
      <c r="L511" s="43" t="inlineStr">
        <is>
          <t>Coating_Scotchkote134_interior</t>
        </is>
      </c>
      <c r="M511" s="75" t="n">
        <v>97780969</v>
      </c>
      <c r="N511" s="75" t="n"/>
      <c r="O511" t="inlineStr">
        <is>
          <t>A102258</t>
        </is>
      </c>
      <c r="P511" t="inlineStr">
        <is>
          <t>LT250</t>
        </is>
      </c>
    </row>
    <row r="512">
      <c r="B512">
        <f>IF(I512="B21", IF(L512="Coating_Standard", "Y", "N"), "N")</f>
        <v/>
      </c>
      <c r="C512" t="inlineStr">
        <is>
          <t>Price_BOM_LCS_Imp_0762</t>
        </is>
      </c>
      <c r="D512">
        <f>IF(B512="Y", C512, "")</f>
        <v/>
      </c>
      <c r="E512" t="inlineStr">
        <is>
          <t>:60123-LCS:</t>
        </is>
      </c>
      <c r="F512" s="126" t="inlineStr">
        <is>
          <t>XA</t>
        </is>
      </c>
      <c r="G512" s="2" t="inlineStr">
        <is>
          <t>ImpMatl_SS_AISI-304</t>
        </is>
      </c>
      <c r="H512" s="43" t="inlineStr">
        <is>
          <t>Stainless Steel, AISI-304</t>
        </is>
      </c>
      <c r="I512" s="43" t="inlineStr">
        <is>
          <t>H304</t>
        </is>
      </c>
      <c r="J512" s="43" t="inlineStr">
        <is>
          <t>Stainless Steel, AISI-303</t>
        </is>
      </c>
      <c r="K512" s="43" t="inlineStr">
        <is>
          <t>Stainless Steel, AISI 316</t>
        </is>
      </c>
      <c r="L512" s="43" t="inlineStr">
        <is>
          <t>Coating_Scotchkote134_interior</t>
        </is>
      </c>
      <c r="M512" s="43" t="inlineStr">
        <is>
          <t>RTF</t>
        </is>
      </c>
      <c r="N512" s="43" t="n"/>
      <c r="O512" t="inlineStr">
        <is>
          <t>A102001</t>
        </is>
      </c>
      <c r="P512" t="inlineStr">
        <is>
          <t>LT250</t>
        </is>
      </c>
      <c r="Q512" s="43" t="n">
        <v>126</v>
      </c>
    </row>
    <row r="513">
      <c r="B513">
        <f>IF(I513="B21", IF(L513="Coating_Standard", "Y", "N"), "N")</f>
        <v/>
      </c>
      <c r="C513" t="inlineStr">
        <is>
          <t>Price_BOM_LCS_Imp_0764</t>
        </is>
      </c>
      <c r="D513">
        <f>IF(B513="Y", C513, "")</f>
        <v/>
      </c>
      <c r="E513" t="inlineStr">
        <is>
          <t>:60123-LCS:</t>
        </is>
      </c>
      <c r="F513" s="126" t="inlineStr">
        <is>
          <t>XA</t>
        </is>
      </c>
      <c r="G513" t="inlineStr">
        <is>
          <t>ImpMatl_NiAl-Bronze_ASTM-B148_C95400</t>
        </is>
      </c>
      <c r="H513" s="43" t="inlineStr">
        <is>
          <t>Nickel Aluminum Bronze ASTM B148 UNS C95400</t>
        </is>
      </c>
      <c r="I513" s="43" t="inlineStr">
        <is>
          <t>B22</t>
        </is>
      </c>
      <c r="J513" s="43" t="inlineStr">
        <is>
          <t>Stainless Steel, AISI-303</t>
        </is>
      </c>
      <c r="K513" s="43" t="inlineStr">
        <is>
          <t>Steel, Cold Drawn C1018</t>
        </is>
      </c>
      <c r="L513" s="43" t="inlineStr">
        <is>
          <t>Coating_Scotchkote134_interior_exterior</t>
        </is>
      </c>
      <c r="M513" s="75" t="n">
        <v>97780969</v>
      </c>
      <c r="N513" s="75" t="n"/>
      <c r="O513" t="inlineStr">
        <is>
          <t>A102258</t>
        </is>
      </c>
      <c r="P513" t="inlineStr">
        <is>
          <t>LT250</t>
        </is>
      </c>
    </row>
    <row r="514">
      <c r="B514">
        <f>IF(I514="B21", IF(L514="Coating_Standard", "Y", "N"), "N")</f>
        <v/>
      </c>
      <c r="C514" t="inlineStr">
        <is>
          <t>Price_BOM_LCS_Imp_0765</t>
        </is>
      </c>
      <c r="D514">
        <f>IF(B514="Y", C514, "")</f>
        <v/>
      </c>
      <c r="E514" t="inlineStr">
        <is>
          <t>:60123-LCS:</t>
        </is>
      </c>
      <c r="F514" s="126" t="inlineStr">
        <is>
          <t>XA</t>
        </is>
      </c>
      <c r="G514" s="2" t="inlineStr">
        <is>
          <t>ImpMatl_SS_AISI-304</t>
        </is>
      </c>
      <c r="H514" s="43" t="inlineStr">
        <is>
          <t>Stainless Steel, AISI-304</t>
        </is>
      </c>
      <c r="I514" s="43" t="inlineStr">
        <is>
          <t>H304</t>
        </is>
      </c>
      <c r="J514" s="43" t="inlineStr">
        <is>
          <t>Stainless Steel, AISI-303</t>
        </is>
      </c>
      <c r="K514" s="43" t="inlineStr">
        <is>
          <t>Stainless Steel, AISI 316</t>
        </is>
      </c>
      <c r="L514" s="43" t="inlineStr">
        <is>
          <t>Coating_Scotchkote134_interior_exterior</t>
        </is>
      </c>
      <c r="M514" s="43" t="inlineStr">
        <is>
          <t>RTF</t>
        </is>
      </c>
      <c r="N514" s="43" t="n"/>
      <c r="O514" t="inlineStr">
        <is>
          <t>A102001</t>
        </is>
      </c>
      <c r="P514" t="inlineStr">
        <is>
          <t>LT250</t>
        </is>
      </c>
      <c r="Q514" s="43" t="n">
        <v>126</v>
      </c>
    </row>
    <row r="515">
      <c r="B515">
        <f>IF(I515="B21", IF(L515="Coating_Standard", "Y", "N"), "N")</f>
        <v/>
      </c>
      <c r="C515" t="inlineStr">
        <is>
          <t>Price_BOM_LCS_Imp_0767</t>
        </is>
      </c>
      <c r="D515">
        <f>IF(B515="Y", C515, "")</f>
        <v/>
      </c>
      <c r="E515" t="inlineStr">
        <is>
          <t>:60123-LCS:</t>
        </is>
      </c>
      <c r="F515" s="126" t="inlineStr">
        <is>
          <t>XA</t>
        </is>
      </c>
      <c r="G515" t="inlineStr">
        <is>
          <t>ImpMatl_NiAl-Bronze_ASTM-B148_C95400</t>
        </is>
      </c>
      <c r="H515" s="43" t="inlineStr">
        <is>
          <t>Nickel Aluminum Bronze ASTM B148 UNS C95400</t>
        </is>
      </c>
      <c r="I515" s="43" t="inlineStr">
        <is>
          <t>B22</t>
        </is>
      </c>
      <c r="J515" s="43" t="inlineStr">
        <is>
          <t>Stainless Steel, AISI-303</t>
        </is>
      </c>
      <c r="K515" s="43" t="inlineStr">
        <is>
          <t>Steel, Cold Drawn C1018</t>
        </is>
      </c>
      <c r="L515" s="43" t="inlineStr">
        <is>
          <t>Coating_Special</t>
        </is>
      </c>
      <c r="M515" s="75" t="n">
        <v>97780969</v>
      </c>
      <c r="N515" s="75" t="n"/>
      <c r="O515" t="inlineStr">
        <is>
          <t>A102258</t>
        </is>
      </c>
      <c r="P515" t="inlineStr">
        <is>
          <t>LT250</t>
        </is>
      </c>
    </row>
    <row r="516">
      <c r="B516">
        <f>IF(I516="B21", IF(L516="Coating_Standard", "Y", "N"), "N")</f>
        <v/>
      </c>
      <c r="C516" t="inlineStr">
        <is>
          <t>Price_BOM_LCS_Imp_0768</t>
        </is>
      </c>
      <c r="D516">
        <f>IF(B516="Y", C516, "")</f>
        <v/>
      </c>
      <c r="E516" t="inlineStr">
        <is>
          <t>:60123-LCS:</t>
        </is>
      </c>
      <c r="F516" s="126" t="inlineStr">
        <is>
          <t>XA</t>
        </is>
      </c>
      <c r="G516" s="2" t="inlineStr">
        <is>
          <t>ImpMatl_SS_AISI-304</t>
        </is>
      </c>
      <c r="H516" s="43" t="inlineStr">
        <is>
          <t>Stainless Steel, AISI-304</t>
        </is>
      </c>
      <c r="I516" s="43" t="inlineStr">
        <is>
          <t>H304</t>
        </is>
      </c>
      <c r="J516" s="43" t="inlineStr">
        <is>
          <t>Stainless Steel, AISI-303</t>
        </is>
      </c>
      <c r="K516" s="43" t="inlineStr">
        <is>
          <t>Stainless Steel, AISI 316</t>
        </is>
      </c>
      <c r="L516" s="43" t="inlineStr">
        <is>
          <t>Coating_Special</t>
        </is>
      </c>
      <c r="M516" s="43" t="inlineStr">
        <is>
          <t>RTF</t>
        </is>
      </c>
      <c r="N516" s="43" t="n"/>
      <c r="O516" t="inlineStr">
        <is>
          <t>A102006</t>
        </is>
      </c>
      <c r="P516" t="inlineStr">
        <is>
          <t>LT250</t>
        </is>
      </c>
      <c r="Q516" s="43" t="n">
        <v>126</v>
      </c>
    </row>
    <row r="517">
      <c r="B517">
        <f>IF(I517="B21", IF(L517="Coating_Standard", "Y", "N"), "N")</f>
        <v/>
      </c>
      <c r="C517" t="inlineStr">
        <is>
          <t>Price_BOM_LCS_Imp_0770</t>
        </is>
      </c>
      <c r="D517">
        <f>IF(B517="Y", C517, "")</f>
        <v/>
      </c>
      <c r="E517" t="inlineStr">
        <is>
          <t>:60123-LCS:</t>
        </is>
      </c>
      <c r="F517" s="126" t="inlineStr">
        <is>
          <t>X5</t>
        </is>
      </c>
      <c r="G517" s="2" t="inlineStr">
        <is>
          <t>ImpMatl_SS_AISI-304</t>
        </is>
      </c>
      <c r="H517" s="43" t="inlineStr">
        <is>
          <t>Stainless Steel, AISI-304</t>
        </is>
      </c>
      <c r="I517" s="43" t="inlineStr">
        <is>
          <t>H304</t>
        </is>
      </c>
      <c r="J517" s="43" t="inlineStr">
        <is>
          <t>Anodized Steel</t>
        </is>
      </c>
      <c r="K517" s="43" t="inlineStr">
        <is>
          <t>Stainless Steel, AISI 316</t>
        </is>
      </c>
      <c r="L517" s="43" t="inlineStr">
        <is>
          <t>Coating_Standard</t>
        </is>
      </c>
      <c r="M517" s="105" t="n">
        <v>98876179</v>
      </c>
      <c r="N517" s="43" t="inlineStr">
        <is>
          <t>IMP,L,60123,X5,H304</t>
        </is>
      </c>
      <c r="O517" t="inlineStr">
        <is>
          <t>A102008</t>
        </is>
      </c>
      <c r="P517" s="43" t="inlineStr">
        <is>
          <t>LT027</t>
        </is>
      </c>
      <c r="Q517" s="43" t="n">
        <v>0</v>
      </c>
    </row>
    <row r="518">
      <c r="B518">
        <f>IF(I518="B21", IF(L518="Coating_Standard", "Y", "N"), "N")</f>
        <v/>
      </c>
      <c r="C518" t="inlineStr">
        <is>
          <t>Price_BOM_LCS_Imp_0771</t>
        </is>
      </c>
      <c r="D518">
        <f>IF(B518="Y", C518, "")</f>
        <v/>
      </c>
      <c r="E518" t="inlineStr">
        <is>
          <t>:60123-LCS:</t>
        </is>
      </c>
      <c r="F518" s="126" t="inlineStr">
        <is>
          <t>X5</t>
        </is>
      </c>
      <c r="G518" t="inlineStr">
        <is>
          <t>ImpMatl_NiAl-Bronze_ASTM-B148_C95400</t>
        </is>
      </c>
      <c r="H518" s="43" t="inlineStr">
        <is>
          <t>Nickel Aluminum Bronze ASTM B148 UNS C95400</t>
        </is>
      </c>
      <c r="I518" s="43" t="inlineStr">
        <is>
          <t>B22</t>
        </is>
      </c>
      <c r="J518" s="43" t="inlineStr">
        <is>
          <t>Anodized Steel</t>
        </is>
      </c>
      <c r="K518" s="43" t="inlineStr">
        <is>
          <t>Steel, Cold Drawn C1018</t>
        </is>
      </c>
      <c r="L518" s="43" t="inlineStr">
        <is>
          <t>Coating_Standard</t>
        </is>
      </c>
      <c r="M518" s="75" t="n">
        <v>97780970</v>
      </c>
      <c r="N518" s="75" t="n"/>
      <c r="O518" t="inlineStr">
        <is>
          <t>A102259</t>
        </is>
      </c>
      <c r="P518" t="inlineStr">
        <is>
          <t>LT250</t>
        </is>
      </c>
    </row>
    <row r="519">
      <c r="B519">
        <f>IF(I519="B21", IF(L519="Coating_Standard", "Y", "N"), "N")</f>
        <v/>
      </c>
      <c r="C519" t="inlineStr">
        <is>
          <t>Price_BOM_LCS_Imp_0773</t>
        </is>
      </c>
      <c r="D519">
        <f>IF(B519="Y", C519, "")</f>
        <v/>
      </c>
      <c r="E519" t="inlineStr">
        <is>
          <t>:60123-LCS:</t>
        </is>
      </c>
      <c r="F519" s="126" t="inlineStr">
        <is>
          <t>X5</t>
        </is>
      </c>
      <c r="G519" t="inlineStr">
        <is>
          <t>ImpMatl_NiAl-Bronze_ASTM-B148_C95400</t>
        </is>
      </c>
      <c r="H519" s="43" t="inlineStr">
        <is>
          <t>Nickel Aluminum Bronze ASTM B148 UNS C95400</t>
        </is>
      </c>
      <c r="I519" s="43" t="inlineStr">
        <is>
          <t>B22</t>
        </is>
      </c>
      <c r="J519" s="43" t="inlineStr">
        <is>
          <t>Anodized Steel</t>
        </is>
      </c>
      <c r="K519" s="43" t="inlineStr">
        <is>
          <t>Steel, Cold Drawn C1018</t>
        </is>
      </c>
      <c r="L519" s="43" t="inlineStr">
        <is>
          <t>Coating_Scotchkote134_interior_exterior_IncludeImpeller</t>
        </is>
      </c>
      <c r="M519" s="1" t="inlineStr">
        <is>
          <t>RTF</t>
        </is>
      </c>
      <c r="N519" s="43" t="n"/>
      <c r="O519" t="inlineStr">
        <is>
          <t>A102259</t>
        </is>
      </c>
      <c r="P519" t="inlineStr">
        <is>
          <t>LT250</t>
        </is>
      </c>
    </row>
    <row r="520">
      <c r="B520">
        <f>IF(I520="B21", IF(L520="Coating_Standard", "Y", "N"), "N")</f>
        <v/>
      </c>
      <c r="C520" t="inlineStr">
        <is>
          <t>Price_BOM_LCS_Imp_0774</t>
        </is>
      </c>
      <c r="D520">
        <f>IF(B520="Y", C520, "")</f>
        <v/>
      </c>
      <c r="E520" t="inlineStr">
        <is>
          <t>:60123-LCS:</t>
        </is>
      </c>
      <c r="F520" s="126" t="inlineStr">
        <is>
          <t>X5</t>
        </is>
      </c>
      <c r="G520" s="2" t="inlineStr">
        <is>
          <t>ImpMatl_SS_AISI-304</t>
        </is>
      </c>
      <c r="H520" s="43" t="inlineStr">
        <is>
          <t>Stainless Steel, AISI-304</t>
        </is>
      </c>
      <c r="I520" s="43" t="inlineStr">
        <is>
          <t>H304</t>
        </is>
      </c>
      <c r="J520" s="43" t="inlineStr">
        <is>
          <t>Anodized Steel</t>
        </is>
      </c>
      <c r="K520" s="43" t="inlineStr">
        <is>
          <t>Stainless Steel, AISI 316</t>
        </is>
      </c>
      <c r="L520" s="43" t="inlineStr">
        <is>
          <t>Coating_Scotchkote134_interior_exterior_IncludeImpeller</t>
        </is>
      </c>
      <c r="M520" s="1" t="inlineStr">
        <is>
          <t>RTF</t>
        </is>
      </c>
      <c r="N520" s="43" t="n"/>
      <c r="O520" t="inlineStr">
        <is>
          <t>A102008</t>
        </is>
      </c>
      <c r="P520" t="inlineStr">
        <is>
          <t>LT250</t>
        </is>
      </c>
      <c r="Q520" s="43" t="n"/>
    </row>
    <row r="521">
      <c r="B521">
        <f>IF(I521="B21", IF(L521="Coating_Standard", "Y", "N"), "N")</f>
        <v/>
      </c>
      <c r="C521" t="inlineStr">
        <is>
          <t>Price_BOM_LCS_Imp_0776</t>
        </is>
      </c>
      <c r="D521">
        <f>IF(B521="Y", C521, "")</f>
        <v/>
      </c>
      <c r="E521" t="inlineStr">
        <is>
          <t>:60123-LCS:</t>
        </is>
      </c>
      <c r="F521" s="126" t="inlineStr">
        <is>
          <t>X5</t>
        </is>
      </c>
      <c r="G521" t="inlineStr">
        <is>
          <t>ImpMatl_NiAl-Bronze_ASTM-B148_C95400</t>
        </is>
      </c>
      <c r="H521" s="43" t="inlineStr">
        <is>
          <t>Nickel Aluminum Bronze ASTM B148 UNS C95400</t>
        </is>
      </c>
      <c r="I521" s="43" t="inlineStr">
        <is>
          <t>B22</t>
        </is>
      </c>
      <c r="J521" s="43" t="inlineStr">
        <is>
          <t>Anodized Steel</t>
        </is>
      </c>
      <c r="K521" s="43" t="inlineStr">
        <is>
          <t>Steel, Cold Drawn C1018</t>
        </is>
      </c>
      <c r="L521" s="43" t="inlineStr">
        <is>
          <t>Coating_Scotchkote134_interior_IncludeImpeller</t>
        </is>
      </c>
      <c r="M521" s="1" t="inlineStr">
        <is>
          <t>RTF</t>
        </is>
      </c>
      <c r="N521" s="43" t="n"/>
      <c r="O521" t="inlineStr">
        <is>
          <t>A102259</t>
        </is>
      </c>
      <c r="P521" t="inlineStr">
        <is>
          <t>LT250</t>
        </is>
      </c>
    </row>
    <row r="522">
      <c r="B522">
        <f>IF(I522="B21", IF(L522="Coating_Standard", "Y", "N"), "N")</f>
        <v/>
      </c>
      <c r="C522" t="inlineStr">
        <is>
          <t>Price_BOM_LCS_Imp_0777</t>
        </is>
      </c>
      <c r="D522">
        <f>IF(B522="Y", C522, "")</f>
        <v/>
      </c>
      <c r="E522" t="inlineStr">
        <is>
          <t>:60123-LCS:</t>
        </is>
      </c>
      <c r="F522" s="126" t="inlineStr">
        <is>
          <t>X5</t>
        </is>
      </c>
      <c r="G522" s="2" t="inlineStr">
        <is>
          <t>ImpMatl_SS_AISI-304</t>
        </is>
      </c>
      <c r="H522" s="43" t="inlineStr">
        <is>
          <t>Stainless Steel, AISI-304</t>
        </is>
      </c>
      <c r="I522" s="43" t="inlineStr">
        <is>
          <t>H304</t>
        </is>
      </c>
      <c r="J522" s="43" t="inlineStr">
        <is>
          <t>Anodized Steel</t>
        </is>
      </c>
      <c r="K522" s="43" t="inlineStr">
        <is>
          <t>Stainless Steel, AISI 316</t>
        </is>
      </c>
      <c r="L522" s="43" t="inlineStr">
        <is>
          <t>Coating_Scotchkote134_interior_IncludeImpeller</t>
        </is>
      </c>
      <c r="M522" s="1" t="inlineStr">
        <is>
          <t>RTF</t>
        </is>
      </c>
      <c r="N522" s="43" t="n"/>
      <c r="O522" t="inlineStr">
        <is>
          <t>A102008</t>
        </is>
      </c>
      <c r="P522" t="inlineStr">
        <is>
          <t>LT250</t>
        </is>
      </c>
      <c r="Q522" s="43" t="n"/>
    </row>
    <row r="523">
      <c r="B523">
        <f>IF(I523="B21", IF(L523="Coating_Standard", "Y", "N"), "N")</f>
        <v/>
      </c>
      <c r="C523" t="inlineStr">
        <is>
          <t>Price_BOM_LCS_Imp_0779</t>
        </is>
      </c>
      <c r="D523">
        <f>IF(B523="Y", C523, "")</f>
        <v/>
      </c>
      <c r="E523" t="inlineStr">
        <is>
          <t>:60123-LCS:</t>
        </is>
      </c>
      <c r="F523" s="126" t="inlineStr">
        <is>
          <t>X5</t>
        </is>
      </c>
      <c r="G523" t="inlineStr">
        <is>
          <t>ImpMatl_NiAl-Bronze_ASTM-B148_C95400</t>
        </is>
      </c>
      <c r="H523" s="43" t="inlineStr">
        <is>
          <t>Nickel Aluminum Bronze ASTM B148 UNS C95400</t>
        </is>
      </c>
      <c r="I523" s="43" t="inlineStr">
        <is>
          <t>B22</t>
        </is>
      </c>
      <c r="J523" s="43" t="inlineStr">
        <is>
          <t>Anodized Steel</t>
        </is>
      </c>
      <c r="K523" s="43" t="inlineStr">
        <is>
          <t>Steel, Cold Drawn C1018</t>
        </is>
      </c>
      <c r="L523" s="43" t="inlineStr">
        <is>
          <t>Coating_Scotchkote134_interior</t>
        </is>
      </c>
      <c r="M523" s="75" t="n">
        <v>97780970</v>
      </c>
      <c r="N523" s="75" t="n"/>
      <c r="O523" t="inlineStr">
        <is>
          <t>A102259</t>
        </is>
      </c>
      <c r="P523" t="inlineStr">
        <is>
          <t>LT250</t>
        </is>
      </c>
    </row>
    <row r="524">
      <c r="B524">
        <f>IF(I524="B21", IF(L524="Coating_Standard", "Y", "N"), "N")</f>
        <v/>
      </c>
      <c r="C524" t="inlineStr">
        <is>
          <t>Price_BOM_LCS_Imp_0780</t>
        </is>
      </c>
      <c r="D524">
        <f>IF(B524="Y", C524, "")</f>
        <v/>
      </c>
      <c r="E524" t="inlineStr">
        <is>
          <t>:60123-LCS:</t>
        </is>
      </c>
      <c r="F524" s="126" t="inlineStr">
        <is>
          <t>X5</t>
        </is>
      </c>
      <c r="G524" s="2" t="inlineStr">
        <is>
          <t>ImpMatl_SS_AISI-304</t>
        </is>
      </c>
      <c r="H524" s="43" t="inlineStr">
        <is>
          <t>Stainless Steel, AISI-304</t>
        </is>
      </c>
      <c r="I524" s="43" t="inlineStr">
        <is>
          <t>H304</t>
        </is>
      </c>
      <c r="J524" s="43" t="inlineStr">
        <is>
          <t>Anodized Steel</t>
        </is>
      </c>
      <c r="K524" s="43" t="inlineStr">
        <is>
          <t>Stainless Steel, AISI 316</t>
        </is>
      </c>
      <c r="L524" s="43" t="inlineStr">
        <is>
          <t>Coating_Scotchkote134_interior</t>
        </is>
      </c>
      <c r="M524" s="43" t="inlineStr">
        <is>
          <t>RTF</t>
        </is>
      </c>
      <c r="N524" s="43" t="n"/>
      <c r="O524" t="inlineStr">
        <is>
          <t>A102008</t>
        </is>
      </c>
      <c r="P524" t="inlineStr">
        <is>
          <t>LT250</t>
        </is>
      </c>
      <c r="Q524" s="43" t="n">
        <v>126</v>
      </c>
    </row>
    <row r="525">
      <c r="B525">
        <f>IF(I525="B21", IF(L525="Coating_Standard", "Y", "N"), "N")</f>
        <v/>
      </c>
      <c r="C525" t="inlineStr">
        <is>
          <t>Price_BOM_LCS_Imp_0782</t>
        </is>
      </c>
      <c r="D525">
        <f>IF(B525="Y", C525, "")</f>
        <v/>
      </c>
      <c r="E525" t="inlineStr">
        <is>
          <t>:60123-LCS:</t>
        </is>
      </c>
      <c r="F525" s="126" t="inlineStr">
        <is>
          <t>X5</t>
        </is>
      </c>
      <c r="G525" t="inlineStr">
        <is>
          <t>ImpMatl_NiAl-Bronze_ASTM-B148_C95400</t>
        </is>
      </c>
      <c r="H525" s="43" t="inlineStr">
        <is>
          <t>Nickel Aluminum Bronze ASTM B148 UNS C95400</t>
        </is>
      </c>
      <c r="I525" s="43" t="inlineStr">
        <is>
          <t>B22</t>
        </is>
      </c>
      <c r="J525" s="43" t="inlineStr">
        <is>
          <t>Anodized Steel</t>
        </is>
      </c>
      <c r="K525" s="43" t="inlineStr">
        <is>
          <t>Steel, Cold Drawn C1018</t>
        </is>
      </c>
      <c r="L525" s="43" t="inlineStr">
        <is>
          <t>Coating_Scotchkote134_interior_exterior</t>
        </is>
      </c>
      <c r="M525" s="75" t="n">
        <v>97780970</v>
      </c>
      <c r="N525" s="75" t="n"/>
      <c r="O525" t="inlineStr">
        <is>
          <t>A102259</t>
        </is>
      </c>
      <c r="P525" t="inlineStr">
        <is>
          <t>LT250</t>
        </is>
      </c>
    </row>
    <row r="526">
      <c r="B526">
        <f>IF(I526="B21", IF(L526="Coating_Standard", "Y", "N"), "N")</f>
        <v/>
      </c>
      <c r="C526" t="inlineStr">
        <is>
          <t>Price_BOM_LCS_Imp_0783</t>
        </is>
      </c>
      <c r="D526">
        <f>IF(B526="Y", C526, "")</f>
        <v/>
      </c>
      <c r="E526" t="inlineStr">
        <is>
          <t>:60123-LCS:</t>
        </is>
      </c>
      <c r="F526" s="126" t="inlineStr">
        <is>
          <t>X5</t>
        </is>
      </c>
      <c r="G526" s="2" t="inlineStr">
        <is>
          <t>ImpMatl_SS_AISI-304</t>
        </is>
      </c>
      <c r="H526" s="43" t="inlineStr">
        <is>
          <t>Stainless Steel, AISI-304</t>
        </is>
      </c>
      <c r="I526" s="43" t="inlineStr">
        <is>
          <t>H304</t>
        </is>
      </c>
      <c r="J526" s="43" t="inlineStr">
        <is>
          <t>Anodized Steel</t>
        </is>
      </c>
      <c r="K526" s="43" t="inlineStr">
        <is>
          <t>Stainless Steel, AISI 316</t>
        </is>
      </c>
      <c r="L526" s="43" t="inlineStr">
        <is>
          <t>Coating_Scotchkote134_interior_exterior</t>
        </is>
      </c>
      <c r="M526" s="43" t="inlineStr">
        <is>
          <t>RTF</t>
        </is>
      </c>
      <c r="N526" s="43" t="n"/>
      <c r="O526" t="inlineStr">
        <is>
          <t>A102008</t>
        </is>
      </c>
      <c r="P526" t="inlineStr">
        <is>
          <t>LT250</t>
        </is>
      </c>
      <c r="Q526" s="43" t="n">
        <v>126</v>
      </c>
    </row>
    <row r="527">
      <c r="B527">
        <f>IF(I527="B21", IF(L527="Coating_Standard", "Y", "N"), "N")</f>
        <v/>
      </c>
      <c r="C527" t="inlineStr">
        <is>
          <t>Price_BOM_LCS_Imp_0785</t>
        </is>
      </c>
      <c r="D527">
        <f>IF(B527="Y", C527, "")</f>
        <v/>
      </c>
      <c r="E527" t="inlineStr">
        <is>
          <t>:60123-LCS:</t>
        </is>
      </c>
      <c r="F527" s="126" t="inlineStr">
        <is>
          <t>X5</t>
        </is>
      </c>
      <c r="G527" t="inlineStr">
        <is>
          <t>ImpMatl_NiAl-Bronze_ASTM-B148_C95400</t>
        </is>
      </c>
      <c r="H527" s="43" t="inlineStr">
        <is>
          <t>Nickel Aluminum Bronze ASTM B148 UNS C95400</t>
        </is>
      </c>
      <c r="I527" s="43" t="inlineStr">
        <is>
          <t>B22</t>
        </is>
      </c>
      <c r="J527" s="43" t="inlineStr">
        <is>
          <t>Anodized Steel</t>
        </is>
      </c>
      <c r="K527" s="43" t="inlineStr">
        <is>
          <t>Steel, Cold Drawn C1018</t>
        </is>
      </c>
      <c r="L527" s="43" t="inlineStr">
        <is>
          <t>Coating_Special</t>
        </is>
      </c>
      <c r="M527" s="75" t="n">
        <v>97780970</v>
      </c>
      <c r="N527" s="75" t="n"/>
      <c r="O527" t="inlineStr">
        <is>
          <t>A102259</t>
        </is>
      </c>
      <c r="P527" t="inlineStr">
        <is>
          <t>LT250</t>
        </is>
      </c>
    </row>
    <row r="528">
      <c r="B528">
        <f>IF(I528="B21", IF(L528="Coating_Standard", "Y", "N"), "N")</f>
        <v/>
      </c>
      <c r="C528" t="inlineStr">
        <is>
          <t>Price_BOM_LCS_Imp_0786</t>
        </is>
      </c>
      <c r="D528">
        <f>IF(B528="Y", C528, "")</f>
        <v/>
      </c>
      <c r="E528" t="inlineStr">
        <is>
          <t>:60123-LCS:</t>
        </is>
      </c>
      <c r="F528" s="126" t="inlineStr">
        <is>
          <t>X5</t>
        </is>
      </c>
      <c r="G528" s="2" t="inlineStr">
        <is>
          <t>ImpMatl_SS_AISI-304</t>
        </is>
      </c>
      <c r="H528" s="43" t="inlineStr">
        <is>
          <t>Stainless Steel, AISI-304</t>
        </is>
      </c>
      <c r="I528" s="43" t="inlineStr">
        <is>
          <t>H304</t>
        </is>
      </c>
      <c r="J528" s="43" t="inlineStr">
        <is>
          <t>Anodized Steel</t>
        </is>
      </c>
      <c r="K528" s="43" t="inlineStr">
        <is>
          <t>Stainless Steel, AISI 316</t>
        </is>
      </c>
      <c r="L528" s="43" t="inlineStr">
        <is>
          <t>Coating_Special</t>
        </is>
      </c>
      <c r="M528" s="43" t="inlineStr">
        <is>
          <t>RTF</t>
        </is>
      </c>
      <c r="N528" s="43" t="n"/>
      <c r="O528" t="inlineStr">
        <is>
          <t>A102013</t>
        </is>
      </c>
      <c r="P528" t="inlineStr">
        <is>
          <t>LT250</t>
        </is>
      </c>
      <c r="Q528" s="43" t="n">
        <v>126</v>
      </c>
    </row>
    <row r="529">
      <c r="B529">
        <f>IF(I529="B21", IF(L529="Coating_Standard", "Y", "N"), "N")</f>
        <v/>
      </c>
      <c r="C529" t="inlineStr">
        <is>
          <t>Price_BOM_LCS_Imp_0788</t>
        </is>
      </c>
      <c r="D529">
        <f>IF(B529="Y", C529, "")</f>
        <v/>
      </c>
      <c r="E529" t="inlineStr">
        <is>
          <t>:60157-LCS:</t>
        </is>
      </c>
      <c r="F529" s="126" t="inlineStr">
        <is>
          <t>X5</t>
        </is>
      </c>
      <c r="G529" s="2" t="inlineStr">
        <is>
          <t>ImpMatl_SS_AISI-304</t>
        </is>
      </c>
      <c r="H529" s="43" t="inlineStr">
        <is>
          <t>Stainless Steel, AISI-304</t>
        </is>
      </c>
      <c r="I529" s="43" t="inlineStr">
        <is>
          <t>H304</t>
        </is>
      </c>
      <c r="J529" s="43" t="inlineStr">
        <is>
          <t>Anodized Steel</t>
        </is>
      </c>
      <c r="K529" s="43" t="inlineStr">
        <is>
          <t>Stainless Steel, AISI 316</t>
        </is>
      </c>
      <c r="L529" s="43" t="inlineStr">
        <is>
          <t>Coating_Standard</t>
        </is>
      </c>
      <c r="M529" s="104" t="n">
        <v>98876180</v>
      </c>
      <c r="N529" s="43" t="n"/>
      <c r="O529" t="inlineStr">
        <is>
          <t>A102015</t>
        </is>
      </c>
      <c r="P529" s="43" t="inlineStr">
        <is>
          <t>LT027</t>
        </is>
      </c>
      <c r="Q529" s="43" t="n">
        <v>0</v>
      </c>
    </row>
    <row r="530">
      <c r="B530">
        <f>IF(I530="B21", IF(L530="Coating_Standard", "Y", "N"), "N")</f>
        <v/>
      </c>
      <c r="C530" t="inlineStr">
        <is>
          <t>Price_BOM_LCS_Imp_0789</t>
        </is>
      </c>
      <c r="D530">
        <f>IF(B530="Y", C530, "")</f>
        <v/>
      </c>
      <c r="E530" t="inlineStr">
        <is>
          <t>:60157-LCS:</t>
        </is>
      </c>
      <c r="F530" s="126" t="inlineStr">
        <is>
          <t>X5</t>
        </is>
      </c>
      <c r="G530" t="inlineStr">
        <is>
          <t>ImpMatl_NiAl-Bronze_ASTM-B148_C95400</t>
        </is>
      </c>
      <c r="H530" s="43" t="inlineStr">
        <is>
          <t>Nickel Aluminum Bronze ASTM B148 UNS C95400</t>
        </is>
      </c>
      <c r="I530" s="43" t="inlineStr">
        <is>
          <t>B22</t>
        </is>
      </c>
      <c r="J530" s="43" t="inlineStr">
        <is>
          <t>Anodized Steel</t>
        </is>
      </c>
      <c r="K530" s="43" t="inlineStr">
        <is>
          <t>Steel, Cold Drawn C1018</t>
        </is>
      </c>
      <c r="L530" s="43" t="inlineStr">
        <is>
          <t>Coating_Standard</t>
        </is>
      </c>
      <c r="M530" s="75" t="inlineStr">
        <is>
          <t>RTF</t>
        </is>
      </c>
      <c r="N530" s="75" t="n"/>
      <c r="O530" t="inlineStr">
        <is>
          <t>A102260</t>
        </is>
      </c>
      <c r="P530" t="inlineStr">
        <is>
          <t>LT250</t>
        </is>
      </c>
    </row>
    <row r="531">
      <c r="B531">
        <f>IF(I531="B21", IF(L531="Coating_Standard", "Y", "N"), "N")</f>
        <v/>
      </c>
      <c r="C531" t="inlineStr">
        <is>
          <t>Price_BOM_LCS_Imp_0791</t>
        </is>
      </c>
      <c r="D531">
        <f>IF(B531="Y", C531, "")</f>
        <v/>
      </c>
      <c r="E531" t="inlineStr">
        <is>
          <t>:60157-LCS:</t>
        </is>
      </c>
      <c r="F531" s="126" t="inlineStr">
        <is>
          <t>X5</t>
        </is>
      </c>
      <c r="G531" t="inlineStr">
        <is>
          <t>ImpMatl_NiAl-Bronze_ASTM-B148_C95400</t>
        </is>
      </c>
      <c r="H531" s="43" t="inlineStr">
        <is>
          <t>Nickel Aluminum Bronze ASTM B148 UNS C95400</t>
        </is>
      </c>
      <c r="I531" s="43" t="inlineStr">
        <is>
          <t>B22</t>
        </is>
      </c>
      <c r="J531" s="43" t="inlineStr">
        <is>
          <t>Anodized Steel</t>
        </is>
      </c>
      <c r="K531" s="43" t="inlineStr">
        <is>
          <t>Steel, Cold Drawn C1018</t>
        </is>
      </c>
      <c r="L531" s="43" t="inlineStr">
        <is>
          <t>Coating_Scotchkote134_interior_exterior_IncludeImpeller</t>
        </is>
      </c>
      <c r="M531" s="1" t="inlineStr">
        <is>
          <t>RTF</t>
        </is>
      </c>
      <c r="N531" s="43" t="n"/>
      <c r="O531" t="inlineStr">
        <is>
          <t>A102260</t>
        </is>
      </c>
      <c r="P531" t="inlineStr">
        <is>
          <t>LT250</t>
        </is>
      </c>
    </row>
    <row r="532">
      <c r="B532">
        <f>IF(I532="B21", IF(L532="Coating_Standard", "Y", "N"), "N")</f>
        <v/>
      </c>
      <c r="C532" t="inlineStr">
        <is>
          <t>Price_BOM_LCS_Imp_0792</t>
        </is>
      </c>
      <c r="D532">
        <f>IF(B532="Y", C532, "")</f>
        <v/>
      </c>
      <c r="E532" t="inlineStr">
        <is>
          <t>:60157-LCS:</t>
        </is>
      </c>
      <c r="F532" s="126" t="inlineStr">
        <is>
          <t>X5</t>
        </is>
      </c>
      <c r="G532" s="2" t="inlineStr">
        <is>
          <t>ImpMatl_SS_AISI-304</t>
        </is>
      </c>
      <c r="H532" s="43" t="inlineStr">
        <is>
          <t>Stainless Steel, AISI-304</t>
        </is>
      </c>
      <c r="I532" s="43" t="inlineStr">
        <is>
          <t>H304</t>
        </is>
      </c>
      <c r="J532" s="43" t="inlineStr">
        <is>
          <t>Anodized Steel</t>
        </is>
      </c>
      <c r="K532" s="43" t="inlineStr">
        <is>
          <t>Stainless Steel, AISI 316</t>
        </is>
      </c>
      <c r="L532" s="43" t="inlineStr">
        <is>
          <t>Coating_Scotchkote134_interior_exterior_IncludeImpeller</t>
        </is>
      </c>
      <c r="M532" s="1" t="inlineStr">
        <is>
          <t>RTF</t>
        </is>
      </c>
      <c r="N532" s="43" t="n"/>
      <c r="O532" t="inlineStr">
        <is>
          <t>A102015</t>
        </is>
      </c>
      <c r="P532" t="inlineStr">
        <is>
          <t>LT250</t>
        </is>
      </c>
      <c r="Q532" s="43" t="n"/>
    </row>
    <row r="533">
      <c r="B533">
        <f>IF(I533="B21", IF(L533="Coating_Standard", "Y", "N"), "N")</f>
        <v/>
      </c>
      <c r="C533" t="inlineStr">
        <is>
          <t>Price_BOM_LCS_Imp_0794</t>
        </is>
      </c>
      <c r="D533">
        <f>IF(B533="Y", C533, "")</f>
        <v/>
      </c>
      <c r="E533" t="inlineStr">
        <is>
          <t>:60157-LCS:</t>
        </is>
      </c>
      <c r="F533" s="126" t="inlineStr">
        <is>
          <t>X5</t>
        </is>
      </c>
      <c r="G533" t="inlineStr">
        <is>
          <t>ImpMatl_NiAl-Bronze_ASTM-B148_C95400</t>
        </is>
      </c>
      <c r="H533" s="43" t="inlineStr">
        <is>
          <t>Nickel Aluminum Bronze ASTM B148 UNS C95400</t>
        </is>
      </c>
      <c r="I533" s="43" t="inlineStr">
        <is>
          <t>B22</t>
        </is>
      </c>
      <c r="J533" s="43" t="inlineStr">
        <is>
          <t>Anodized Steel</t>
        </is>
      </c>
      <c r="K533" s="43" t="inlineStr">
        <is>
          <t>Steel, Cold Drawn C1018</t>
        </is>
      </c>
      <c r="L533" s="43" t="inlineStr">
        <is>
          <t>Coating_Scotchkote134_interior_IncludeImpeller</t>
        </is>
      </c>
      <c r="M533" s="1" t="inlineStr">
        <is>
          <t>RTF</t>
        </is>
      </c>
      <c r="N533" s="43" t="n"/>
      <c r="O533" t="inlineStr">
        <is>
          <t>A102260</t>
        </is>
      </c>
      <c r="P533" t="inlineStr">
        <is>
          <t>LT250</t>
        </is>
      </c>
    </row>
    <row r="534">
      <c r="B534">
        <f>IF(I534="B21", IF(L534="Coating_Standard", "Y", "N"), "N")</f>
        <v/>
      </c>
      <c r="C534" t="inlineStr">
        <is>
          <t>Price_BOM_LCS_Imp_0795</t>
        </is>
      </c>
      <c r="D534">
        <f>IF(B534="Y", C534, "")</f>
        <v/>
      </c>
      <c r="E534" t="inlineStr">
        <is>
          <t>:60157-LCS:</t>
        </is>
      </c>
      <c r="F534" s="126" t="inlineStr">
        <is>
          <t>X5</t>
        </is>
      </c>
      <c r="G534" s="2" t="inlineStr">
        <is>
          <t>ImpMatl_SS_AISI-304</t>
        </is>
      </c>
      <c r="H534" s="43" t="inlineStr">
        <is>
          <t>Stainless Steel, AISI-304</t>
        </is>
      </c>
      <c r="I534" s="43" t="inlineStr">
        <is>
          <t>H304</t>
        </is>
      </c>
      <c r="J534" s="43" t="inlineStr">
        <is>
          <t>Anodized Steel</t>
        </is>
      </c>
      <c r="K534" s="43" t="inlineStr">
        <is>
          <t>Stainless Steel, AISI 316</t>
        </is>
      </c>
      <c r="L534" s="43" t="inlineStr">
        <is>
          <t>Coating_Scotchkote134_interior_IncludeImpeller</t>
        </is>
      </c>
      <c r="M534" s="1" t="inlineStr">
        <is>
          <t>RTF</t>
        </is>
      </c>
      <c r="N534" s="43" t="n"/>
      <c r="O534" t="inlineStr">
        <is>
          <t>A102015</t>
        </is>
      </c>
      <c r="P534" t="inlineStr">
        <is>
          <t>LT250</t>
        </is>
      </c>
      <c r="Q534" s="43" t="n"/>
    </row>
    <row r="535">
      <c r="B535">
        <f>IF(I535="B21", IF(L535="Coating_Standard", "Y", "N"), "N")</f>
        <v/>
      </c>
      <c r="C535" t="inlineStr">
        <is>
          <t>Price_BOM_LCS_Imp_0797</t>
        </is>
      </c>
      <c r="D535">
        <f>IF(B535="Y", C535, "")</f>
        <v/>
      </c>
      <c r="E535" t="inlineStr">
        <is>
          <t>:60157-LCS:</t>
        </is>
      </c>
      <c r="F535" s="126" t="inlineStr">
        <is>
          <t>X5</t>
        </is>
      </c>
      <c r="G535" t="inlineStr">
        <is>
          <t>ImpMatl_NiAl-Bronze_ASTM-B148_C95400</t>
        </is>
      </c>
      <c r="H535" s="43" t="inlineStr">
        <is>
          <t>Nickel Aluminum Bronze ASTM B148 UNS C95400</t>
        </is>
      </c>
      <c r="I535" s="43" t="inlineStr">
        <is>
          <t>B22</t>
        </is>
      </c>
      <c r="J535" s="43" t="inlineStr">
        <is>
          <t>Anodized Steel</t>
        </is>
      </c>
      <c r="K535" s="43" t="inlineStr">
        <is>
          <t>Steel, Cold Drawn C1018</t>
        </is>
      </c>
      <c r="L535" s="43" t="inlineStr">
        <is>
          <t>Coating_Scotchkote134_interior</t>
        </is>
      </c>
      <c r="M535" s="75" t="inlineStr">
        <is>
          <t>RTF</t>
        </is>
      </c>
      <c r="N535" s="75" t="n"/>
      <c r="O535" t="inlineStr">
        <is>
          <t>A102260</t>
        </is>
      </c>
      <c r="P535" t="inlineStr">
        <is>
          <t>LT250</t>
        </is>
      </c>
    </row>
    <row r="536">
      <c r="B536">
        <f>IF(I536="B21", IF(L536="Coating_Standard", "Y", "N"), "N")</f>
        <v/>
      </c>
      <c r="C536" t="inlineStr">
        <is>
          <t>Price_BOM_LCS_Imp_0798</t>
        </is>
      </c>
      <c r="D536">
        <f>IF(B536="Y", C536, "")</f>
        <v/>
      </c>
      <c r="E536" t="inlineStr">
        <is>
          <t>:60157-LCS:</t>
        </is>
      </c>
      <c r="F536" s="126" t="inlineStr">
        <is>
          <t>X5</t>
        </is>
      </c>
      <c r="G536" s="2" t="inlineStr">
        <is>
          <t>ImpMatl_SS_AISI-304</t>
        </is>
      </c>
      <c r="H536" s="43" t="inlineStr">
        <is>
          <t>Stainless Steel, AISI-304</t>
        </is>
      </c>
      <c r="I536" s="43" t="inlineStr">
        <is>
          <t>H304</t>
        </is>
      </c>
      <c r="J536" s="43" t="inlineStr">
        <is>
          <t>Anodized Steel</t>
        </is>
      </c>
      <c r="K536" s="43" t="inlineStr">
        <is>
          <t>Stainless Steel, AISI 316</t>
        </is>
      </c>
      <c r="L536" s="43" t="inlineStr">
        <is>
          <t>Coating_Scotchkote134_interior</t>
        </is>
      </c>
      <c r="M536" s="43" t="inlineStr">
        <is>
          <t>RTF</t>
        </is>
      </c>
      <c r="N536" s="43" t="n"/>
      <c r="O536" t="inlineStr">
        <is>
          <t>A102015</t>
        </is>
      </c>
      <c r="P536" t="inlineStr">
        <is>
          <t>LT250</t>
        </is>
      </c>
      <c r="Q536" s="43" t="n">
        <v>126</v>
      </c>
    </row>
    <row r="537">
      <c r="B537">
        <f>IF(I537="B21", IF(L537="Coating_Standard", "Y", "N"), "N")</f>
        <v/>
      </c>
      <c r="C537" t="inlineStr">
        <is>
          <t>Price_BOM_LCS_Imp_0800</t>
        </is>
      </c>
      <c r="D537">
        <f>IF(B537="Y", C537, "")</f>
        <v/>
      </c>
      <c r="E537" t="inlineStr">
        <is>
          <t>:60157-LCS:</t>
        </is>
      </c>
      <c r="F537" s="126" t="inlineStr">
        <is>
          <t>X5</t>
        </is>
      </c>
      <c r="G537" t="inlineStr">
        <is>
          <t>ImpMatl_NiAl-Bronze_ASTM-B148_C95400</t>
        </is>
      </c>
      <c r="H537" s="43" t="inlineStr">
        <is>
          <t>Nickel Aluminum Bronze ASTM B148 UNS C95400</t>
        </is>
      </c>
      <c r="I537" s="43" t="inlineStr">
        <is>
          <t>B22</t>
        </is>
      </c>
      <c r="J537" s="43" t="inlineStr">
        <is>
          <t>Anodized Steel</t>
        </is>
      </c>
      <c r="K537" s="43" t="inlineStr">
        <is>
          <t>Steel, Cold Drawn C1018</t>
        </is>
      </c>
      <c r="L537" s="43" t="inlineStr">
        <is>
          <t>Coating_Scotchkote134_interior_exterior</t>
        </is>
      </c>
      <c r="M537" s="75" t="inlineStr">
        <is>
          <t>RTF</t>
        </is>
      </c>
      <c r="N537" s="75" t="n"/>
      <c r="O537" t="inlineStr">
        <is>
          <t>A102260</t>
        </is>
      </c>
      <c r="P537" t="inlineStr">
        <is>
          <t>LT250</t>
        </is>
      </c>
    </row>
    <row r="538">
      <c r="B538">
        <f>IF(I538="B21", IF(L538="Coating_Standard", "Y", "N"), "N")</f>
        <v/>
      </c>
      <c r="C538" t="inlineStr">
        <is>
          <t>Price_BOM_LCS_Imp_0801</t>
        </is>
      </c>
      <c r="D538">
        <f>IF(B538="Y", C538, "")</f>
        <v/>
      </c>
      <c r="E538" t="inlineStr">
        <is>
          <t>:60157-LCS:</t>
        </is>
      </c>
      <c r="F538" s="126" t="inlineStr">
        <is>
          <t>X5</t>
        </is>
      </c>
      <c r="G538" s="2" t="inlineStr">
        <is>
          <t>ImpMatl_SS_AISI-304</t>
        </is>
      </c>
      <c r="H538" s="43" t="inlineStr">
        <is>
          <t>Stainless Steel, AISI-304</t>
        </is>
      </c>
      <c r="I538" s="43" t="inlineStr">
        <is>
          <t>H304</t>
        </is>
      </c>
      <c r="J538" s="43" t="inlineStr">
        <is>
          <t>Anodized Steel</t>
        </is>
      </c>
      <c r="K538" s="43" t="inlineStr">
        <is>
          <t>Stainless Steel, AISI 316</t>
        </is>
      </c>
      <c r="L538" s="43" t="inlineStr">
        <is>
          <t>Coating_Scotchkote134_interior_exterior</t>
        </is>
      </c>
      <c r="M538" s="43" t="inlineStr">
        <is>
          <t>RTF</t>
        </is>
      </c>
      <c r="N538" s="43" t="n"/>
      <c r="O538" t="inlineStr">
        <is>
          <t>A102015</t>
        </is>
      </c>
      <c r="P538" t="inlineStr">
        <is>
          <t>LT250</t>
        </is>
      </c>
      <c r="Q538" s="43" t="n">
        <v>126</v>
      </c>
    </row>
    <row r="539">
      <c r="B539">
        <f>IF(I539="B21", IF(L539="Coating_Standard", "Y", "N"), "N")</f>
        <v/>
      </c>
      <c r="C539" t="inlineStr">
        <is>
          <t>Price_BOM_LCS_Imp_0803</t>
        </is>
      </c>
      <c r="D539">
        <f>IF(B539="Y", C539, "")</f>
        <v/>
      </c>
      <c r="E539" t="inlineStr">
        <is>
          <t>:60157-LCS:</t>
        </is>
      </c>
      <c r="F539" s="126" t="inlineStr">
        <is>
          <t>X5</t>
        </is>
      </c>
      <c r="G539" t="inlineStr">
        <is>
          <t>ImpMatl_NiAl-Bronze_ASTM-B148_C95400</t>
        </is>
      </c>
      <c r="H539" s="43" t="inlineStr">
        <is>
          <t>Nickel Aluminum Bronze ASTM B148 UNS C95400</t>
        </is>
      </c>
      <c r="I539" s="43" t="inlineStr">
        <is>
          <t>B22</t>
        </is>
      </c>
      <c r="J539" s="43" t="inlineStr">
        <is>
          <t>Anodized Steel</t>
        </is>
      </c>
      <c r="K539" s="43" t="inlineStr">
        <is>
          <t>Steel, Cold Drawn C1018</t>
        </is>
      </c>
      <c r="L539" s="43" t="inlineStr">
        <is>
          <t>Coating_Special</t>
        </is>
      </c>
      <c r="M539" s="75" t="inlineStr">
        <is>
          <t>RTF</t>
        </is>
      </c>
      <c r="N539" s="75" t="n"/>
      <c r="O539" t="inlineStr">
        <is>
          <t>A102260</t>
        </is>
      </c>
      <c r="P539" t="inlineStr">
        <is>
          <t>LT250</t>
        </is>
      </c>
    </row>
    <row r="540">
      <c r="B540">
        <f>IF(I540="B21", IF(L540="Coating_Standard", "Y", "N"), "N")</f>
        <v/>
      </c>
      <c r="C540" t="inlineStr">
        <is>
          <t>Price_BOM_LCS_Imp_0804</t>
        </is>
      </c>
      <c r="D540">
        <f>IF(B540="Y", C540, "")</f>
        <v/>
      </c>
      <c r="E540" t="inlineStr">
        <is>
          <t>:60157-LCS:</t>
        </is>
      </c>
      <c r="F540" s="126" t="inlineStr">
        <is>
          <t>X5</t>
        </is>
      </c>
      <c r="G540" s="2" t="inlineStr">
        <is>
          <t>ImpMatl_SS_AISI-304</t>
        </is>
      </c>
      <c r="H540" s="43" t="inlineStr">
        <is>
          <t>Stainless Steel, AISI-304</t>
        </is>
      </c>
      <c r="I540" s="43" t="inlineStr">
        <is>
          <t>H304</t>
        </is>
      </c>
      <c r="J540" s="43" t="inlineStr">
        <is>
          <t>Anodized Steel</t>
        </is>
      </c>
      <c r="K540" s="43" t="inlineStr">
        <is>
          <t>Stainless Steel, AISI 316</t>
        </is>
      </c>
      <c r="L540" s="43" t="inlineStr">
        <is>
          <t>Coating_Special</t>
        </is>
      </c>
      <c r="M540" s="43" t="inlineStr">
        <is>
          <t>RTF</t>
        </is>
      </c>
      <c r="N540" s="43" t="n"/>
      <c r="O540" t="inlineStr">
        <is>
          <t>A102020</t>
        </is>
      </c>
      <c r="P540" t="inlineStr">
        <is>
          <t>LT250</t>
        </is>
      </c>
      <c r="Q540" s="43" t="n">
        <v>126</v>
      </c>
    </row>
    <row r="541">
      <c r="B541">
        <f>IF(I541="B21", IF(L541="Coating_Standard", "Y", "N"), "N")</f>
        <v/>
      </c>
      <c r="C541" t="inlineStr">
        <is>
          <t>Price_BOM_LCS_Imp_0806</t>
        </is>
      </c>
      <c r="D541">
        <f>IF(B541="Y", C541, "")</f>
        <v/>
      </c>
      <c r="E541" t="inlineStr">
        <is>
          <t>:80123-LCS:</t>
        </is>
      </c>
      <c r="F541" s="126" t="inlineStr">
        <is>
          <t>X5</t>
        </is>
      </c>
      <c r="G541" s="2" t="inlineStr">
        <is>
          <t>ImpMatl_SS_AISI-304</t>
        </is>
      </c>
      <c r="H541" s="43" t="inlineStr">
        <is>
          <t>Stainless Steel, AISI-304</t>
        </is>
      </c>
      <c r="I541" s="43" t="inlineStr">
        <is>
          <t>H304</t>
        </is>
      </c>
      <c r="J541" s="43" t="inlineStr">
        <is>
          <t>Anodized Steel</t>
        </is>
      </c>
      <c r="K541" s="43" t="inlineStr">
        <is>
          <t>Stainless Steel, AISI 316</t>
        </is>
      </c>
      <c r="L541" s="43" t="inlineStr">
        <is>
          <t>Coating_Standard</t>
        </is>
      </c>
      <c r="M541" s="105" t="n">
        <v>98876192</v>
      </c>
      <c r="N541" s="43" t="inlineStr">
        <is>
          <t>IMP,L,80123,X5,H304</t>
        </is>
      </c>
      <c r="O541" t="inlineStr">
        <is>
          <t>A102029</t>
        </is>
      </c>
      <c r="P541" s="43" t="inlineStr">
        <is>
          <t>LT027</t>
        </is>
      </c>
      <c r="Q541" s="43" t="n">
        <v>0</v>
      </c>
    </row>
    <row r="542">
      <c r="B542">
        <f>IF(I542="B21", IF(L542="Coating_Standard", "Y", "N"), "N")</f>
        <v/>
      </c>
      <c r="C542" t="inlineStr">
        <is>
          <t>Price_BOM_LCS_Imp_0807</t>
        </is>
      </c>
      <c r="D542">
        <f>IF(B542="Y", C542, "")</f>
        <v/>
      </c>
      <c r="E542" t="inlineStr">
        <is>
          <t>:80123-LCS:</t>
        </is>
      </c>
      <c r="F542" s="126" t="inlineStr">
        <is>
          <t>X5</t>
        </is>
      </c>
      <c r="G542" t="inlineStr">
        <is>
          <t>ImpMatl_NiAl-Bronze_ASTM-B148_C95400</t>
        </is>
      </c>
      <c r="H542" s="43" t="inlineStr">
        <is>
          <t>Nickel Aluminum Bronze ASTM B148 UNS C95400</t>
        </is>
      </c>
      <c r="I542" s="43" t="inlineStr">
        <is>
          <t>B22</t>
        </is>
      </c>
      <c r="J542" s="43" t="inlineStr">
        <is>
          <t>Anodized Steel</t>
        </is>
      </c>
      <c r="K542" s="43" t="inlineStr">
        <is>
          <t>Steel, Cold Drawn C1018</t>
        </is>
      </c>
      <c r="L542" s="43" t="inlineStr">
        <is>
          <t>Coating_Standard</t>
        </is>
      </c>
      <c r="M542" s="75" t="n">
        <v>97780973</v>
      </c>
      <c r="N542" s="75" t="n"/>
      <c r="O542" t="inlineStr">
        <is>
          <t>A102262</t>
        </is>
      </c>
      <c r="P542" t="inlineStr">
        <is>
          <t>LT250</t>
        </is>
      </c>
    </row>
    <row r="543">
      <c r="B543">
        <f>IF(I543="B21", IF(L543="Coating_Standard", "Y", "N"), "N")</f>
        <v/>
      </c>
      <c r="C543" t="inlineStr">
        <is>
          <t>Price_BOM_LCS_Imp_0809</t>
        </is>
      </c>
      <c r="D543">
        <f>IF(B543="Y", C543, "")</f>
        <v/>
      </c>
      <c r="E543" t="inlineStr">
        <is>
          <t>:80123-LCS:</t>
        </is>
      </c>
      <c r="F543" s="126" t="inlineStr">
        <is>
          <t>X5</t>
        </is>
      </c>
      <c r="G543" t="inlineStr">
        <is>
          <t>ImpMatl_NiAl-Bronze_ASTM-B148_C95400</t>
        </is>
      </c>
      <c r="H543" s="43" t="inlineStr">
        <is>
          <t>Nickel Aluminum Bronze ASTM B148 UNS C95400</t>
        </is>
      </c>
      <c r="I543" s="43" t="inlineStr">
        <is>
          <t>B22</t>
        </is>
      </c>
      <c r="J543" s="43" t="inlineStr">
        <is>
          <t>Anodized Steel</t>
        </is>
      </c>
      <c r="K543" s="43" t="inlineStr">
        <is>
          <t>Steel, Cold Drawn C1018</t>
        </is>
      </c>
      <c r="L543" s="43" t="inlineStr">
        <is>
          <t>Coating_Scotchkote134_interior_exterior_IncludeImpeller</t>
        </is>
      </c>
      <c r="M543" s="1" t="inlineStr">
        <is>
          <t>RTF</t>
        </is>
      </c>
      <c r="N543" s="43" t="n"/>
      <c r="O543" t="inlineStr">
        <is>
          <t>A102262</t>
        </is>
      </c>
      <c r="P543" t="inlineStr">
        <is>
          <t>LT250</t>
        </is>
      </c>
    </row>
    <row r="544">
      <c r="B544">
        <f>IF(I544="B21", IF(L544="Coating_Standard", "Y", "N"), "N")</f>
        <v/>
      </c>
      <c r="C544" t="inlineStr">
        <is>
          <t>Price_BOM_LCS_Imp_0810</t>
        </is>
      </c>
      <c r="D544">
        <f>IF(B544="Y", C544, "")</f>
        <v/>
      </c>
      <c r="E544" t="inlineStr">
        <is>
          <t>:80123-LCS:</t>
        </is>
      </c>
      <c r="F544" s="126" t="inlineStr">
        <is>
          <t>X5</t>
        </is>
      </c>
      <c r="G544" s="2" t="inlineStr">
        <is>
          <t>ImpMatl_SS_AISI-304</t>
        </is>
      </c>
      <c r="H544" s="43" t="inlineStr">
        <is>
          <t>Stainless Steel, AISI-304</t>
        </is>
      </c>
      <c r="I544" s="43" t="inlineStr">
        <is>
          <t>H304</t>
        </is>
      </c>
      <c r="J544" s="43" t="inlineStr">
        <is>
          <t>Anodized Steel</t>
        </is>
      </c>
      <c r="K544" s="43" t="inlineStr">
        <is>
          <t>Stainless Steel, AISI 316</t>
        </is>
      </c>
      <c r="L544" s="43" t="inlineStr">
        <is>
          <t>Coating_Scotchkote134_interior_exterior_IncludeImpeller</t>
        </is>
      </c>
      <c r="M544" s="1" t="inlineStr">
        <is>
          <t>RTF</t>
        </is>
      </c>
      <c r="N544" s="43" t="n"/>
      <c r="O544" t="inlineStr">
        <is>
          <t>A102029</t>
        </is>
      </c>
      <c r="P544" t="inlineStr">
        <is>
          <t>LT250</t>
        </is>
      </c>
      <c r="Q544" s="43" t="n"/>
    </row>
    <row r="545">
      <c r="B545">
        <f>IF(I545="B21", IF(L545="Coating_Standard", "Y", "N"), "N")</f>
        <v/>
      </c>
      <c r="C545" t="inlineStr">
        <is>
          <t>Price_BOM_LCS_Imp_0812</t>
        </is>
      </c>
      <c r="D545">
        <f>IF(B545="Y", C545, "")</f>
        <v/>
      </c>
      <c r="E545" t="inlineStr">
        <is>
          <t>:80123-LCS:</t>
        </is>
      </c>
      <c r="F545" s="126" t="inlineStr">
        <is>
          <t>X5</t>
        </is>
      </c>
      <c r="G545" t="inlineStr">
        <is>
          <t>ImpMatl_NiAl-Bronze_ASTM-B148_C95400</t>
        </is>
      </c>
      <c r="H545" s="43" t="inlineStr">
        <is>
          <t>Nickel Aluminum Bronze ASTM B148 UNS C95400</t>
        </is>
      </c>
      <c r="I545" s="43" t="inlineStr">
        <is>
          <t>B22</t>
        </is>
      </c>
      <c r="J545" s="43" t="inlineStr">
        <is>
          <t>Anodized Steel</t>
        </is>
      </c>
      <c r="K545" s="43" t="inlineStr">
        <is>
          <t>Steel, Cold Drawn C1018</t>
        </is>
      </c>
      <c r="L545" s="43" t="inlineStr">
        <is>
          <t>Coating_Scotchkote134_interior_IncludeImpeller</t>
        </is>
      </c>
      <c r="M545" s="1" t="inlineStr">
        <is>
          <t>RTF</t>
        </is>
      </c>
      <c r="N545" s="43" t="n"/>
      <c r="O545" t="inlineStr">
        <is>
          <t>A102262</t>
        </is>
      </c>
      <c r="P545" t="inlineStr">
        <is>
          <t>LT250</t>
        </is>
      </c>
    </row>
    <row r="546">
      <c r="B546">
        <f>IF(I546="B21", IF(L546="Coating_Standard", "Y", "N"), "N")</f>
        <v/>
      </c>
      <c r="C546" t="inlineStr">
        <is>
          <t>Price_BOM_LCS_Imp_0813</t>
        </is>
      </c>
      <c r="D546">
        <f>IF(B546="Y", C546, "")</f>
        <v/>
      </c>
      <c r="E546" t="inlineStr">
        <is>
          <t>:80123-LCS:</t>
        </is>
      </c>
      <c r="F546" s="126" t="inlineStr">
        <is>
          <t>X5</t>
        </is>
      </c>
      <c r="G546" s="2" t="inlineStr">
        <is>
          <t>ImpMatl_SS_AISI-304</t>
        </is>
      </c>
      <c r="H546" s="43" t="inlineStr">
        <is>
          <t>Stainless Steel, AISI-304</t>
        </is>
      </c>
      <c r="I546" s="43" t="inlineStr">
        <is>
          <t>H304</t>
        </is>
      </c>
      <c r="J546" s="43" t="inlineStr">
        <is>
          <t>Anodized Steel</t>
        </is>
      </c>
      <c r="K546" s="43" t="inlineStr">
        <is>
          <t>Stainless Steel, AISI 316</t>
        </is>
      </c>
      <c r="L546" s="43" t="inlineStr">
        <is>
          <t>Coating_Scotchkote134_interior_IncludeImpeller</t>
        </is>
      </c>
      <c r="M546" s="1" t="inlineStr">
        <is>
          <t>RTF</t>
        </is>
      </c>
      <c r="N546" s="43" t="n"/>
      <c r="O546" t="inlineStr">
        <is>
          <t>A102029</t>
        </is>
      </c>
      <c r="P546" t="inlineStr">
        <is>
          <t>LT250</t>
        </is>
      </c>
      <c r="Q546" s="43" t="n"/>
    </row>
    <row r="547">
      <c r="B547">
        <f>IF(I547="B21", IF(L547="Coating_Standard", "Y", "N"), "N")</f>
        <v/>
      </c>
      <c r="C547" t="inlineStr">
        <is>
          <t>Price_BOM_LCS_Imp_0815</t>
        </is>
      </c>
      <c r="D547">
        <f>IF(B547="Y", C547, "")</f>
        <v/>
      </c>
      <c r="E547" t="inlineStr">
        <is>
          <t>:80123-LCS:</t>
        </is>
      </c>
      <c r="F547" s="126" t="inlineStr">
        <is>
          <t>X5</t>
        </is>
      </c>
      <c r="G547" t="inlineStr">
        <is>
          <t>ImpMatl_NiAl-Bronze_ASTM-B148_C95400</t>
        </is>
      </c>
      <c r="H547" s="43" t="inlineStr">
        <is>
          <t>Nickel Aluminum Bronze ASTM B148 UNS C95400</t>
        </is>
      </c>
      <c r="I547" s="43" t="inlineStr">
        <is>
          <t>B22</t>
        </is>
      </c>
      <c r="J547" s="43" t="inlineStr">
        <is>
          <t>Anodized Steel</t>
        </is>
      </c>
      <c r="K547" s="43" t="inlineStr">
        <is>
          <t>Steel, Cold Drawn C1018</t>
        </is>
      </c>
      <c r="L547" s="43" t="inlineStr">
        <is>
          <t>Coating_Scotchkote134_interior</t>
        </is>
      </c>
      <c r="M547" s="75" t="n">
        <v>97780973</v>
      </c>
      <c r="N547" s="75" t="n"/>
      <c r="O547" t="inlineStr">
        <is>
          <t>A102262</t>
        </is>
      </c>
      <c r="P547" t="inlineStr">
        <is>
          <t>LT250</t>
        </is>
      </c>
    </row>
    <row r="548">
      <c r="B548">
        <f>IF(I548="B21", IF(L548="Coating_Standard", "Y", "N"), "N")</f>
        <v/>
      </c>
      <c r="C548" t="inlineStr">
        <is>
          <t>Price_BOM_LCS_Imp_0816</t>
        </is>
      </c>
      <c r="D548">
        <f>IF(B548="Y", C548, "")</f>
        <v/>
      </c>
      <c r="E548" t="inlineStr">
        <is>
          <t>:80123-LCS:</t>
        </is>
      </c>
      <c r="F548" s="126" t="inlineStr">
        <is>
          <t>X5</t>
        </is>
      </c>
      <c r="G548" s="2" t="inlineStr">
        <is>
          <t>ImpMatl_SS_AISI-304</t>
        </is>
      </c>
      <c r="H548" s="43" t="inlineStr">
        <is>
          <t>Stainless Steel, AISI-304</t>
        </is>
      </c>
      <c r="I548" s="43" t="inlineStr">
        <is>
          <t>H304</t>
        </is>
      </c>
      <c r="J548" s="43" t="inlineStr">
        <is>
          <t>Anodized Steel</t>
        </is>
      </c>
      <c r="K548" s="43" t="inlineStr">
        <is>
          <t>Stainless Steel, AISI 316</t>
        </is>
      </c>
      <c r="L548" s="43" t="inlineStr">
        <is>
          <t>Coating_Scotchkote134_interior</t>
        </is>
      </c>
      <c r="M548" s="43" t="inlineStr">
        <is>
          <t>RTF</t>
        </is>
      </c>
      <c r="N548" s="43" t="n"/>
      <c r="O548" t="inlineStr">
        <is>
          <t>A102029</t>
        </is>
      </c>
      <c r="P548" t="inlineStr">
        <is>
          <t>LT250</t>
        </is>
      </c>
      <c r="Q548" s="43" t="n">
        <v>126</v>
      </c>
    </row>
    <row r="549">
      <c r="B549">
        <f>IF(I549="B21", IF(L549="Coating_Standard", "Y", "N"), "N")</f>
        <v/>
      </c>
      <c r="C549" t="inlineStr">
        <is>
          <t>Price_BOM_LCS_Imp_0818</t>
        </is>
      </c>
      <c r="D549">
        <f>IF(B549="Y", C549, "")</f>
        <v/>
      </c>
      <c r="E549" t="inlineStr">
        <is>
          <t>:80123-LCS:</t>
        </is>
      </c>
      <c r="F549" s="126" t="inlineStr">
        <is>
          <t>X5</t>
        </is>
      </c>
      <c r="G549" t="inlineStr">
        <is>
          <t>ImpMatl_NiAl-Bronze_ASTM-B148_C95400</t>
        </is>
      </c>
      <c r="H549" s="43" t="inlineStr">
        <is>
          <t>Nickel Aluminum Bronze ASTM B148 UNS C95400</t>
        </is>
      </c>
      <c r="I549" s="43" t="inlineStr">
        <is>
          <t>B22</t>
        </is>
      </c>
      <c r="J549" s="43" t="inlineStr">
        <is>
          <t>Anodized Steel</t>
        </is>
      </c>
      <c r="K549" s="43" t="inlineStr">
        <is>
          <t>Steel, Cold Drawn C1018</t>
        </is>
      </c>
      <c r="L549" s="43" t="inlineStr">
        <is>
          <t>Coating_Scotchkote134_interior_exterior</t>
        </is>
      </c>
      <c r="M549" s="75" t="n">
        <v>97780973</v>
      </c>
      <c r="N549" s="75" t="n"/>
      <c r="O549" t="inlineStr">
        <is>
          <t>A102262</t>
        </is>
      </c>
      <c r="P549" t="inlineStr">
        <is>
          <t>LT250</t>
        </is>
      </c>
    </row>
    <row r="550">
      <c r="B550">
        <f>IF(I550="B21", IF(L550="Coating_Standard", "Y", "N"), "N")</f>
        <v/>
      </c>
      <c r="C550" t="inlineStr">
        <is>
          <t>Price_BOM_LCS_Imp_0819</t>
        </is>
      </c>
      <c r="D550">
        <f>IF(B550="Y", C550, "")</f>
        <v/>
      </c>
      <c r="E550" t="inlineStr">
        <is>
          <t>:80123-LCS:</t>
        </is>
      </c>
      <c r="F550" s="126" t="inlineStr">
        <is>
          <t>X5</t>
        </is>
      </c>
      <c r="G550" s="2" t="inlineStr">
        <is>
          <t>ImpMatl_SS_AISI-304</t>
        </is>
      </c>
      <c r="H550" s="43" t="inlineStr">
        <is>
          <t>Stainless Steel, AISI-304</t>
        </is>
      </c>
      <c r="I550" s="43" t="inlineStr">
        <is>
          <t>H304</t>
        </is>
      </c>
      <c r="J550" s="43" t="inlineStr">
        <is>
          <t>Anodized Steel</t>
        </is>
      </c>
      <c r="K550" s="43" t="inlineStr">
        <is>
          <t>Stainless Steel, AISI 316</t>
        </is>
      </c>
      <c r="L550" s="43" t="inlineStr">
        <is>
          <t>Coating_Scotchkote134_interior_exterior</t>
        </is>
      </c>
      <c r="M550" s="43" t="inlineStr">
        <is>
          <t>RTF</t>
        </is>
      </c>
      <c r="N550" s="43" t="n"/>
      <c r="O550" t="inlineStr">
        <is>
          <t>A102029</t>
        </is>
      </c>
      <c r="P550" t="inlineStr">
        <is>
          <t>LT250</t>
        </is>
      </c>
      <c r="Q550" s="43" t="n">
        <v>126</v>
      </c>
    </row>
    <row r="551">
      <c r="B551">
        <f>IF(I551="B21", IF(L551="Coating_Standard", "Y", "N"), "N")</f>
        <v/>
      </c>
      <c r="C551" t="inlineStr">
        <is>
          <t>Price_BOM_LCS_Imp_0821</t>
        </is>
      </c>
      <c r="D551">
        <f>IF(B551="Y", C551, "")</f>
        <v/>
      </c>
      <c r="E551" t="inlineStr">
        <is>
          <t>:80123-LCS:</t>
        </is>
      </c>
      <c r="F551" s="126" t="inlineStr">
        <is>
          <t>X5</t>
        </is>
      </c>
      <c r="G551" t="inlineStr">
        <is>
          <t>ImpMatl_NiAl-Bronze_ASTM-B148_C95400</t>
        </is>
      </c>
      <c r="H551" s="43" t="inlineStr">
        <is>
          <t>Nickel Aluminum Bronze ASTM B148 UNS C95400</t>
        </is>
      </c>
      <c r="I551" s="43" t="inlineStr">
        <is>
          <t>B22</t>
        </is>
      </c>
      <c r="J551" s="43" t="inlineStr">
        <is>
          <t>Anodized Steel</t>
        </is>
      </c>
      <c r="K551" s="43" t="inlineStr">
        <is>
          <t>Steel, Cold Drawn C1018</t>
        </is>
      </c>
      <c r="L551" s="43" t="inlineStr">
        <is>
          <t>Coating_Special</t>
        </is>
      </c>
      <c r="M551" s="75" t="n">
        <v>97780973</v>
      </c>
      <c r="N551" s="75" t="n"/>
      <c r="O551" t="inlineStr">
        <is>
          <t>A102262</t>
        </is>
      </c>
      <c r="P551" t="inlineStr">
        <is>
          <t>LT250</t>
        </is>
      </c>
    </row>
    <row r="552">
      <c r="B552">
        <f>IF(I552="B21", IF(L552="Coating_Standard", "Y", "N"), "N")</f>
        <v/>
      </c>
      <c r="C552" t="inlineStr">
        <is>
          <t>Price_BOM_LCS_Imp_0822</t>
        </is>
      </c>
      <c r="D552">
        <f>IF(B552="Y", C552, "")</f>
        <v/>
      </c>
      <c r="E552" t="inlineStr">
        <is>
          <t>:80123-LCS:</t>
        </is>
      </c>
      <c r="F552" s="126" t="inlineStr">
        <is>
          <t>X5</t>
        </is>
      </c>
      <c r="G552" s="2" t="inlineStr">
        <is>
          <t>ImpMatl_SS_AISI-304</t>
        </is>
      </c>
      <c r="H552" s="43" t="inlineStr">
        <is>
          <t>Stainless Steel, AISI-304</t>
        </is>
      </c>
      <c r="I552" s="43" t="inlineStr">
        <is>
          <t>H304</t>
        </is>
      </c>
      <c r="J552" s="43" t="inlineStr">
        <is>
          <t>Anodized Steel</t>
        </is>
      </c>
      <c r="K552" s="43" t="inlineStr">
        <is>
          <t>Stainless Steel, AISI 316</t>
        </is>
      </c>
      <c r="L552" s="43" t="inlineStr">
        <is>
          <t>Coating_Special</t>
        </is>
      </c>
      <c r="M552" s="43" t="inlineStr">
        <is>
          <t>RTF</t>
        </is>
      </c>
      <c r="N552" s="43" t="n"/>
      <c r="O552" t="inlineStr">
        <is>
          <t>A102034</t>
        </is>
      </c>
      <c r="P552" t="inlineStr">
        <is>
          <t>LT250</t>
        </is>
      </c>
      <c r="Q552" s="43" t="n">
        <v>126</v>
      </c>
    </row>
    <row r="553">
      <c r="B553">
        <f>IF(I553="B21", IF(L553="Coating_Standard", "Y", "N"), "N")</f>
        <v/>
      </c>
      <c r="C553" t="inlineStr">
        <is>
          <t>Price_BOM_LCS_Imp_0823</t>
        </is>
      </c>
      <c r="E553" t="inlineStr">
        <is>
          <t>:12709-LCS:12709-2P-10HP-LCSE:12709-2P-15HP-LCSE:12709-2P-5HP-LCSE:12709-2P-7.5HP-LCSE:</t>
        </is>
      </c>
      <c r="F553" s="126" t="inlineStr">
        <is>
          <t>X3</t>
        </is>
      </c>
      <c r="G553" s="2" t="inlineStr">
        <is>
          <t>ImpMatl_SS_AISI-304</t>
        </is>
      </c>
      <c r="H553" s="43" t="inlineStr">
        <is>
          <t>Stainless Steel, AISI-304</t>
        </is>
      </c>
      <c r="I553" s="43" t="inlineStr">
        <is>
          <t>H304</t>
        </is>
      </c>
      <c r="J553" s="43" t="inlineStr">
        <is>
          <t>Stainless Steel, AISI-303</t>
        </is>
      </c>
      <c r="K553" s="43" t="inlineStr">
        <is>
          <t>Stainless Steel, AISI 316</t>
        </is>
      </c>
      <c r="L553" s="43" t="inlineStr">
        <is>
          <t>Coating_Standard</t>
        </is>
      </c>
      <c r="M553" s="95" t="n">
        <v>98876017</v>
      </c>
      <c r="N553" s="43" t="inlineStr">
        <is>
          <t>IMP,L,12709,X3,H304</t>
        </is>
      </c>
      <c r="O553" t="inlineStr">
        <is>
          <t>A101704</t>
        </is>
      </c>
      <c r="P553" s="43" t="inlineStr">
        <is>
          <t>LT027</t>
        </is>
      </c>
      <c r="Q553" s="43" t="n">
        <v>0</v>
      </c>
    </row>
    <row r="554">
      <c r="B554" t="inlineStr">
        <is>
          <t>N</t>
        </is>
      </c>
      <c r="C554" t="inlineStr">
        <is>
          <t>Price_BOM_LCS_Imp_0825</t>
        </is>
      </c>
      <c r="E554" t="inlineStr">
        <is>
          <t>:3012A-LCS:</t>
        </is>
      </c>
      <c r="F554" s="126" t="inlineStr">
        <is>
          <t>XA</t>
        </is>
      </c>
      <c r="G554" s="2" t="inlineStr">
        <is>
          <t>ImpMatl_SS_AISI-304</t>
        </is>
      </c>
      <c r="H554" s="43" t="inlineStr">
        <is>
          <t>Stainless Steel, AISI-304</t>
        </is>
      </c>
      <c r="I554" s="43" t="inlineStr">
        <is>
          <t>H304</t>
        </is>
      </c>
      <c r="J554" s="43" t="inlineStr">
        <is>
          <t>Stainless Steel, AISI-303</t>
        </is>
      </c>
      <c r="K554" s="43" t="inlineStr">
        <is>
          <t>Stainless Steel, AISI 316</t>
        </is>
      </c>
      <c r="L554" s="43" t="inlineStr">
        <is>
          <t>Coating_Standard</t>
        </is>
      </c>
      <c r="M554" s="1" t="n">
        <v>98876157</v>
      </c>
      <c r="N554" s="43" t="inlineStr">
        <is>
          <t>IMP,L,30127,XA,H304</t>
        </is>
      </c>
      <c r="O554" t="inlineStr">
        <is>
          <t>A101946</t>
        </is>
      </c>
      <c r="P554" s="43" t="inlineStr">
        <is>
          <t>LT027</t>
        </is>
      </c>
      <c r="Q554" s="43" t="n">
        <v>0</v>
      </c>
    </row>
    <row r="555">
      <c r="B555" t="inlineStr">
        <is>
          <t>N</t>
        </is>
      </c>
      <c r="C555" t="inlineStr">
        <is>
          <t>Price_BOM_LCS_Imp_0826</t>
        </is>
      </c>
      <c r="E555" s="43" t="inlineStr">
        <is>
          <t>:40129-LCS:</t>
        </is>
      </c>
      <c r="F555" s="126" t="inlineStr">
        <is>
          <t>XA</t>
        </is>
      </c>
      <c r="G555" t="inlineStr">
        <is>
          <t>ImpMatl_SS_AISI-304</t>
        </is>
      </c>
      <c r="H555" t="inlineStr">
        <is>
          <t>Stainless Steel, AISI-304</t>
        </is>
      </c>
      <c r="I555" t="inlineStr">
        <is>
          <t>H304</t>
        </is>
      </c>
      <c r="J555" t="inlineStr">
        <is>
          <t>Stainless Steel, AISI-303</t>
        </is>
      </c>
      <c r="K555" t="inlineStr">
        <is>
          <t>Stainless Steel, AISI 316</t>
        </is>
      </c>
      <c r="L555" t="inlineStr">
        <is>
          <t>Coating_Standard</t>
        </is>
      </c>
      <c r="M555" t="n">
        <v>99891980</v>
      </c>
      <c r="O555" t="inlineStr">
        <is>
          <t>A101938</t>
        </is>
      </c>
      <c r="P555" t="inlineStr">
        <is>
          <t>LT027</t>
        </is>
      </c>
    </row>
    <row r="556">
      <c r="B556" t="inlineStr">
        <is>
          <t>N</t>
        </is>
      </c>
      <c r="C556" t="inlineStr">
        <is>
          <t>Price_BOM_LCS_Imp_0827</t>
        </is>
      </c>
      <c r="E556" t="inlineStr">
        <is>
          <t>:40129-LCS:</t>
        </is>
      </c>
      <c r="F556" s="126" t="inlineStr">
        <is>
          <t>XA</t>
        </is>
      </c>
      <c r="G556" t="inlineStr">
        <is>
          <t>ImpMatl_NiAl-Bronze_ASTM-B148_C95400</t>
        </is>
      </c>
      <c r="H556" t="inlineStr">
        <is>
          <t>Nickel Aluminum Bronze ASTM B148 UNS C95400</t>
        </is>
      </c>
      <c r="I556" t="inlineStr">
        <is>
          <t>B22</t>
        </is>
      </c>
      <c r="J556" t="inlineStr">
        <is>
          <t>Stainless Steel, AISI-303</t>
        </is>
      </c>
      <c r="K556" t="inlineStr">
        <is>
          <t>Steel, Cold Drawn C1018</t>
        </is>
      </c>
      <c r="L556" t="inlineStr">
        <is>
          <t>Coating_Standard</t>
        </is>
      </c>
      <c r="M556" t="n">
        <v>99891979</v>
      </c>
      <c r="O556" t="inlineStr">
        <is>
          <t>A102249</t>
        </is>
      </c>
      <c r="P556" t="inlineStr">
        <is>
          <t>LT250</t>
        </is>
      </c>
    </row>
    <row r="557">
      <c r="B557" t="inlineStr">
        <is>
          <t>N</t>
        </is>
      </c>
      <c r="C557" t="inlineStr">
        <is>
          <t>Price_BOM_LCS_Imp_0828</t>
        </is>
      </c>
      <c r="E557" t="inlineStr">
        <is>
          <t>:40129-LCS:</t>
        </is>
      </c>
      <c r="F557" s="126" t="inlineStr">
        <is>
          <t>XA</t>
        </is>
      </c>
      <c r="G557" t="inlineStr">
        <is>
          <t>ImpMatl_NiAl-Bronze_ASTM-B148_C95400</t>
        </is>
      </c>
      <c r="H557" t="inlineStr">
        <is>
          <t>Nickel Aluminum Bronze ASTM B148 UNS C95400</t>
        </is>
      </c>
      <c r="I557" t="inlineStr">
        <is>
          <t>B22</t>
        </is>
      </c>
      <c r="J557" t="inlineStr">
        <is>
          <t>Stainless Steel, AISI-303</t>
        </is>
      </c>
      <c r="K557" t="inlineStr">
        <is>
          <t>Steel, Cold Drawn C1018</t>
        </is>
      </c>
      <c r="L557" t="inlineStr">
        <is>
          <t>Coating_Scotchkote134_interior</t>
        </is>
      </c>
      <c r="M557" t="n">
        <v>99891979</v>
      </c>
      <c r="O557" t="inlineStr">
        <is>
          <t>A102249</t>
        </is>
      </c>
      <c r="P557" t="inlineStr">
        <is>
          <t>LT250</t>
        </is>
      </c>
    </row>
    <row r="558">
      <c r="B558" t="inlineStr">
        <is>
          <t>N</t>
        </is>
      </c>
      <c r="C558" t="inlineStr">
        <is>
          <t>Price_BOM_LCS_Imp_0829</t>
        </is>
      </c>
      <c r="E558" t="inlineStr">
        <is>
          <t>:40129-LCS:</t>
        </is>
      </c>
      <c r="F558" s="126" t="inlineStr">
        <is>
          <t>XA</t>
        </is>
      </c>
      <c r="G558" t="inlineStr">
        <is>
          <t>ImpMatl_NiAl-Bronze_ASTM-B148_C95400</t>
        </is>
      </c>
      <c r="H558" t="inlineStr">
        <is>
          <t>Nickel Aluminum Bronze ASTM B148 UNS C95400</t>
        </is>
      </c>
      <c r="I558" t="inlineStr">
        <is>
          <t>B22</t>
        </is>
      </c>
      <c r="J558" t="inlineStr">
        <is>
          <t>Stainless Steel, AISI-303</t>
        </is>
      </c>
      <c r="K558" t="inlineStr">
        <is>
          <t>Steel, Cold Drawn C1018</t>
        </is>
      </c>
      <c r="L558" t="inlineStr">
        <is>
          <t>Coating_Scotchkote134_interior_exterior</t>
        </is>
      </c>
      <c r="M558" t="n">
        <v>99891979</v>
      </c>
      <c r="O558" t="inlineStr">
        <is>
          <t>A102249</t>
        </is>
      </c>
      <c r="P558" t="inlineStr">
        <is>
          <t>LT250</t>
        </is>
      </c>
    </row>
    <row r="559">
      <c r="B559" t="inlineStr">
        <is>
          <t>N</t>
        </is>
      </c>
      <c r="C559" t="inlineStr">
        <is>
          <t>Price_BOM_LCS_Imp_0830</t>
        </is>
      </c>
      <c r="E559" t="inlineStr">
        <is>
          <t>:40129-LCS:</t>
        </is>
      </c>
      <c r="F559" s="126" t="inlineStr">
        <is>
          <t>XA</t>
        </is>
      </c>
      <c r="G559" t="inlineStr">
        <is>
          <t>ImpMatl_NiAl-Bronze_ASTM-B148_C95400</t>
        </is>
      </c>
      <c r="H559" t="inlineStr">
        <is>
          <t>Nickel Aluminum Bronze ASTM B148 UNS C95400</t>
        </is>
      </c>
      <c r="I559" t="inlineStr">
        <is>
          <t>B22</t>
        </is>
      </c>
      <c r="J559" t="inlineStr">
        <is>
          <t>Stainless Steel, AISI-303</t>
        </is>
      </c>
      <c r="K559" t="inlineStr">
        <is>
          <t>Steel, Cold Drawn C1018</t>
        </is>
      </c>
      <c r="L559" t="inlineStr">
        <is>
          <t>Coating_Special</t>
        </is>
      </c>
      <c r="M559" t="n">
        <v>99891979</v>
      </c>
      <c r="O559" t="inlineStr">
        <is>
          <t>A102249</t>
        </is>
      </c>
      <c r="P559" t="inlineStr">
        <is>
          <t>LT250</t>
        </is>
      </c>
    </row>
    <row r="560">
      <c r="A560" s="54" t="inlineStr">
        <is>
          <t>[END]</t>
        </is>
      </c>
    </row>
  </sheetData>
  <autoFilter ref="B6:Q560"/>
  <dataValidations disablePrompts="1" count="2">
    <dataValidation sqref="A6" showErrorMessage="1" showInputMessage="1" allowBlank="1" type="list">
      <formula1>"Full Data,Quick Price"</formula1>
    </dataValidation>
    <dataValidation sqref="B4:Q4" showErrorMessage="1" showInputMessage="1" allowBlank="1" errorTitle="Invalid Attribute Type" error="Please select an attribute type from the dropdown list" type="list">
      <formula1>"text, double, short, calculation, compatibility rule, string expression, boolean, description, pointer, pointer-merge, price"</formula1>
    </dataValidation>
  </dataValidations>
  <pageMargins left="0.7479166666666667" right="0.7479166666666667" top="0.9840277777777777" bottom="0.9840277777777777" header="0.5118055555555555" footer="0.5118055555555555"/>
  <pageSetup orientation="portrait" firstPageNumber="0" horizontalDpi="300" verticalDpi="300"/>
</worksheet>
</file>

<file path=xl/worksheets/sheet6.xml><?xml version="1.0" encoding="utf-8"?>
<worksheet xmlns="http://schemas.openxmlformats.org/spreadsheetml/2006/main">
  <sheetPr codeName="Sheet4">
    <outlinePr summaryBelow="1" summaryRight="1"/>
    <pageSetUpPr/>
  </sheetPr>
  <dimension ref="A1:Z153"/>
  <sheetViews>
    <sheetView zoomScaleNormal="100" workbookViewId="0">
      <pane ySplit="6" topLeftCell="A7" activePane="bottomLeft" state="frozen"/>
      <selection pane="bottomLeft" activeCell="C29" sqref="C29"/>
    </sheetView>
  </sheetViews>
  <sheetFormatPr baseColWidth="8" defaultColWidth="9.140625" defaultRowHeight="13.15" outlineLevelRow="1"/>
  <cols>
    <col width="20.7109375" customWidth="1" style="12" min="1" max="1"/>
    <col width="43" customWidth="1" min="2" max="2"/>
    <col width="42.28515625" customWidth="1" min="3" max="3"/>
    <col width="6.85546875" customWidth="1" style="126" min="4" max="4"/>
    <col width="18.28515625" bestFit="1" customWidth="1" min="5" max="5"/>
    <col width="20.42578125" customWidth="1" min="6" max="6"/>
    <col width="18.5703125" customWidth="1" min="7" max="7"/>
    <col width="48.5703125" customWidth="1" min="8" max="8"/>
    <col width="9.140625" bestFit="1" customWidth="1" min="9" max="9"/>
    <col width="38.5703125" bestFit="1" customWidth="1" min="10" max="10"/>
    <col width="11.42578125" bestFit="1" customWidth="1" min="12" max="12"/>
  </cols>
  <sheetData>
    <row r="1" customFormat="1" s="18">
      <c r="A1" s="46" t="inlineStr">
        <is>
          <t>Export Set-up</t>
        </is>
      </c>
      <c r="B1" s="72" t="inlineStr">
        <is>
          <t>Z:\LCS_Hardware.xml</t>
        </is>
      </c>
      <c r="C1" s="47" t="n"/>
      <c r="D1" s="128" t="n"/>
      <c r="E1" s="32" t="n"/>
      <c r="F1" s="32" t="n"/>
      <c r="G1" s="32" t="n"/>
      <c r="H1" s="32" t="n"/>
      <c r="I1" s="32" t="n"/>
      <c r="J1" s="32" t="n"/>
      <c r="K1" s="32" t="n"/>
      <c r="L1" s="32" t="n"/>
      <c r="S1" s="18" t="inlineStr">
        <is>
          <t>PSD v1.1</t>
        </is>
      </c>
      <c r="Z1" s="18" t="inlineStr">
        <is>
          <t>PSD v1.2</t>
        </is>
      </c>
    </row>
    <row r="2" outlineLevel="1">
      <c r="A2" s="30" t="inlineStr">
        <is>
          <t>Price_BOM_LCS_Hardware</t>
        </is>
      </c>
      <c r="B2" s="49" t="inlineStr">
        <is>
          <t>ID</t>
        </is>
      </c>
      <c r="C2" s="49" t="inlineStr">
        <is>
          <t>Model</t>
        </is>
      </c>
      <c r="D2" s="121" t="inlineStr">
        <is>
          <t>CodeX</t>
        </is>
      </c>
      <c r="E2" s="49" t="inlineStr">
        <is>
          <t>FlangeConfiguration</t>
        </is>
      </c>
      <c r="F2" s="49" t="n"/>
      <c r="G2" s="49" t="inlineStr">
        <is>
          <t>HardwareMaterial</t>
        </is>
      </c>
      <c r="H2" s="29" t="inlineStr">
        <is>
          <t>MotorFrame</t>
        </is>
      </c>
      <c r="I2" s="49" t="inlineStr">
        <is>
          <t>BOM</t>
        </is>
      </c>
      <c r="J2" s="49" t="n"/>
      <c r="K2" s="49" t="inlineStr">
        <is>
          <t>PriceID</t>
        </is>
      </c>
      <c r="L2" s="49" t="inlineStr">
        <is>
          <t>LeadtimeID</t>
        </is>
      </c>
    </row>
    <row r="3" outlineLevel="1">
      <c r="A3" s="48" t="inlineStr">
        <is>
          <t>PumpOptions</t>
        </is>
      </c>
      <c r="B3" s="49" t="inlineStr">
        <is>
          <t>PriceList</t>
        </is>
      </c>
      <c r="C3" s="49" t="n"/>
      <c r="D3" s="121" t="n"/>
      <c r="E3" s="49" t="n"/>
      <c r="F3" s="49" t="inlineStr">
        <is>
          <t>ID</t>
        </is>
      </c>
      <c r="G3" s="49" t="n"/>
      <c r="H3" s="49" t="n"/>
      <c r="I3" s="49" t="n"/>
      <c r="J3" s="49" t="n"/>
      <c r="K3" s="49" t="n"/>
      <c r="L3" s="49" t="n"/>
    </row>
    <row r="4" outlineLevel="1" customFormat="1" s="19">
      <c r="A4" s="50" t="inlineStr">
        <is>
          <t>[Attribute type]</t>
        </is>
      </c>
      <c r="B4" s="51" t="inlineStr">
        <is>
          <t>pointer-merge</t>
        </is>
      </c>
      <c r="C4" s="51" t="inlineStr">
        <is>
          <t>text</t>
        </is>
      </c>
      <c r="D4" s="122" t="inlineStr">
        <is>
          <t>text</t>
        </is>
      </c>
      <c r="E4" s="51" t="inlineStr">
        <is>
          <t>text</t>
        </is>
      </c>
      <c r="F4" s="51" t="inlineStr">
        <is>
          <t>pointer</t>
        </is>
      </c>
      <c r="G4" s="51" t="inlineStr">
        <is>
          <t>text</t>
        </is>
      </c>
      <c r="H4" s="51" t="inlineStr">
        <is>
          <t>text</t>
        </is>
      </c>
      <c r="I4" s="51" t="inlineStr">
        <is>
          <t>text</t>
        </is>
      </c>
      <c r="J4" s="51" t="n"/>
      <c r="K4" s="51" t="inlineStr">
        <is>
          <t>pointer</t>
        </is>
      </c>
      <c r="L4" s="51" t="inlineStr">
        <is>
          <t>pointer</t>
        </is>
      </c>
      <c r="M4" s="35" t="inlineStr">
        <is>
          <t>[END]</t>
        </is>
      </c>
    </row>
    <row r="5" outlineLevel="1" customFormat="1" s="18">
      <c r="A5" s="52" t="inlineStr">
        <is>
          <t>[Attribute width]</t>
        </is>
      </c>
      <c r="B5" s="53" t="n"/>
      <c r="C5" s="53" t="n"/>
      <c r="D5" s="123" t="n"/>
      <c r="E5" s="53" t="n"/>
      <c r="F5" s="53" t="n"/>
      <c r="G5" s="53" t="n"/>
      <c r="H5" s="53" t="n"/>
      <c r="I5" s="53" t="n"/>
      <c r="J5" s="53" t="n"/>
      <c r="K5" s="53" t="n"/>
      <c r="L5" s="53" t="n"/>
    </row>
    <row r="6">
      <c r="B6" s="6" t="inlineStr">
        <is>
          <t>ID</t>
        </is>
      </c>
      <c r="C6" s="6" t="inlineStr">
        <is>
          <t>Model</t>
        </is>
      </c>
      <c r="D6" s="129" t="inlineStr">
        <is>
          <t>codeX</t>
        </is>
      </c>
      <c r="E6" s="6" t="inlineStr">
        <is>
          <t>Flange Config</t>
        </is>
      </c>
      <c r="F6" s="7" t="inlineStr">
        <is>
          <t>Option ID</t>
        </is>
      </c>
      <c r="G6" s="6" t="inlineStr">
        <is>
          <t>Material</t>
        </is>
      </c>
      <c r="H6" s="6" t="inlineStr">
        <is>
          <t>Motor Frame</t>
        </is>
      </c>
      <c r="I6" s="6" t="inlineStr">
        <is>
          <t>BOM</t>
        </is>
      </c>
      <c r="J6" s="37" t="inlineStr">
        <is>
          <t>Description</t>
        </is>
      </c>
      <c r="K6" s="13" t="inlineStr">
        <is>
          <t>Price ID</t>
        </is>
      </c>
      <c r="L6" s="13" t="inlineStr">
        <is>
          <t>LeadtimeID</t>
        </is>
      </c>
    </row>
    <row r="7">
      <c r="A7" s="54" t="inlineStr">
        <is>
          <t>[START]</t>
        </is>
      </c>
      <c r="B7" t="inlineStr">
        <is>
          <t>Price_BOM_LCS_Hardware_001</t>
        </is>
      </c>
      <c r="C7" t="inlineStr">
        <is>
          <t>:10707-2P-3HP-LCSE:10707-2P-5HP-LCSE:10707-2P-7.5HP-LCSE:10707-2P-10HP-LCSE:10707-2P-15HP-LCSE:</t>
        </is>
      </c>
      <c r="D7" s="130" t="inlineStr">
        <is>
          <t>X3</t>
        </is>
      </c>
      <c r="E7" t="inlineStr">
        <is>
          <t>125# ANSI Flange</t>
        </is>
      </c>
      <c r="F7" t="inlineStr">
        <is>
          <t>Hardware_Steel_Gr5</t>
        </is>
      </c>
      <c r="G7" t="inlineStr">
        <is>
          <t>Hardware_Steel_Gr5</t>
        </is>
      </c>
      <c r="H7" t="inlineStr">
        <is>
          <t>:182TC:184TC:213TC:215TC:254TC:</t>
        </is>
      </c>
      <c r="I7" s="86" t="n">
        <v>96772283</v>
      </c>
      <c r="J7" s="87" t="inlineStr">
        <is>
          <t xml:space="preserve">HW,VLS,7" X3/4,TC,STL GRADE5 </t>
        </is>
      </c>
      <c r="K7" t="inlineStr">
        <is>
          <t>A100091</t>
        </is>
      </c>
      <c r="L7" t="inlineStr">
        <is>
          <t>LT027</t>
        </is>
      </c>
    </row>
    <row r="8">
      <c r="B8" t="inlineStr">
        <is>
          <t>Price_BOM_LCS_Hardware_002</t>
        </is>
      </c>
      <c r="C8" s="43" t="inlineStr">
        <is>
          <t>:30127-4P-15HP-LCSE:30127-4P-20HP-LCSE:30127-4P-25HP-LCSE:</t>
        </is>
      </c>
      <c r="D8" s="130" t="inlineStr">
        <is>
          <t>XA</t>
        </is>
      </c>
      <c r="E8" t="inlineStr">
        <is>
          <t>125# ANSI Flange</t>
        </is>
      </c>
      <c r="F8" t="inlineStr">
        <is>
          <t>Hardware_Steel_Gr5</t>
        </is>
      </c>
      <c r="G8" t="inlineStr">
        <is>
          <t>Hardware_Steel_Gr5</t>
        </is>
      </c>
      <c r="H8" t="inlineStr">
        <is>
          <t>:284TC:286TC:</t>
        </is>
      </c>
      <c r="I8" s="2" t="n">
        <v>96774816</v>
      </c>
      <c r="J8" s="87" t="inlineStr">
        <is>
          <t>HW,VLS,12" X3/A/5,8.50"AK,TC,ADP,ST GRD5</t>
        </is>
      </c>
      <c r="K8" t="inlineStr">
        <is>
          <t>A100091</t>
        </is>
      </c>
      <c r="L8" t="inlineStr">
        <is>
          <t>LT027</t>
        </is>
      </c>
    </row>
    <row r="9">
      <c r="B9" t="inlineStr">
        <is>
          <t>Price_BOM_LCS_Hardware_004</t>
        </is>
      </c>
      <c r="C9" t="inlineStr">
        <is>
          <t>:12709-2P-5HP-LCSE:12709-2P-7.5HP-LCSE:12709-2P-10HP-LCSE:12709-2P-15HP-LCSE:</t>
        </is>
      </c>
      <c r="D9" s="130" t="inlineStr">
        <is>
          <t>X3</t>
        </is>
      </c>
      <c r="E9" t="inlineStr">
        <is>
          <t>125# ANSI Flange</t>
        </is>
      </c>
      <c r="F9" t="inlineStr">
        <is>
          <t>Hardware_Steel_Gr5</t>
        </is>
      </c>
      <c r="G9" t="inlineStr">
        <is>
          <t>Hardware_Steel_Gr5</t>
        </is>
      </c>
      <c r="H9" t="inlineStr">
        <is>
          <t>:182TC:184TC:213TC:215TC:254TC:</t>
        </is>
      </c>
      <c r="I9" s="86" t="n">
        <v>96772283</v>
      </c>
      <c r="J9" s="87" t="inlineStr">
        <is>
          <t xml:space="preserve">HW,VLS,7" X3/4,TC,STL GRADE5 </t>
        </is>
      </c>
      <c r="K9" t="inlineStr">
        <is>
          <t>A100091</t>
        </is>
      </c>
      <c r="L9" t="inlineStr">
        <is>
          <t>LT027</t>
        </is>
      </c>
    </row>
    <row r="10">
      <c r="B10" s="43" t="inlineStr">
        <is>
          <t>Price_BOM_LCS_Hardware_007</t>
        </is>
      </c>
      <c r="C10" s="43" t="inlineStr">
        <is>
          <t>:15705-2P-5HP-LCSE:15705-2P-7.5HP-LCSE:15705-2P-10HP-LCSE:15705-2P-15HP-LCSE:15705-2P-20HP-LCSE:</t>
        </is>
      </c>
      <c r="D10" s="130" t="inlineStr">
        <is>
          <t>X3</t>
        </is>
      </c>
      <c r="E10" t="inlineStr">
        <is>
          <t>125# ANSI Flange</t>
        </is>
      </c>
      <c r="F10" t="inlineStr">
        <is>
          <t>Hardware_Steel_Gr5</t>
        </is>
      </c>
      <c r="G10" t="inlineStr">
        <is>
          <t>Hardware_Steel_Gr5</t>
        </is>
      </c>
      <c r="H10" s="43" t="inlineStr">
        <is>
          <t>:182TC:184TC:213TC:215TC:254TC:256TC:</t>
        </is>
      </c>
      <c r="I10" s="86" t="n">
        <v>96772283</v>
      </c>
      <c r="J10" s="87" t="inlineStr">
        <is>
          <t xml:space="preserve">HW,VLS,7" X3/4,TC,STL GRADE5 </t>
        </is>
      </c>
      <c r="K10" t="inlineStr">
        <is>
          <t>A100091</t>
        </is>
      </c>
      <c r="L10" t="inlineStr">
        <is>
          <t>LT027</t>
        </is>
      </c>
    </row>
    <row r="11">
      <c r="B11" t="inlineStr">
        <is>
          <t>Price_BOM_LCS_Hardware_010</t>
        </is>
      </c>
      <c r="C11" t="inlineStr">
        <is>
          <t>:20709-4P-3HP-LCSE:20709-2P-7.5HP-LCSE:20709-2P-10HP-LCSE:</t>
        </is>
      </c>
      <c r="D11" s="130" t="inlineStr">
        <is>
          <t>X3</t>
        </is>
      </c>
      <c r="E11" t="inlineStr">
        <is>
          <t>125# ANSI Flange</t>
        </is>
      </c>
      <c r="F11" t="inlineStr">
        <is>
          <t>Hardware_Steel_Gr5</t>
        </is>
      </c>
      <c r="G11" t="inlineStr">
        <is>
          <t>Hardware_Steel_Gr5</t>
        </is>
      </c>
      <c r="H11" s="23" t="inlineStr">
        <is>
          <t>:182TC:184TC:213TC:215TC:</t>
        </is>
      </c>
      <c r="I11" s="86" t="n">
        <v>96772283</v>
      </c>
      <c r="J11" s="87" t="inlineStr">
        <is>
          <t xml:space="preserve">HW,VLS,7" X3/4,TC,STL GRADE5 </t>
        </is>
      </c>
      <c r="K11" t="inlineStr">
        <is>
          <t>A100091</t>
        </is>
      </c>
      <c r="L11" t="inlineStr">
        <is>
          <t>LT027</t>
        </is>
      </c>
    </row>
    <row r="12">
      <c r="B12" t="inlineStr">
        <is>
          <t>Price_BOM_LCS_Hardware_011</t>
        </is>
      </c>
      <c r="C12" s="71" t="inlineStr">
        <is>
          <t>:40129-LCS:</t>
        </is>
      </c>
      <c r="D12" s="126" t="inlineStr">
        <is>
          <t>XA</t>
        </is>
      </c>
      <c r="E12" t="inlineStr">
        <is>
          <t>125# ANSI Flange</t>
        </is>
      </c>
      <c r="F12" t="inlineStr">
        <is>
          <t>Hardware_Steel_Gr5</t>
        </is>
      </c>
      <c r="G12" t="inlineStr">
        <is>
          <t>Hardware_Steel_Gr5</t>
        </is>
      </c>
      <c r="H12" t="inlineStr">
        <is>
          <t>:324TC:326TC:</t>
        </is>
      </c>
      <c r="I12" s="2" t="n">
        <v>96759582</v>
      </c>
      <c r="J12" s="87" t="inlineStr">
        <is>
          <t>HW,VLS,12" XA/5,12"AK,TC,STL GRD5</t>
        </is>
      </c>
      <c r="K12" t="inlineStr">
        <is>
          <t>A100091</t>
        </is>
      </c>
      <c r="L12" t="inlineStr">
        <is>
          <t>LT027</t>
        </is>
      </c>
    </row>
    <row r="13">
      <c r="B13" t="inlineStr">
        <is>
          <t>Price_BOM_LCS_Hardware_013</t>
        </is>
      </c>
      <c r="C13" t="inlineStr">
        <is>
          <t>:20709-2P-15HP-LCSE:20709-2P-20HP-LCSE:20709-2P-25HP-LCSE:</t>
        </is>
      </c>
      <c r="D13" s="126" t="inlineStr">
        <is>
          <t>X4</t>
        </is>
      </c>
      <c r="E13" t="inlineStr">
        <is>
          <t>125# ANSI Flange</t>
        </is>
      </c>
      <c r="F13" t="inlineStr">
        <is>
          <t>Hardware_Steel_Gr5</t>
        </is>
      </c>
      <c r="G13" t="inlineStr">
        <is>
          <t>Hardware_Steel_Gr5</t>
        </is>
      </c>
      <c r="H13" s="23" t="inlineStr">
        <is>
          <t>:254TC:256TC:</t>
        </is>
      </c>
      <c r="I13" s="86" t="n">
        <v>96772283</v>
      </c>
      <c r="J13" s="87" t="inlineStr">
        <is>
          <t xml:space="preserve">HW,VLS,7" X3/4,TC,STL GRADE5 </t>
        </is>
      </c>
      <c r="K13" t="inlineStr">
        <is>
          <t>A100091</t>
        </is>
      </c>
      <c r="L13" t="inlineStr">
        <is>
          <t>LT027</t>
        </is>
      </c>
    </row>
    <row r="14">
      <c r="B14" t="inlineStr">
        <is>
          <t>Price_BOM_LCS_Hardware_014</t>
        </is>
      </c>
      <c r="C14" s="71" t="inlineStr">
        <is>
          <t>:4012A-LCS:</t>
        </is>
      </c>
      <c r="D14" s="126" t="inlineStr">
        <is>
          <t>XA</t>
        </is>
      </c>
      <c r="E14" t="inlineStr">
        <is>
          <t>125# ANSI Flange</t>
        </is>
      </c>
      <c r="F14" t="inlineStr">
        <is>
          <t>Hardware_Steel_Gr5</t>
        </is>
      </c>
      <c r="G14" t="inlineStr">
        <is>
          <t>Hardware_Steel_Gr5</t>
        </is>
      </c>
      <c r="H14" t="inlineStr">
        <is>
          <t>:324TC:326TC:</t>
        </is>
      </c>
      <c r="I14" s="2" t="n">
        <v>96759582</v>
      </c>
      <c r="J14" s="87" t="inlineStr">
        <is>
          <t>HW,VLS,12" XA/5,12"AK,TC,STL GRD5</t>
        </is>
      </c>
      <c r="K14" t="inlineStr">
        <is>
          <t>A100091</t>
        </is>
      </c>
      <c r="L14" t="inlineStr">
        <is>
          <t>LT027</t>
        </is>
      </c>
    </row>
    <row r="15">
      <c r="B15" t="inlineStr">
        <is>
          <t>Price_BOM_LCS_Hardware_016</t>
        </is>
      </c>
      <c r="C15" t="inlineStr">
        <is>
          <t>:15951-4P-3HP-LCSE:15951-2P-10HP-LCSE:</t>
        </is>
      </c>
      <c r="D15" s="130" t="inlineStr">
        <is>
          <t>X3</t>
        </is>
      </c>
      <c r="E15" t="inlineStr">
        <is>
          <t>125# ANSI Flange</t>
        </is>
      </c>
      <c r="F15" t="inlineStr">
        <is>
          <t>Hardware_Steel_Gr5</t>
        </is>
      </c>
      <c r="G15" t="inlineStr">
        <is>
          <t>Hardware_Steel_Gr5</t>
        </is>
      </c>
      <c r="H15" s="23" t="inlineStr">
        <is>
          <t>:182TC:215TC:</t>
        </is>
      </c>
      <c r="I15" s="86" t="n">
        <v>96774813</v>
      </c>
      <c r="J15" s="87" t="inlineStr">
        <is>
          <t xml:space="preserve">HW,VLS,9.5" X3/4,TC,STL GRADE5 </t>
        </is>
      </c>
      <c r="K15" t="inlineStr">
        <is>
          <t>A100091</t>
        </is>
      </c>
      <c r="L15" t="inlineStr">
        <is>
          <t>LT027</t>
        </is>
      </c>
    </row>
    <row r="16">
      <c r="B16" t="inlineStr">
        <is>
          <t>Price_BOM_LCS_Hardware_019</t>
        </is>
      </c>
      <c r="C16" t="inlineStr">
        <is>
          <t>:15951-2P-15HP-LCSE:15951-2P-20HP-LCSE:15951-2P-25HP-LCSE:</t>
        </is>
      </c>
      <c r="D16" s="126" t="inlineStr">
        <is>
          <t>X4</t>
        </is>
      </c>
      <c r="E16" t="inlineStr">
        <is>
          <t>125# ANSI Flange</t>
        </is>
      </c>
      <c r="F16" t="inlineStr">
        <is>
          <t>Hardware_Steel_Gr5</t>
        </is>
      </c>
      <c r="G16" t="inlineStr">
        <is>
          <t>Hardware_Steel_Gr5</t>
        </is>
      </c>
      <c r="H16" s="23" t="inlineStr">
        <is>
          <t>:254TC:256TC:</t>
        </is>
      </c>
      <c r="I16" s="86" t="n">
        <v>96774813</v>
      </c>
      <c r="J16" s="87" t="inlineStr">
        <is>
          <t xml:space="preserve">HW,VLS,9.5" X3/4,TC,STL GRADE5 </t>
        </is>
      </c>
      <c r="K16" t="inlineStr">
        <is>
          <t>A100091</t>
        </is>
      </c>
      <c r="L16" t="inlineStr">
        <is>
          <t>LT027</t>
        </is>
      </c>
    </row>
    <row r="17">
      <c r="B17" t="inlineStr">
        <is>
          <t>Price_BOM_LCS_Hardware_020</t>
        </is>
      </c>
      <c r="C17" t="inlineStr">
        <is>
          <t>:20709-2P-15HP-LCSE:20709-2P-20HP-LCSE:20709-2P-25HP-LCSE:</t>
        </is>
      </c>
      <c r="D17" s="126" t="inlineStr">
        <is>
          <t>X4</t>
        </is>
      </c>
      <c r="E17" t="inlineStr">
        <is>
          <t>125# ANSI Flange</t>
        </is>
      </c>
      <c r="F17" t="inlineStr">
        <is>
          <t>Hardware_Steel_Gr5</t>
        </is>
      </c>
      <c r="G17" t="inlineStr">
        <is>
          <t>Hardware_Steel_Gr5</t>
        </is>
      </c>
      <c r="H17" s="23" t="inlineStr">
        <is>
          <t>:284TSC:286TSC:</t>
        </is>
      </c>
      <c r="I17" s="86" t="n">
        <v>96772284</v>
      </c>
      <c r="J17" s="87" t="inlineStr">
        <is>
          <t>HW,VLS,7" X3/4,TC,ADP,STL GRADE 5</t>
        </is>
      </c>
      <c r="K17" t="inlineStr">
        <is>
          <t>A100091</t>
        </is>
      </c>
      <c r="L17" t="inlineStr">
        <is>
          <t>LT027</t>
        </is>
      </c>
    </row>
    <row r="18">
      <c r="B18" t="inlineStr">
        <is>
          <t>Price_BOM_LCS_Hardware_022</t>
        </is>
      </c>
      <c r="C18" t="inlineStr">
        <is>
          <t>:15955-4P-3HP-LCSE:15955-4P-5HP-LCSE:</t>
        </is>
      </c>
      <c r="D18" s="130" t="inlineStr">
        <is>
          <t>X3</t>
        </is>
      </c>
      <c r="E18" t="inlineStr">
        <is>
          <t>125# ANSI Flange</t>
        </is>
      </c>
      <c r="F18" t="inlineStr">
        <is>
          <t>Hardware_Steel_Gr5</t>
        </is>
      </c>
      <c r="G18" t="inlineStr">
        <is>
          <t>Hardware_Steel_Gr5</t>
        </is>
      </c>
      <c r="H18" t="inlineStr">
        <is>
          <t>:182TC:184TC:</t>
        </is>
      </c>
      <c r="I18" s="86" t="n">
        <v>96774813</v>
      </c>
      <c r="J18" s="87" t="inlineStr">
        <is>
          <t xml:space="preserve">HW,VLS,9.5" X3/4,TC,STL GRADE5 </t>
        </is>
      </c>
      <c r="K18" t="inlineStr">
        <is>
          <t>A100091</t>
        </is>
      </c>
      <c r="L18" t="inlineStr">
        <is>
          <t>LT027</t>
        </is>
      </c>
    </row>
    <row r="19">
      <c r="B19" t="inlineStr">
        <is>
          <t>Price_BOM_LCS_Hardware_023</t>
        </is>
      </c>
      <c r="C19" t="inlineStr">
        <is>
          <t>:15951-2P-15HP-LCSE:15951-2P-20HP-LCSE:15951-2P-25HP-LCSE:</t>
        </is>
      </c>
      <c r="D19" s="126" t="inlineStr">
        <is>
          <t>X4</t>
        </is>
      </c>
      <c r="E19" t="inlineStr">
        <is>
          <t>125# ANSI Flange</t>
        </is>
      </c>
      <c r="F19" t="inlineStr">
        <is>
          <t>Hardware_Steel_Gr5</t>
        </is>
      </c>
      <c r="G19" t="inlineStr">
        <is>
          <t>Hardware_Steel_Gr5</t>
        </is>
      </c>
      <c r="H19" s="23" t="inlineStr">
        <is>
          <t>:284TSC:286TSC:</t>
        </is>
      </c>
      <c r="I19" s="86" t="inlineStr">
        <is>
          <t>RTF</t>
        </is>
      </c>
      <c r="J19" s="87" t="n"/>
      <c r="K19" t="inlineStr">
        <is>
          <t>A100091</t>
        </is>
      </c>
      <c r="L19" t="inlineStr">
        <is>
          <t>LT027</t>
        </is>
      </c>
    </row>
    <row r="20">
      <c r="B20" t="inlineStr">
        <is>
          <t>Price_BOM_LCS_Hardware_025</t>
        </is>
      </c>
      <c r="C20" t="inlineStr">
        <is>
          <t>:15955-2P-15HP-LCSE:15955-2P-20HP-LCSE:15955-2P-25HP-LCSE:15955-2P-30HP-LCSE:</t>
        </is>
      </c>
      <c r="D20" s="126" t="inlineStr">
        <is>
          <t>X4</t>
        </is>
      </c>
      <c r="E20" t="inlineStr">
        <is>
          <t>125# ANSI Flange</t>
        </is>
      </c>
      <c r="F20" t="inlineStr">
        <is>
          <t>Hardware_Steel_Gr5</t>
        </is>
      </c>
      <c r="G20" t="inlineStr">
        <is>
          <t>Hardware_Steel_Gr5</t>
        </is>
      </c>
      <c r="H20" s="23" t="inlineStr">
        <is>
          <t>:254TC:256TC:</t>
        </is>
      </c>
      <c r="I20" s="86" t="n">
        <v>96774813</v>
      </c>
      <c r="J20" s="87" t="inlineStr">
        <is>
          <t xml:space="preserve">HW,VLS,9.5" X3/4,TC,STL GRADE5 </t>
        </is>
      </c>
      <c r="K20" t="inlineStr">
        <is>
          <t>A100091</t>
        </is>
      </c>
      <c r="L20" t="inlineStr">
        <is>
          <t>LT027</t>
        </is>
      </c>
    </row>
    <row r="21">
      <c r="B21" t="inlineStr">
        <is>
          <t>Price_BOM_LCS_Hardware_026</t>
        </is>
      </c>
      <c r="C21" t="inlineStr">
        <is>
          <t>:15955-2P-15HP-LCSE:15955-2P-20HP-LCSE:15955-2P-25HP-LCSE:15955-2P-30HP-LCSE:</t>
        </is>
      </c>
      <c r="D21" s="126" t="inlineStr">
        <is>
          <t>X4</t>
        </is>
      </c>
      <c r="E21" t="inlineStr">
        <is>
          <t>125# ANSI Flange</t>
        </is>
      </c>
      <c r="F21" t="inlineStr">
        <is>
          <t>Hardware_Steel_Gr5</t>
        </is>
      </c>
      <c r="G21" t="inlineStr">
        <is>
          <t>Hardware_Steel_Gr5</t>
        </is>
      </c>
      <c r="H21" s="23" t="inlineStr">
        <is>
          <t>:284TSC:286TSC:</t>
        </is>
      </c>
      <c r="I21" s="86" t="inlineStr">
        <is>
          <t>RTF</t>
        </is>
      </c>
      <c r="J21" s="87" t="n"/>
      <c r="K21" t="inlineStr">
        <is>
          <t>A100091</t>
        </is>
      </c>
      <c r="L21" t="inlineStr">
        <is>
          <t>LT027</t>
        </is>
      </c>
    </row>
    <row r="22">
      <c r="B22" t="inlineStr">
        <is>
          <t>Price_BOM_LCS_Hardware_028</t>
        </is>
      </c>
      <c r="C22" t="inlineStr">
        <is>
          <t>:15959-4P-3HP-LCSE:15959-4P-5HP-LCSE:15959-4P-7.5HP-LCSE:</t>
        </is>
      </c>
      <c r="D22" s="130" t="inlineStr">
        <is>
          <t>X3</t>
        </is>
      </c>
      <c r="E22" t="inlineStr">
        <is>
          <t>125# ANSI Flange</t>
        </is>
      </c>
      <c r="F22" t="inlineStr">
        <is>
          <t>Hardware_Steel_Gr5</t>
        </is>
      </c>
      <c r="G22" t="inlineStr">
        <is>
          <t>Hardware_Steel_Gr5</t>
        </is>
      </c>
      <c r="H22" s="23" t="inlineStr">
        <is>
          <t>:182TC:184TC:213TC:215TC:</t>
        </is>
      </c>
      <c r="I22" s="86" t="n">
        <v>96774813</v>
      </c>
      <c r="J22" s="87" t="inlineStr">
        <is>
          <t xml:space="preserve">HW,VLS,9.5" X3/4,TC,STL GRADE5 </t>
        </is>
      </c>
      <c r="K22" t="inlineStr">
        <is>
          <t>A100091</t>
        </is>
      </c>
      <c r="L22" t="inlineStr">
        <is>
          <t>LT027</t>
        </is>
      </c>
    </row>
    <row r="23">
      <c r="B23" t="inlineStr">
        <is>
          <t>Price_BOM_LCS_Hardware_029</t>
        </is>
      </c>
      <c r="C23" t="inlineStr">
        <is>
          <t>:15959-2P-20HP-LCSE:15959-2P-25HP-LCSE:15959-2P-30HP-LCSE:</t>
        </is>
      </c>
      <c r="D23" s="126" t="inlineStr">
        <is>
          <t>X4</t>
        </is>
      </c>
      <c r="E23" t="inlineStr">
        <is>
          <t>125# ANSI Flange</t>
        </is>
      </c>
      <c r="F23" t="inlineStr">
        <is>
          <t>Hardware_Steel_Gr5</t>
        </is>
      </c>
      <c r="G23" t="inlineStr">
        <is>
          <t>Hardware_Steel_Gr5</t>
        </is>
      </c>
      <c r="H23" s="23" t="inlineStr">
        <is>
          <t>:284TSC:286TSC:</t>
        </is>
      </c>
      <c r="I23" s="86" t="inlineStr">
        <is>
          <t>RTF</t>
        </is>
      </c>
      <c r="J23" s="87" t="n"/>
      <c r="K23" t="inlineStr">
        <is>
          <t>A100091</t>
        </is>
      </c>
      <c r="L23" t="inlineStr">
        <is>
          <t>LT027</t>
        </is>
      </c>
    </row>
    <row r="24">
      <c r="B24" t="inlineStr">
        <is>
          <t>Price_BOM_LCS_Hardware_031</t>
        </is>
      </c>
      <c r="C24" t="inlineStr">
        <is>
          <t>:15959-2P-20HP-LCSE:15959-2P-25HP-LCSE:15959-2P-30HP-LCSE:</t>
        </is>
      </c>
      <c r="D24" s="126" t="inlineStr">
        <is>
          <t>X4</t>
        </is>
      </c>
      <c r="E24" t="inlineStr">
        <is>
          <t>125# ANSI Flange</t>
        </is>
      </c>
      <c r="F24" t="inlineStr">
        <is>
          <t>Hardware_Steel_Gr5</t>
        </is>
      </c>
      <c r="G24" t="inlineStr">
        <is>
          <t>Hardware_Steel_Gr5</t>
        </is>
      </c>
      <c r="H24" s="23" t="inlineStr">
        <is>
          <t>:254TC:256TC:</t>
        </is>
      </c>
      <c r="I24" s="86" t="n">
        <v>96774813</v>
      </c>
      <c r="J24" s="87" t="inlineStr">
        <is>
          <t xml:space="preserve">HW,VLS,9.5" X3/4,TC,STL GRADE5 </t>
        </is>
      </c>
      <c r="K24" t="inlineStr">
        <is>
          <t>A100091</t>
        </is>
      </c>
      <c r="L24" t="inlineStr">
        <is>
          <t>LT027</t>
        </is>
      </c>
    </row>
    <row r="25">
      <c r="B25" t="inlineStr">
        <is>
          <t>Price_BOM_LCS_Hardware_032</t>
        </is>
      </c>
      <c r="C25" t="inlineStr">
        <is>
          <t>:20953-2P-20HP-LCSE:20953-2P-25HP-LCSE:20953-2P-30HP-LCSE:</t>
        </is>
      </c>
      <c r="D25" s="126" t="inlineStr">
        <is>
          <t>X4</t>
        </is>
      </c>
      <c r="E25" t="inlineStr">
        <is>
          <t>125# ANSI Flange</t>
        </is>
      </c>
      <c r="F25" t="inlineStr">
        <is>
          <t>Hardware_Steel_Gr5</t>
        </is>
      </c>
      <c r="G25" t="inlineStr">
        <is>
          <t>Hardware_Steel_Gr5</t>
        </is>
      </c>
      <c r="H25" s="23" t="inlineStr">
        <is>
          <t>:284TSC:286TSC:</t>
        </is>
      </c>
      <c r="I25" s="86" t="inlineStr">
        <is>
          <t>RTF</t>
        </is>
      </c>
      <c r="J25" s="87" t="n"/>
      <c r="K25" t="inlineStr">
        <is>
          <t>A100091</t>
        </is>
      </c>
      <c r="L25" t="inlineStr">
        <is>
          <t>LT027</t>
        </is>
      </c>
    </row>
    <row r="26">
      <c r="B26" t="inlineStr">
        <is>
          <t>Price_BOM_LCS_Hardware_034</t>
        </is>
      </c>
      <c r="C26" t="inlineStr">
        <is>
          <t>:20953-4P-3HP-LCSE:20953-4P-5HP-LCSE:20953-4P-7.5HP-LCSE:</t>
        </is>
      </c>
      <c r="D26" s="130" t="inlineStr">
        <is>
          <t>X3</t>
        </is>
      </c>
      <c r="E26" t="inlineStr">
        <is>
          <t>125# ANSI Flange</t>
        </is>
      </c>
      <c r="F26" t="inlineStr">
        <is>
          <t>Hardware_Steel_Gr5</t>
        </is>
      </c>
      <c r="G26" t="inlineStr">
        <is>
          <t>Hardware_Steel_Gr5</t>
        </is>
      </c>
      <c r="H26" s="23" t="inlineStr">
        <is>
          <t>:182TC:184TC:213TC:215TC:</t>
        </is>
      </c>
      <c r="I26" s="86" t="n">
        <v>96774813</v>
      </c>
      <c r="J26" s="87" t="inlineStr">
        <is>
          <t xml:space="preserve">HW,VLS,9.5" X3/4,TC,STL GRADE5 </t>
        </is>
      </c>
      <c r="K26" t="inlineStr">
        <is>
          <t>A100091</t>
        </is>
      </c>
      <c r="L26" t="inlineStr">
        <is>
          <t>LT027</t>
        </is>
      </c>
    </row>
    <row r="27">
      <c r="B27" t="inlineStr">
        <is>
          <t>Price_BOM_LCS_Hardware_035</t>
        </is>
      </c>
      <c r="C27" t="inlineStr">
        <is>
          <t>:25707-2P-15HP-LCSE:25707-2P-20HP-LCSE:25707-2P-25HP-LCSE:25707-2P-30HP-LCSE:</t>
        </is>
      </c>
      <c r="D27" s="126" t="inlineStr">
        <is>
          <t>X4</t>
        </is>
      </c>
      <c r="E27" t="inlineStr">
        <is>
          <t>125# ANSI Flange</t>
        </is>
      </c>
      <c r="F27" t="inlineStr">
        <is>
          <t>Hardware_Steel_Gr5</t>
        </is>
      </c>
      <c r="G27" t="inlineStr">
        <is>
          <t>Hardware_Steel_Gr5</t>
        </is>
      </c>
      <c r="H27" s="23" t="inlineStr">
        <is>
          <t>:284TSC:286TSC:</t>
        </is>
      </c>
      <c r="I27" s="86" t="n">
        <v>96772284</v>
      </c>
      <c r="J27" s="87" t="inlineStr">
        <is>
          <t>HW,VLS,7" X3/4,TC,ADP,STL GRADE 5</t>
        </is>
      </c>
      <c r="K27" t="inlineStr">
        <is>
          <t>A100091</t>
        </is>
      </c>
      <c r="L27" t="inlineStr">
        <is>
          <t>LT027</t>
        </is>
      </c>
    </row>
    <row r="28">
      <c r="B28" t="inlineStr">
        <is>
          <t>Price_BOM_LCS_Hardware_037</t>
        </is>
      </c>
      <c r="C28" t="inlineStr">
        <is>
          <t>:20953-2P-20HP-LCSE:20953-2P-25HP-LCSE:20953-2P-30HP-LCSE:</t>
        </is>
      </c>
      <c r="D28" s="126" t="inlineStr">
        <is>
          <t>X4</t>
        </is>
      </c>
      <c r="E28" t="inlineStr">
        <is>
          <t>125# ANSI Flange</t>
        </is>
      </c>
      <c r="F28" t="inlineStr">
        <is>
          <t>Hardware_Steel_Gr5</t>
        </is>
      </c>
      <c r="G28" t="inlineStr">
        <is>
          <t>Hardware_Steel_Gr5</t>
        </is>
      </c>
      <c r="H28" s="23" t="inlineStr">
        <is>
          <t>:254TC:256TC:</t>
        </is>
      </c>
      <c r="I28" s="86" t="n">
        <v>96774813</v>
      </c>
      <c r="J28" s="87" t="inlineStr">
        <is>
          <t xml:space="preserve">HW,VLS,9.5" X3/4,TC,STL GRADE5 </t>
        </is>
      </c>
      <c r="K28" t="inlineStr">
        <is>
          <t>A100091</t>
        </is>
      </c>
      <c r="L28" t="inlineStr">
        <is>
          <t>LT027</t>
        </is>
      </c>
    </row>
    <row r="29">
      <c r="B29" t="inlineStr">
        <is>
          <t>Price_BOM_LCS_Hardware_038</t>
        </is>
      </c>
      <c r="C29" t="inlineStr">
        <is>
          <t>:30707-2P-15HP-LCSE:30707-2P-20HP-LCSE:30707-2P-25HP-LCSE:30707-2P-30HP-LCSE:</t>
        </is>
      </c>
      <c r="D29" s="126" t="inlineStr">
        <is>
          <t>X4</t>
        </is>
      </c>
      <c r="E29" t="inlineStr">
        <is>
          <t>125# ANSI Flange</t>
        </is>
      </c>
      <c r="F29" t="inlineStr">
        <is>
          <t>Hardware_Steel_Gr5</t>
        </is>
      </c>
      <c r="G29" t="inlineStr">
        <is>
          <t>Hardware_Steel_Gr5</t>
        </is>
      </c>
      <c r="H29" s="23" t="inlineStr">
        <is>
          <t>:284TSC:286TSC:</t>
        </is>
      </c>
      <c r="I29" s="86" t="n">
        <v>96772284</v>
      </c>
      <c r="J29" s="87" t="inlineStr">
        <is>
          <t>HW,VLS,7" X3/4,TC,ADP,STL GRADE 5</t>
        </is>
      </c>
      <c r="K29" t="inlineStr">
        <is>
          <t>A100091</t>
        </is>
      </c>
      <c r="L29" t="inlineStr">
        <is>
          <t>LT027</t>
        </is>
      </c>
    </row>
    <row r="30">
      <c r="B30" t="inlineStr">
        <is>
          <t>Price_BOM_LCS_Hardware_040</t>
        </is>
      </c>
      <c r="C30" t="inlineStr">
        <is>
          <t>:20121-4P-7.5HP-LCSE:20121-4P-10HP-LCSE:</t>
        </is>
      </c>
      <c r="D30" s="130" t="inlineStr">
        <is>
          <t>X3</t>
        </is>
      </c>
      <c r="E30" t="inlineStr">
        <is>
          <t>125# ANSI Flange</t>
        </is>
      </c>
      <c r="F30" t="inlineStr">
        <is>
          <t>Hardware_Steel_Gr5</t>
        </is>
      </c>
      <c r="G30" t="inlineStr">
        <is>
          <t>Hardware_Steel_Gr5</t>
        </is>
      </c>
      <c r="H30" s="2" t="inlineStr">
        <is>
          <t>:213TC:215TC:</t>
        </is>
      </c>
      <c r="I30" s="86" t="n">
        <v>96774815</v>
      </c>
      <c r="J30" s="87" t="inlineStr">
        <is>
          <t>HW,VLS,12" X3/A/5,8.50"AK,TC,STL GRD5</t>
        </is>
      </c>
      <c r="K30" t="inlineStr">
        <is>
          <t>A100091</t>
        </is>
      </c>
      <c r="L30" t="inlineStr">
        <is>
          <t>LT027</t>
        </is>
      </c>
    </row>
    <row r="31">
      <c r="B31" t="inlineStr">
        <is>
          <t>Price_BOM_LCS_Hardware_041</t>
        </is>
      </c>
      <c r="C31" s="71" t="inlineStr">
        <is>
          <t>:10707-LCS:</t>
        </is>
      </c>
      <c r="D31" s="126" t="inlineStr">
        <is>
          <t>X3</t>
        </is>
      </c>
      <c r="E31" t="inlineStr">
        <is>
          <t>125# ANSI Flange</t>
        </is>
      </c>
      <c r="F31" t="inlineStr">
        <is>
          <t>Hardware_Steel_Gr5</t>
        </is>
      </c>
      <c r="G31" t="inlineStr">
        <is>
          <t>Hardware_Steel_Gr5</t>
        </is>
      </c>
      <c r="H31" s="43" t="inlineStr">
        <is>
          <t>:284TC:286TC:</t>
        </is>
      </c>
      <c r="I31" s="86" t="n">
        <v>96772284</v>
      </c>
      <c r="J31" s="87" t="inlineStr">
        <is>
          <t>HW,VLS,7" X3/4,TC,ADP,STL GRADE 5</t>
        </is>
      </c>
      <c r="K31" t="inlineStr">
        <is>
          <t>A100091</t>
        </is>
      </c>
      <c r="L31" t="inlineStr">
        <is>
          <t>LT027</t>
        </is>
      </c>
    </row>
    <row r="32">
      <c r="B32" t="inlineStr">
        <is>
          <t>Price_BOM_LCS_Hardware_043</t>
        </is>
      </c>
      <c r="C32" s="43" t="inlineStr">
        <is>
          <t>:20121-4P-15HP-LCSE:</t>
        </is>
      </c>
      <c r="D32" s="130" t="inlineStr">
        <is>
          <t>XA</t>
        </is>
      </c>
      <c r="E32" t="inlineStr">
        <is>
          <t>125# ANSI Flange</t>
        </is>
      </c>
      <c r="F32" t="inlineStr">
        <is>
          <t>Hardware_Steel_Gr5</t>
        </is>
      </c>
      <c r="G32" t="inlineStr">
        <is>
          <t>Hardware_Steel_Gr5</t>
        </is>
      </c>
      <c r="H32" s="23" t="inlineStr">
        <is>
          <t>:254TC:256TC:</t>
        </is>
      </c>
      <c r="I32" s="86" t="n">
        <v>96774815</v>
      </c>
      <c r="J32" s="87" t="inlineStr">
        <is>
          <t>HW,VLS,12" X3/A/5,8.50"AK,TC,STL GRD5</t>
        </is>
      </c>
      <c r="K32" t="inlineStr">
        <is>
          <t>A100091</t>
        </is>
      </c>
      <c r="L32" t="inlineStr">
        <is>
          <t>LT027</t>
        </is>
      </c>
    </row>
    <row r="33">
      <c r="B33" t="inlineStr">
        <is>
          <t>Price_BOM_LCS_Hardware_044</t>
        </is>
      </c>
      <c r="C33" s="71" t="inlineStr">
        <is>
          <t>:12709-LCS:</t>
        </is>
      </c>
      <c r="D33" s="126" t="inlineStr">
        <is>
          <t>X3</t>
        </is>
      </c>
      <c r="E33" t="inlineStr">
        <is>
          <t>125# ANSI Flange</t>
        </is>
      </c>
      <c r="F33" t="inlineStr">
        <is>
          <t>Hardware_Steel_Gr5</t>
        </is>
      </c>
      <c r="G33" t="inlineStr">
        <is>
          <t>Hardware_Steel_Gr5</t>
        </is>
      </c>
      <c r="H33" s="43" t="inlineStr">
        <is>
          <t>:284TC:286TC:</t>
        </is>
      </c>
      <c r="I33" s="86" t="n">
        <v>96772284</v>
      </c>
      <c r="J33" s="87" t="inlineStr">
        <is>
          <t>HW,VLS,7" X3/4,TC,ADP,STL GRADE 5</t>
        </is>
      </c>
      <c r="K33" t="inlineStr">
        <is>
          <t>A100091</t>
        </is>
      </c>
      <c r="L33" t="inlineStr">
        <is>
          <t>LT027</t>
        </is>
      </c>
    </row>
    <row r="34">
      <c r="B34" t="inlineStr">
        <is>
          <t>Price_BOM_LCS_Hardware_046</t>
        </is>
      </c>
      <c r="C34" t="inlineStr">
        <is>
          <t>:25707-4P-3HP-LCSE:25707-4P-5HP-LCSE:25707-2P-7.5HP-LCSE:25707-2P-10HP-LCSE:</t>
        </is>
      </c>
      <c r="D34" s="130" t="inlineStr">
        <is>
          <t>X3</t>
        </is>
      </c>
      <c r="E34" t="inlineStr">
        <is>
          <t>125# ANSI Flange</t>
        </is>
      </c>
      <c r="F34" t="inlineStr">
        <is>
          <t>Hardware_Steel_Gr5</t>
        </is>
      </c>
      <c r="G34" t="inlineStr">
        <is>
          <t>Hardware_Steel_Gr5</t>
        </is>
      </c>
      <c r="H34" t="inlineStr">
        <is>
          <t>:182TC:184TC:213TC:215TC:</t>
        </is>
      </c>
      <c r="I34" s="86" t="n">
        <v>96772283</v>
      </c>
      <c r="J34" s="87" t="inlineStr">
        <is>
          <t xml:space="preserve">HW,VLS,7" X3/4,TC,STL GRADE5 </t>
        </is>
      </c>
      <c r="K34" t="inlineStr">
        <is>
          <t>A100091</t>
        </is>
      </c>
      <c r="L34" t="inlineStr">
        <is>
          <t>LT027</t>
        </is>
      </c>
    </row>
    <row r="35">
      <c r="B35" t="inlineStr">
        <is>
          <t>Price_BOM_LCS_Hardware_047</t>
        </is>
      </c>
      <c r="C35" s="71" t="inlineStr">
        <is>
          <t>:15705-LCS:</t>
        </is>
      </c>
      <c r="D35" s="126" t="inlineStr">
        <is>
          <t>X3</t>
        </is>
      </c>
      <c r="E35" t="inlineStr">
        <is>
          <t>125# ANSI Flange</t>
        </is>
      </c>
      <c r="F35" t="inlineStr">
        <is>
          <t>Hardware_Steel_Gr5</t>
        </is>
      </c>
      <c r="G35" t="inlineStr">
        <is>
          <t>Hardware_Steel_Gr5</t>
        </is>
      </c>
      <c r="H35" s="43" t="inlineStr">
        <is>
          <t>:284TC:286TC:</t>
        </is>
      </c>
      <c r="I35" s="86" t="n">
        <v>96772284</v>
      </c>
      <c r="J35" s="87" t="inlineStr">
        <is>
          <t>HW,VLS,7" X3/4,TC,ADP,STL GRADE 5</t>
        </is>
      </c>
      <c r="K35" t="inlineStr">
        <is>
          <t>A100091</t>
        </is>
      </c>
      <c r="L35" t="inlineStr">
        <is>
          <t>LT027</t>
        </is>
      </c>
    </row>
    <row r="36">
      <c r="B36" t="inlineStr">
        <is>
          <t>Price_BOM_LCS_Hardware_049</t>
        </is>
      </c>
      <c r="C36" t="inlineStr">
        <is>
          <t>:25707-2P-15HP-LCSE:25707-2P-20HP-LCSE:25707-2P-25HP-LCSE:25707-2P-30HP-LCSE:</t>
        </is>
      </c>
      <c r="D36" s="126" t="inlineStr">
        <is>
          <t>X4</t>
        </is>
      </c>
      <c r="E36" t="inlineStr">
        <is>
          <t>125# ANSI Flange</t>
        </is>
      </c>
      <c r="F36" t="inlineStr">
        <is>
          <t>Hardware_Steel_Gr5</t>
        </is>
      </c>
      <c r="G36" t="inlineStr">
        <is>
          <t>Hardware_Steel_Gr5</t>
        </is>
      </c>
      <c r="H36" s="23" t="inlineStr">
        <is>
          <t>:254TC:256TC:</t>
        </is>
      </c>
      <c r="I36" s="86" t="n">
        <v>96772283</v>
      </c>
      <c r="J36" s="87" t="inlineStr">
        <is>
          <t xml:space="preserve">HW,VLS,7" X3/4,TC,STL GRADE5 </t>
        </is>
      </c>
      <c r="K36" t="inlineStr">
        <is>
          <t>A100091</t>
        </is>
      </c>
      <c r="L36" t="inlineStr">
        <is>
          <t>LT027</t>
        </is>
      </c>
    </row>
    <row r="37">
      <c r="B37" t="inlineStr">
        <is>
          <t>Price_BOM_LCS_Hardware_050</t>
        </is>
      </c>
      <c r="C37" s="71" t="inlineStr">
        <is>
          <t>:15951-LCS:</t>
        </is>
      </c>
      <c r="D37" s="126" t="inlineStr">
        <is>
          <t>X3</t>
        </is>
      </c>
      <c r="E37" t="inlineStr">
        <is>
          <t>125# ANSI Flange</t>
        </is>
      </c>
      <c r="F37" t="inlineStr">
        <is>
          <t>Hardware_Steel_Gr5</t>
        </is>
      </c>
      <c r="G37" t="inlineStr">
        <is>
          <t>Hardware_Steel_Gr5</t>
        </is>
      </c>
      <c r="H37" s="43" t="inlineStr">
        <is>
          <t>:284TC:286TC:</t>
        </is>
      </c>
      <c r="I37" s="86" t="inlineStr">
        <is>
          <t>RTF</t>
        </is>
      </c>
      <c r="J37" s="87" t="n"/>
      <c r="K37" t="inlineStr">
        <is>
          <t>A100091</t>
        </is>
      </c>
      <c r="L37" t="inlineStr">
        <is>
          <t>LT027</t>
        </is>
      </c>
    </row>
    <row r="38">
      <c r="B38" t="inlineStr">
        <is>
          <t>Price_BOM_LCS_Hardware_052</t>
        </is>
      </c>
      <c r="C38" s="43" t="inlineStr">
        <is>
          <t>:25957-4P-3HP-LCSE:25957-4P-5HP-LCSE:25957-4P-7.5HP-LCSE:25957-4P-10HP-LCSE:</t>
        </is>
      </c>
      <c r="D38" s="130" t="inlineStr">
        <is>
          <t>X3</t>
        </is>
      </c>
      <c r="E38" t="inlineStr">
        <is>
          <t>125# ANSI Flange</t>
        </is>
      </c>
      <c r="F38" t="inlineStr">
        <is>
          <t>Hardware_Steel_Gr5</t>
        </is>
      </c>
      <c r="G38" t="inlineStr">
        <is>
          <t>Hardware_Steel_Gr5</t>
        </is>
      </c>
      <c r="H38" s="43" t="inlineStr">
        <is>
          <t>:182TC:184TC:213TC:215TC:</t>
        </is>
      </c>
      <c r="I38" s="86" t="n">
        <v>96774813</v>
      </c>
      <c r="J38" s="87" t="inlineStr">
        <is>
          <t xml:space="preserve">HW,VLS,9.5" X3/4,TC,STL GRADE5 </t>
        </is>
      </c>
      <c r="K38" t="inlineStr">
        <is>
          <t>A100091</t>
        </is>
      </c>
      <c r="L38" t="inlineStr">
        <is>
          <t>LT027</t>
        </is>
      </c>
    </row>
    <row r="39">
      <c r="B39" t="inlineStr">
        <is>
          <t>Price_BOM_LCS_Hardware_053</t>
        </is>
      </c>
      <c r="C39" s="71" t="inlineStr">
        <is>
          <t>:15951-LCS:</t>
        </is>
      </c>
      <c r="D39" s="126" t="inlineStr">
        <is>
          <t>X4</t>
        </is>
      </c>
      <c r="E39" t="inlineStr">
        <is>
          <t>125# ANSI Flange</t>
        </is>
      </c>
      <c r="F39" t="inlineStr">
        <is>
          <t>Hardware_Steel_Gr5</t>
        </is>
      </c>
      <c r="G39" t="inlineStr">
        <is>
          <t>Hardware_Steel_Gr5</t>
        </is>
      </c>
      <c r="H39" s="43" t="inlineStr">
        <is>
          <t>:284TC:286TC:284TSC:286TSC:</t>
        </is>
      </c>
      <c r="I39" s="86" t="inlineStr">
        <is>
          <t>RTF</t>
        </is>
      </c>
      <c r="J39" s="87" t="n"/>
      <c r="K39" t="inlineStr">
        <is>
          <t>A100091</t>
        </is>
      </c>
      <c r="L39" t="inlineStr">
        <is>
          <t>LT027</t>
        </is>
      </c>
    </row>
    <row r="40">
      <c r="B40" t="inlineStr">
        <is>
          <t>Price_BOM_LCS_Hardware_055</t>
        </is>
      </c>
      <c r="C40" t="inlineStr">
        <is>
          <t>:25957-2P-25HP-LCSE:25957-2P-30HP-LCSE:</t>
        </is>
      </c>
      <c r="D40" s="126" t="inlineStr">
        <is>
          <t>X4</t>
        </is>
      </c>
      <c r="E40" t="inlineStr">
        <is>
          <t>125# ANSI Flange</t>
        </is>
      </c>
      <c r="F40" t="inlineStr">
        <is>
          <t>Hardware_Steel_Gr5</t>
        </is>
      </c>
      <c r="G40" t="inlineStr">
        <is>
          <t>Hardware_Steel_Gr5</t>
        </is>
      </c>
      <c r="H40" t="inlineStr">
        <is>
          <t>:284TC:286TC:284TSC:286TSC:</t>
        </is>
      </c>
      <c r="I40" s="86" t="n">
        <v>96774813</v>
      </c>
      <c r="J40" s="87" t="inlineStr">
        <is>
          <t xml:space="preserve">HW,VLS,9.5" X3/4,TC,STL GRADE5 </t>
        </is>
      </c>
      <c r="K40" t="inlineStr">
        <is>
          <t>A100091</t>
        </is>
      </c>
      <c r="L40" t="inlineStr">
        <is>
          <t>LT027</t>
        </is>
      </c>
    </row>
    <row r="41">
      <c r="B41" t="inlineStr">
        <is>
          <t>Price_BOM_LCS_Hardware_056</t>
        </is>
      </c>
      <c r="C41" s="71" t="inlineStr">
        <is>
          <t>:15955-LCS:</t>
        </is>
      </c>
      <c r="D41" s="126" t="inlineStr">
        <is>
          <t>X3</t>
        </is>
      </c>
      <c r="E41" t="inlineStr">
        <is>
          <t>125# ANSI Flange</t>
        </is>
      </c>
      <c r="F41" t="inlineStr">
        <is>
          <t>Hardware_Steel_Gr5</t>
        </is>
      </c>
      <c r="G41" t="inlineStr">
        <is>
          <t>Hardware_Steel_Gr5</t>
        </is>
      </c>
      <c r="H41" s="43" t="inlineStr">
        <is>
          <t>:284TC:286TC:284TSC:286TSC:</t>
        </is>
      </c>
      <c r="I41" s="86" t="inlineStr">
        <is>
          <t>RTF</t>
        </is>
      </c>
      <c r="J41" s="87" t="n"/>
      <c r="K41" t="inlineStr">
        <is>
          <t>A100091</t>
        </is>
      </c>
      <c r="L41" t="inlineStr">
        <is>
          <t>LT027</t>
        </is>
      </c>
    </row>
    <row r="42">
      <c r="B42" t="inlineStr">
        <is>
          <t>Price_BOM_LCS_Hardware_058</t>
        </is>
      </c>
      <c r="C42" t="inlineStr">
        <is>
          <t>:25123-4P-7.5HP-LCSE:25123-4P-10HP-LCSE:</t>
        </is>
      </c>
      <c r="D42" s="130" t="inlineStr">
        <is>
          <t>X3</t>
        </is>
      </c>
      <c r="E42" t="inlineStr">
        <is>
          <t>125# ANSI Flange</t>
        </is>
      </c>
      <c r="F42" t="inlineStr">
        <is>
          <t>Hardware_Steel_Gr5</t>
        </is>
      </c>
      <c r="G42" t="inlineStr">
        <is>
          <t>Hardware_Steel_Gr5</t>
        </is>
      </c>
      <c r="H42" s="2" t="inlineStr">
        <is>
          <t>:213TC:215TC:</t>
        </is>
      </c>
      <c r="I42" s="86" t="n">
        <v>96774815</v>
      </c>
      <c r="J42" s="87" t="inlineStr">
        <is>
          <t>HW,VLS,12" X3/A/5,8.50"AK,TC,STL GRD5</t>
        </is>
      </c>
      <c r="K42" t="inlineStr">
        <is>
          <t>A100091</t>
        </is>
      </c>
      <c r="L42" t="inlineStr">
        <is>
          <t>LT027</t>
        </is>
      </c>
    </row>
    <row r="43">
      <c r="B43" t="inlineStr">
        <is>
          <t>Price_BOM_LCS_Hardware_061</t>
        </is>
      </c>
      <c r="C43" t="inlineStr">
        <is>
          <t>:25123-4P-15HP-LCSE:25123-4P-20HP-LCSE:</t>
        </is>
      </c>
      <c r="D43" s="130" t="inlineStr">
        <is>
          <t>XA</t>
        </is>
      </c>
      <c r="E43" t="inlineStr">
        <is>
          <t>125# ANSI Flange</t>
        </is>
      </c>
      <c r="F43" t="inlineStr">
        <is>
          <t>Hardware_Steel_Gr5</t>
        </is>
      </c>
      <c r="G43" t="inlineStr">
        <is>
          <t>Hardware_Steel_Gr5</t>
        </is>
      </c>
      <c r="H43" t="inlineStr">
        <is>
          <t>:254TC:256TC:</t>
        </is>
      </c>
      <c r="I43" s="86" t="n">
        <v>96774815</v>
      </c>
      <c r="J43" s="87" t="inlineStr">
        <is>
          <t>HW,VLS,12" X3/A/5,8.50"AK,TC,STL GRD5</t>
        </is>
      </c>
      <c r="K43" t="inlineStr">
        <is>
          <t>A100091</t>
        </is>
      </c>
      <c r="L43" t="inlineStr">
        <is>
          <t>LT027</t>
        </is>
      </c>
    </row>
    <row r="44">
      <c r="B44" t="inlineStr">
        <is>
          <t>Price_BOM_LCS_Hardware_062</t>
        </is>
      </c>
      <c r="C44" s="71" t="inlineStr">
        <is>
          <t>:15955-LCS:</t>
        </is>
      </c>
      <c r="D44" s="126" t="inlineStr">
        <is>
          <t>X4</t>
        </is>
      </c>
      <c r="E44" t="inlineStr">
        <is>
          <t>125# ANSI Flange</t>
        </is>
      </c>
      <c r="F44" t="inlineStr">
        <is>
          <t>Hardware_Steel_Gr5</t>
        </is>
      </c>
      <c r="G44" t="inlineStr">
        <is>
          <t>Hardware_Steel_Gr5</t>
        </is>
      </c>
      <c r="H44" s="43" t="inlineStr">
        <is>
          <t>:284TC:286TC:284TSC:286TSC:</t>
        </is>
      </c>
      <c r="I44" s="86" t="inlineStr">
        <is>
          <t>RTF</t>
        </is>
      </c>
      <c r="J44" s="87" t="n"/>
      <c r="K44" t="inlineStr">
        <is>
          <t>A100091</t>
        </is>
      </c>
      <c r="L44" t="inlineStr">
        <is>
          <t>LT027</t>
        </is>
      </c>
    </row>
    <row r="45">
      <c r="B45" t="inlineStr">
        <is>
          <t>Price_BOM_LCS_Hardware_064</t>
        </is>
      </c>
      <c r="C45" s="2" t="inlineStr">
        <is>
          <t>:30707-4P-3HP-LCSE:30707-4P-5HP-LCSE:30707-4P-7.5HP-LCSE:30707-2P-10HP-LCSE:</t>
        </is>
      </c>
      <c r="D45" s="130" t="inlineStr">
        <is>
          <t>X3</t>
        </is>
      </c>
      <c r="E45" t="inlineStr">
        <is>
          <t>125# ANSI Flange</t>
        </is>
      </c>
      <c r="F45" t="inlineStr">
        <is>
          <t>Hardware_Steel_Gr5</t>
        </is>
      </c>
      <c r="G45" t="inlineStr">
        <is>
          <t>Hardware_Steel_Gr5</t>
        </is>
      </c>
      <c r="H45" s="2" t="inlineStr">
        <is>
          <t>:182TC:184TC:213TC:215TC:</t>
        </is>
      </c>
      <c r="I45" s="86" t="n">
        <v>96772283</v>
      </c>
      <c r="J45" s="87" t="inlineStr">
        <is>
          <t xml:space="preserve">HW,VLS,7" X3/4,TC,STL GRADE5 </t>
        </is>
      </c>
      <c r="K45" t="inlineStr">
        <is>
          <t>A100091</t>
        </is>
      </c>
      <c r="L45" t="inlineStr">
        <is>
          <t>LT027</t>
        </is>
      </c>
    </row>
    <row r="46">
      <c r="B46" t="inlineStr">
        <is>
          <t>Price_BOM_LCS_Hardware_067</t>
        </is>
      </c>
      <c r="C46" t="inlineStr">
        <is>
          <t>:30707-2P-15HP-LCSE:30707-2P-20HP-LCSE:30707-2P-25HP-LCSE:30707-2P-30HP-LCSE:</t>
        </is>
      </c>
      <c r="D46" s="126" t="inlineStr">
        <is>
          <t>X4</t>
        </is>
      </c>
      <c r="E46" t="inlineStr">
        <is>
          <t>125# ANSI Flange</t>
        </is>
      </c>
      <c r="F46" t="inlineStr">
        <is>
          <t>Hardware_Steel_Gr5</t>
        </is>
      </c>
      <c r="G46" t="inlineStr">
        <is>
          <t>Hardware_Steel_Gr5</t>
        </is>
      </c>
      <c r="H46" s="23" t="inlineStr">
        <is>
          <t>:254TC:256TC:</t>
        </is>
      </c>
      <c r="I46" s="86" t="n">
        <v>96772283</v>
      </c>
      <c r="J46" s="87" t="inlineStr">
        <is>
          <t xml:space="preserve">HW,VLS,7" X3/4,TC,STL GRADE5 </t>
        </is>
      </c>
      <c r="K46" t="inlineStr">
        <is>
          <t>A100091</t>
        </is>
      </c>
      <c r="L46" t="inlineStr">
        <is>
          <t>LT027</t>
        </is>
      </c>
    </row>
    <row r="47">
      <c r="B47" t="inlineStr">
        <is>
          <t>Price_BOM_LCS_Hardware_068</t>
        </is>
      </c>
      <c r="C47" s="71" t="inlineStr">
        <is>
          <t>:15959-LCS:</t>
        </is>
      </c>
      <c r="D47" s="126" t="inlineStr">
        <is>
          <t>X4</t>
        </is>
      </c>
      <c r="E47" t="inlineStr">
        <is>
          <t>125# ANSI Flange</t>
        </is>
      </c>
      <c r="F47" t="inlineStr">
        <is>
          <t>Hardware_Steel_Gr5</t>
        </is>
      </c>
      <c r="G47" t="inlineStr">
        <is>
          <t>Hardware_Steel_Gr5</t>
        </is>
      </c>
      <c r="H47" s="43" t="inlineStr">
        <is>
          <t>:284TC:286TC:284TSC:286TSC:</t>
        </is>
      </c>
      <c r="I47" s="86" t="inlineStr">
        <is>
          <t>RTF</t>
        </is>
      </c>
      <c r="J47" s="87" t="n"/>
      <c r="K47" t="inlineStr">
        <is>
          <t>A100091</t>
        </is>
      </c>
      <c r="L47" t="inlineStr">
        <is>
          <t>LT027</t>
        </is>
      </c>
    </row>
    <row r="48">
      <c r="B48" t="inlineStr">
        <is>
          <t>Price_BOM_LCS_Hardware_070</t>
        </is>
      </c>
      <c r="C48" t="inlineStr">
        <is>
          <t>:30957-4P-5HP-LCSE:30957-4P-7.5HP-LCSE:30957-4P-10HP-LCSE:</t>
        </is>
      </c>
      <c r="D48" s="130" t="inlineStr">
        <is>
          <t>X3</t>
        </is>
      </c>
      <c r="E48" t="inlineStr">
        <is>
          <t>125# ANSI Flange</t>
        </is>
      </c>
      <c r="F48" t="inlineStr">
        <is>
          <t>Hardware_Steel_Gr5</t>
        </is>
      </c>
      <c r="G48" t="inlineStr">
        <is>
          <t>Hardware_Steel_Gr5</t>
        </is>
      </c>
      <c r="H48" t="inlineStr">
        <is>
          <t>:184TC:213TC:215TC:</t>
        </is>
      </c>
      <c r="I48" s="86" t="n">
        <v>96774813</v>
      </c>
      <c r="J48" s="87" t="inlineStr">
        <is>
          <t xml:space="preserve">HW,VLS,9.5" X3/4,TC,STL GRADE5 </t>
        </is>
      </c>
      <c r="K48" t="inlineStr">
        <is>
          <t>A100091</t>
        </is>
      </c>
      <c r="L48" t="inlineStr">
        <is>
          <t>LT027</t>
        </is>
      </c>
    </row>
    <row r="49">
      <c r="B49" t="inlineStr">
        <is>
          <t>Price_BOM_LCS_Hardware_071</t>
        </is>
      </c>
      <c r="C49" s="71" t="inlineStr">
        <is>
          <t>:20709-LCS:20709-2P-15HP-LCSE:20709-2P-20HP-LCSE:20709-2P-25HP-LCSE:</t>
        </is>
      </c>
      <c r="D49" s="126" t="inlineStr">
        <is>
          <t>X3</t>
        </is>
      </c>
      <c r="E49" t="inlineStr">
        <is>
          <t>125# ANSI Flange</t>
        </is>
      </c>
      <c r="F49" t="inlineStr">
        <is>
          <t>Hardware_Steel_Gr5</t>
        </is>
      </c>
      <c r="G49" t="inlineStr">
        <is>
          <t>Hardware_Steel_Gr5</t>
        </is>
      </c>
      <c r="H49" s="43" t="inlineStr">
        <is>
          <t>:284TC:286TC:</t>
        </is>
      </c>
      <c r="I49" s="86" t="n">
        <v>96772284</v>
      </c>
      <c r="J49" s="87" t="inlineStr">
        <is>
          <t>HW,VLS,7" X3/4,TC,ADP,STL GRADE 5</t>
        </is>
      </c>
      <c r="K49" t="inlineStr">
        <is>
          <t>A100091</t>
        </is>
      </c>
      <c r="L49" t="inlineStr">
        <is>
          <t>LT027</t>
        </is>
      </c>
    </row>
    <row r="50">
      <c r="B50" t="inlineStr">
        <is>
          <t>Price_BOM_LCS_Hardware_073</t>
        </is>
      </c>
      <c r="C50" t="inlineStr">
        <is>
          <t>:30957-4P-15HP-LCSE:</t>
        </is>
      </c>
      <c r="D50" s="130" t="inlineStr">
        <is>
          <t>XA</t>
        </is>
      </c>
      <c r="E50" t="inlineStr">
        <is>
          <t>125# ANSI Flange</t>
        </is>
      </c>
      <c r="F50" t="inlineStr">
        <is>
          <t>Hardware_Steel_Gr5</t>
        </is>
      </c>
      <c r="G50" t="inlineStr">
        <is>
          <t>Hardware_Steel_Gr5</t>
        </is>
      </c>
      <c r="H50" s="2" t="inlineStr">
        <is>
          <t>:254TC:</t>
        </is>
      </c>
      <c r="I50" s="86" t="n">
        <v>96774813</v>
      </c>
      <c r="J50" s="87" t="inlineStr">
        <is>
          <t xml:space="preserve">HW,VLS,9.5" X3/4,TC,STL GRADE5 </t>
        </is>
      </c>
      <c r="K50" t="inlineStr">
        <is>
          <t>A100091</t>
        </is>
      </c>
      <c r="L50" t="inlineStr">
        <is>
          <t>LT027</t>
        </is>
      </c>
    </row>
    <row r="51">
      <c r="B51" t="inlineStr">
        <is>
          <t>Price_BOM_LCS_Hardware_074</t>
        </is>
      </c>
      <c r="C51" s="71" t="inlineStr">
        <is>
          <t>:20709-LCS:</t>
        </is>
      </c>
      <c r="D51" s="126" t="inlineStr">
        <is>
          <t>X4</t>
        </is>
      </c>
      <c r="E51" t="inlineStr">
        <is>
          <t>125# ANSI Flange</t>
        </is>
      </c>
      <c r="F51" t="inlineStr">
        <is>
          <t>Hardware_Steel_Gr5</t>
        </is>
      </c>
      <c r="G51" t="inlineStr">
        <is>
          <t>Hardware_Steel_Gr5</t>
        </is>
      </c>
      <c r="H51" s="43" t="inlineStr">
        <is>
          <t>:284TC:286TC:284TSC:286TSC:</t>
        </is>
      </c>
      <c r="I51" s="86" t="n">
        <v>96772284</v>
      </c>
      <c r="J51" s="87" t="inlineStr">
        <is>
          <t>HW,VLS,7" X3/4,TC,ADP,STL GRADE 5</t>
        </is>
      </c>
      <c r="K51" t="inlineStr">
        <is>
          <t>A100091</t>
        </is>
      </c>
      <c r="L51" t="inlineStr">
        <is>
          <t>LT027</t>
        </is>
      </c>
    </row>
    <row r="52">
      <c r="B52" t="inlineStr">
        <is>
          <t>Price_BOM_LCS_Hardware_076</t>
        </is>
      </c>
      <c r="C52" t="inlineStr">
        <is>
          <t>:30121-4P-15HP-LCSE:30121-4P-20HP-LCSE:30121-4P-25HP-LCSE:</t>
        </is>
      </c>
      <c r="D52" s="130" t="inlineStr">
        <is>
          <t>XA</t>
        </is>
      </c>
      <c r="E52" t="inlineStr">
        <is>
          <t>125# ANSI Flange</t>
        </is>
      </c>
      <c r="F52" t="inlineStr">
        <is>
          <t>Hardware_Steel_Gr5</t>
        </is>
      </c>
      <c r="G52" t="inlineStr">
        <is>
          <t>Hardware_Steel_Gr5</t>
        </is>
      </c>
      <c r="H52" t="inlineStr">
        <is>
          <t>:254TC:256TC:</t>
        </is>
      </c>
      <c r="I52" s="86" t="n">
        <v>96774815</v>
      </c>
      <c r="J52" s="87" t="inlineStr">
        <is>
          <t>HW,VLS,12" X3/A/5,8.50"AK,TC,STL GRD5</t>
        </is>
      </c>
      <c r="K52" t="inlineStr">
        <is>
          <t>A100091</t>
        </is>
      </c>
      <c r="L52" t="inlineStr">
        <is>
          <t>LT027</t>
        </is>
      </c>
    </row>
    <row r="53">
      <c r="B53" t="inlineStr">
        <is>
          <t>Price_BOM_LCS_Hardware_077</t>
        </is>
      </c>
      <c r="C53" s="71" t="inlineStr">
        <is>
          <t>:20953-LCS:</t>
        </is>
      </c>
      <c r="D53" s="126" t="inlineStr">
        <is>
          <t>X3</t>
        </is>
      </c>
      <c r="E53" t="inlineStr">
        <is>
          <t>125# ANSI Flange</t>
        </is>
      </c>
      <c r="F53" t="inlineStr">
        <is>
          <t>Hardware_Steel_Gr5</t>
        </is>
      </c>
      <c r="G53" t="inlineStr">
        <is>
          <t>Hardware_Steel_Gr5</t>
        </is>
      </c>
      <c r="H53" s="43" t="inlineStr">
        <is>
          <t>:284TC:286TC:</t>
        </is>
      </c>
      <c r="I53" s="86" t="inlineStr">
        <is>
          <t>RTF</t>
        </is>
      </c>
      <c r="J53" s="87" t="n"/>
      <c r="K53" t="inlineStr">
        <is>
          <t>A100091</t>
        </is>
      </c>
      <c r="L53" t="inlineStr">
        <is>
          <t>LT027</t>
        </is>
      </c>
    </row>
    <row r="54">
      <c r="B54" t="inlineStr">
        <is>
          <t>Price_BOM_LCS_Hardware_079</t>
        </is>
      </c>
      <c r="C54" s="43" t="inlineStr">
        <is>
          <t>:30127-4P-15HP-LCSE:30127-4P-20HP-LCSE:30127-4P-25HP-LCSE:</t>
        </is>
      </c>
      <c r="D54" s="130" t="inlineStr">
        <is>
          <t>XA</t>
        </is>
      </c>
      <c r="E54" t="inlineStr">
        <is>
          <t>125# ANSI Flange</t>
        </is>
      </c>
      <c r="F54" t="inlineStr">
        <is>
          <t>Hardware_Steel_Gr5</t>
        </is>
      </c>
      <c r="G54" t="inlineStr">
        <is>
          <t>Hardware_Steel_Gr5</t>
        </is>
      </c>
      <c r="H54" t="inlineStr">
        <is>
          <t>:254TC:256TC:</t>
        </is>
      </c>
      <c r="I54" s="86" t="n">
        <v>96774815</v>
      </c>
      <c r="J54" s="87" t="inlineStr">
        <is>
          <t>HW,VLS,12" X3/A/5,8.50"AK,TC,STL GRD5</t>
        </is>
      </c>
      <c r="K54" t="inlineStr">
        <is>
          <t>A100091</t>
        </is>
      </c>
      <c r="L54" t="inlineStr">
        <is>
          <t>LT027</t>
        </is>
      </c>
    </row>
    <row r="55">
      <c r="B55" t="inlineStr">
        <is>
          <t>Price_BOM_LCS_Hardware_080</t>
        </is>
      </c>
      <c r="C55" s="71" t="inlineStr">
        <is>
          <t>:20953-LCS:</t>
        </is>
      </c>
      <c r="D55" s="126" t="inlineStr">
        <is>
          <t>X4</t>
        </is>
      </c>
      <c r="E55" t="inlineStr">
        <is>
          <t>125# ANSI Flange</t>
        </is>
      </c>
      <c r="F55" t="inlineStr">
        <is>
          <t>Hardware_Steel_Gr5</t>
        </is>
      </c>
      <c r="G55" t="inlineStr">
        <is>
          <t>Hardware_Steel_Gr5</t>
        </is>
      </c>
      <c r="H55" s="43" t="inlineStr">
        <is>
          <t>:284TC:286TC:284TSC:286TSC:</t>
        </is>
      </c>
      <c r="I55" s="86" t="inlineStr">
        <is>
          <t>RTF</t>
        </is>
      </c>
      <c r="J55" s="87" t="n"/>
      <c r="K55" t="inlineStr">
        <is>
          <t>A100091</t>
        </is>
      </c>
      <c r="L55" t="inlineStr">
        <is>
          <t>LT027</t>
        </is>
      </c>
    </row>
    <row r="56">
      <c r="B56" t="inlineStr">
        <is>
          <t>Price_BOM_LCS_Hardware_082</t>
        </is>
      </c>
      <c r="C56" t="inlineStr">
        <is>
          <t>:40707-4P-3HP-LCSE:40707-4P-5HP-LCSE:40707-4P-7.5HP-LCSE:</t>
        </is>
      </c>
      <c r="D56" s="130" t="inlineStr">
        <is>
          <t>X3</t>
        </is>
      </c>
      <c r="E56" t="inlineStr">
        <is>
          <t>125# ANSI Flange</t>
        </is>
      </c>
      <c r="F56" t="inlineStr">
        <is>
          <t>Hardware_Steel_Gr5</t>
        </is>
      </c>
      <c r="G56" t="inlineStr">
        <is>
          <t>Hardware_Steel_Gr5</t>
        </is>
      </c>
      <c r="H56" t="inlineStr">
        <is>
          <t>:182TC:184TC:213TC:215TC:</t>
        </is>
      </c>
      <c r="I56" s="86" t="n">
        <v>96772283</v>
      </c>
      <c r="J56" s="87" t="inlineStr">
        <is>
          <t xml:space="preserve">HW,VLS,7" X3/4,TC,STL GRADE5 </t>
        </is>
      </c>
      <c r="K56" t="inlineStr">
        <is>
          <t>A100091</t>
        </is>
      </c>
      <c r="L56" t="inlineStr">
        <is>
          <t>LT027</t>
        </is>
      </c>
    </row>
    <row r="57">
      <c r="B57" t="inlineStr">
        <is>
          <t>Price_BOM_LCS_Hardware_083</t>
        </is>
      </c>
      <c r="C57" s="71" t="inlineStr">
        <is>
          <t>:25707-LCS:</t>
        </is>
      </c>
      <c r="D57" s="126" t="inlineStr">
        <is>
          <t>X3</t>
        </is>
      </c>
      <c r="E57" t="inlineStr">
        <is>
          <t>125# ANSI Flange</t>
        </is>
      </c>
      <c r="F57" t="inlineStr">
        <is>
          <t>Hardware_Steel_Gr5</t>
        </is>
      </c>
      <c r="G57" t="inlineStr">
        <is>
          <t>Hardware_Steel_Gr5</t>
        </is>
      </c>
      <c r="H57" s="43" t="inlineStr">
        <is>
          <t>:284TC:286TC:</t>
        </is>
      </c>
      <c r="I57" s="86" t="n">
        <v>96772284</v>
      </c>
      <c r="J57" s="87" t="inlineStr">
        <is>
          <t>HW,VLS,7" X3/4,TC,ADP,STL GRADE 5</t>
        </is>
      </c>
      <c r="K57" t="inlineStr">
        <is>
          <t>A100091</t>
        </is>
      </c>
      <c r="L57" t="inlineStr">
        <is>
          <t>LT027</t>
        </is>
      </c>
    </row>
    <row r="58">
      <c r="B58" t="inlineStr">
        <is>
          <t>Price_BOM_LCS_Hardware_085</t>
        </is>
      </c>
      <c r="C58" t="inlineStr">
        <is>
          <t>:40707-2P-25HP-LCSE:40707-2P-30HP-LCSE:</t>
        </is>
      </c>
      <c r="D58" s="126" t="inlineStr">
        <is>
          <t>X4</t>
        </is>
      </c>
      <c r="E58" t="inlineStr">
        <is>
          <t>125# ANSI Flange</t>
        </is>
      </c>
      <c r="F58" t="inlineStr">
        <is>
          <t>Hardware_Steel_Gr5</t>
        </is>
      </c>
      <c r="G58" t="inlineStr">
        <is>
          <t>Hardware_Steel_Gr5</t>
        </is>
      </c>
      <c r="H58" t="inlineStr">
        <is>
          <t>:284TSC:286TSC:</t>
        </is>
      </c>
      <c r="I58" s="86" t="n">
        <v>96772283</v>
      </c>
      <c r="J58" s="87" t="inlineStr">
        <is>
          <t xml:space="preserve">HW,VLS,7" X3/4,TC,STL GRADE5 </t>
        </is>
      </c>
      <c r="K58" t="inlineStr">
        <is>
          <t>A100091</t>
        </is>
      </c>
      <c r="L58" t="inlineStr">
        <is>
          <t>LT027</t>
        </is>
      </c>
    </row>
    <row r="59">
      <c r="B59" t="inlineStr">
        <is>
          <t>Price_BOM_LCS_Hardware_086</t>
        </is>
      </c>
      <c r="C59" s="71" t="inlineStr">
        <is>
          <t>:25707-LCS:</t>
        </is>
      </c>
      <c r="D59" s="126" t="inlineStr">
        <is>
          <t>X4</t>
        </is>
      </c>
      <c r="E59" t="inlineStr">
        <is>
          <t>125# ANSI Flange</t>
        </is>
      </c>
      <c r="F59" t="inlineStr">
        <is>
          <t>Hardware_Steel_Gr5</t>
        </is>
      </c>
      <c r="G59" t="inlineStr">
        <is>
          <t>Hardware_Steel_Gr5</t>
        </is>
      </c>
      <c r="H59" s="43" t="inlineStr">
        <is>
          <t>:284TC:286TC:284TSC:286TSC:</t>
        </is>
      </c>
      <c r="I59" s="86" t="n">
        <v>96772284</v>
      </c>
      <c r="J59" s="87" t="inlineStr">
        <is>
          <t>HW,VLS,7" X3/4,TC,ADP,STL GRADE 5</t>
        </is>
      </c>
      <c r="K59" t="inlineStr">
        <is>
          <t>A100091</t>
        </is>
      </c>
      <c r="L59" t="inlineStr">
        <is>
          <t>LT027</t>
        </is>
      </c>
    </row>
    <row r="60">
      <c r="B60" t="inlineStr">
        <is>
          <t>Price_BOM_LCS_Hardware_088</t>
        </is>
      </c>
      <c r="C60" t="inlineStr">
        <is>
          <t>:40957-4P-10HP-LCSE:</t>
        </is>
      </c>
      <c r="D60" s="130" t="inlineStr">
        <is>
          <t>X3</t>
        </is>
      </c>
      <c r="E60" t="inlineStr">
        <is>
          <t>125# ANSI Flange</t>
        </is>
      </c>
      <c r="F60" t="inlineStr">
        <is>
          <t>Hardware_Steel_Gr5</t>
        </is>
      </c>
      <c r="G60" t="inlineStr">
        <is>
          <t>Hardware_Steel_Gr5</t>
        </is>
      </c>
      <c r="H60" s="2" t="inlineStr">
        <is>
          <t>:215TC:</t>
        </is>
      </c>
      <c r="I60" s="86" t="n">
        <v>96774813</v>
      </c>
      <c r="J60" s="87" t="inlineStr">
        <is>
          <t>HW,VLS,9.5" X3/4,TC,STL GRADE 5</t>
        </is>
      </c>
      <c r="K60" t="inlineStr">
        <is>
          <t>A100091</t>
        </is>
      </c>
      <c r="L60" t="inlineStr">
        <is>
          <t>LT027</t>
        </is>
      </c>
    </row>
    <row r="61">
      <c r="B61" t="inlineStr">
        <is>
          <t>Price_BOM_LCS_Hardware_089</t>
        </is>
      </c>
      <c r="C61" s="71" t="inlineStr">
        <is>
          <t>:25957-LCS:</t>
        </is>
      </c>
      <c r="D61" s="126" t="inlineStr">
        <is>
          <t>X3</t>
        </is>
      </c>
      <c r="E61" t="inlineStr">
        <is>
          <t>125# ANSI Flange</t>
        </is>
      </c>
      <c r="F61" t="inlineStr">
        <is>
          <t>Hardware_Steel_Gr5</t>
        </is>
      </c>
      <c r="G61" t="inlineStr">
        <is>
          <t>Hardware_Steel_Gr5</t>
        </is>
      </c>
      <c r="H61" t="inlineStr">
        <is>
          <t>:284TC:286TC:284TSC:286TSC:</t>
        </is>
      </c>
      <c r="I61" s="86" t="inlineStr">
        <is>
          <t>RTF</t>
        </is>
      </c>
      <c r="J61" s="87" t="n"/>
      <c r="K61" t="inlineStr">
        <is>
          <t>A100091</t>
        </is>
      </c>
      <c r="L61" t="inlineStr">
        <is>
          <t>LT027</t>
        </is>
      </c>
    </row>
    <row r="62">
      <c r="B62" t="inlineStr">
        <is>
          <t>Price_BOM_LCS_Hardware_091</t>
        </is>
      </c>
      <c r="C62" t="inlineStr">
        <is>
          <t>:40957-4P-15HP-LCSE:40957-4P-20HP-LCSE:</t>
        </is>
      </c>
      <c r="D62" s="126" t="inlineStr">
        <is>
          <t>X4</t>
        </is>
      </c>
      <c r="E62" t="inlineStr">
        <is>
          <t>125# ANSI Flange</t>
        </is>
      </c>
      <c r="F62" t="inlineStr">
        <is>
          <t>Hardware_Steel_Gr5</t>
        </is>
      </c>
      <c r="G62" t="inlineStr">
        <is>
          <t>Hardware_Steel_Gr5</t>
        </is>
      </c>
      <c r="H62" t="inlineStr">
        <is>
          <t>:254TC:256TC:</t>
        </is>
      </c>
      <c r="I62" s="86" t="n">
        <v>96774813</v>
      </c>
      <c r="J62" s="87" t="inlineStr">
        <is>
          <t>HW,VLS,9.5" X3/4,TC,STL GRADE 5</t>
        </is>
      </c>
      <c r="K62" t="inlineStr">
        <is>
          <t>A100091</t>
        </is>
      </c>
      <c r="L62" t="inlineStr">
        <is>
          <t>LT027</t>
        </is>
      </c>
    </row>
    <row r="63">
      <c r="B63" t="inlineStr">
        <is>
          <t>Price_BOM_LCS_Hardware_092</t>
        </is>
      </c>
      <c r="C63" s="71" t="inlineStr">
        <is>
          <t>:25957-LCS:</t>
        </is>
      </c>
      <c r="D63" s="126" t="inlineStr">
        <is>
          <t>X4</t>
        </is>
      </c>
      <c r="E63" t="inlineStr">
        <is>
          <t>125# ANSI Flange</t>
        </is>
      </c>
      <c r="F63" t="inlineStr">
        <is>
          <t>Hardware_Steel_Gr5</t>
        </is>
      </c>
      <c r="G63" t="inlineStr">
        <is>
          <t>Hardware_Steel_Gr5</t>
        </is>
      </c>
      <c r="H63" t="inlineStr">
        <is>
          <t>:284TC:286TC:284TSC:286TSC:</t>
        </is>
      </c>
      <c r="I63" s="86" t="inlineStr">
        <is>
          <t>RTF</t>
        </is>
      </c>
      <c r="J63" s="87" t="n"/>
      <c r="K63" t="inlineStr">
        <is>
          <t>A100091</t>
        </is>
      </c>
      <c r="L63" t="inlineStr">
        <is>
          <t>LT027</t>
        </is>
      </c>
    </row>
    <row r="64">
      <c r="B64" t="inlineStr">
        <is>
          <t>Price_BOM_LCS_Hardware_094</t>
        </is>
      </c>
      <c r="C64" t="inlineStr">
        <is>
          <t>:40129-4P-15HP-LCSE:40129-4P-20HP-LCSE:40129-4P-25HP-LCSE:</t>
        </is>
      </c>
      <c r="D64" s="125" t="inlineStr">
        <is>
          <t>XA</t>
        </is>
      </c>
      <c r="E64" t="inlineStr">
        <is>
          <t>125# ANSI Flange</t>
        </is>
      </c>
      <c r="F64" t="inlineStr">
        <is>
          <t>Hardware_Steel_Gr5</t>
        </is>
      </c>
      <c r="G64" t="inlineStr">
        <is>
          <t>Hardware_Steel_Gr5</t>
        </is>
      </c>
      <c r="H64" t="inlineStr">
        <is>
          <t>:254TC:256TC:</t>
        </is>
      </c>
      <c r="I64" s="86" t="n">
        <v>96774815</v>
      </c>
      <c r="J64" s="87" t="inlineStr">
        <is>
          <t>HW,VLS,12" X3/A/5,8.50"AK,TC,STL GRD5</t>
        </is>
      </c>
      <c r="K64" t="inlineStr">
        <is>
          <t>A100091</t>
        </is>
      </c>
      <c r="L64" t="inlineStr">
        <is>
          <t>LT027</t>
        </is>
      </c>
    </row>
    <row r="65">
      <c r="B65" t="inlineStr">
        <is>
          <t>Price_BOM_LCS_Hardware_095</t>
        </is>
      </c>
      <c r="C65" s="71" t="inlineStr">
        <is>
          <t>:30707-LCS:</t>
        </is>
      </c>
      <c r="D65" s="126" t="inlineStr">
        <is>
          <t>X3</t>
        </is>
      </c>
      <c r="E65" t="inlineStr">
        <is>
          <t>125# ANSI Flange</t>
        </is>
      </c>
      <c r="F65" t="inlineStr">
        <is>
          <t>Hardware_Steel_Gr5</t>
        </is>
      </c>
      <c r="G65" t="inlineStr">
        <is>
          <t>Hardware_Steel_Gr5</t>
        </is>
      </c>
      <c r="H65" s="43" t="inlineStr">
        <is>
          <t>:284TC:286TC:284TSC:286TSC:</t>
        </is>
      </c>
      <c r="I65" s="86" t="n">
        <v>96772284</v>
      </c>
      <c r="J65" s="87" t="inlineStr">
        <is>
          <t>HW,VLS,7" X3/4,TC,ADP,STL GRADE 5</t>
        </is>
      </c>
      <c r="K65" t="inlineStr">
        <is>
          <t>A100091</t>
        </is>
      </c>
      <c r="L65" t="inlineStr">
        <is>
          <t>LT027</t>
        </is>
      </c>
    </row>
    <row r="66">
      <c r="B66" t="inlineStr">
        <is>
          <t>Price_BOM_LCS_Hardware_097</t>
        </is>
      </c>
      <c r="C66" t="inlineStr">
        <is>
          <t>:4012A-4P-15HP-LCSE:4012A-4P-20HP-LCSE:4012A-4P-25HP-LCSE:</t>
        </is>
      </c>
      <c r="D66" s="125" t="inlineStr">
        <is>
          <t>XA</t>
        </is>
      </c>
      <c r="E66" t="inlineStr">
        <is>
          <t>125# ANSI Flange</t>
        </is>
      </c>
      <c r="F66" t="inlineStr">
        <is>
          <t>Hardware_Steel_Gr5</t>
        </is>
      </c>
      <c r="G66" t="inlineStr">
        <is>
          <t>Hardware_Steel_Gr5</t>
        </is>
      </c>
      <c r="H66" t="inlineStr">
        <is>
          <t>:254TC:256TC:</t>
        </is>
      </c>
      <c r="I66" s="86" t="n">
        <v>96774815</v>
      </c>
      <c r="J66" s="87" t="inlineStr">
        <is>
          <t>HW,VLS,12" X3/A/5,8.50"AK,TC,STL GRD5</t>
        </is>
      </c>
      <c r="K66" t="inlineStr">
        <is>
          <t>A100091</t>
        </is>
      </c>
      <c r="L66" t="inlineStr">
        <is>
          <t>LT027</t>
        </is>
      </c>
    </row>
    <row r="67">
      <c r="B67" t="inlineStr">
        <is>
          <t>Price_BOM_LCS_Hardware_098</t>
        </is>
      </c>
      <c r="C67" s="71" t="inlineStr">
        <is>
          <t>:30707-LCS:</t>
        </is>
      </c>
      <c r="D67" s="126" t="inlineStr">
        <is>
          <t>X4</t>
        </is>
      </c>
      <c r="E67" t="inlineStr">
        <is>
          <t>125# ANSI Flange</t>
        </is>
      </c>
      <c r="F67" t="inlineStr">
        <is>
          <t>Hardware_Steel_Gr5</t>
        </is>
      </c>
      <c r="G67" t="inlineStr">
        <is>
          <t>Hardware_Steel_Gr5</t>
        </is>
      </c>
      <c r="H67" s="43" t="inlineStr">
        <is>
          <t>:284TC:286TC:284TSC:286TSC:</t>
        </is>
      </c>
      <c r="I67" s="86" t="n">
        <v>96772284</v>
      </c>
      <c r="J67" s="87" t="inlineStr">
        <is>
          <t>HW,VLS,7" X3/4,TC,ADP,STL GRADE 5</t>
        </is>
      </c>
      <c r="K67" t="inlineStr">
        <is>
          <t>A100091</t>
        </is>
      </c>
      <c r="L67" t="inlineStr">
        <is>
          <t>LT027</t>
        </is>
      </c>
    </row>
    <row r="68">
      <c r="B68" t="inlineStr">
        <is>
          <t>Price_BOM_LCS_Hardware_100</t>
        </is>
      </c>
      <c r="C68" t="inlineStr">
        <is>
          <t>:50957-4P-15HP-LCSE:50957-4P-20HP-LCSE:50957-4P-25HP-LCSE:</t>
        </is>
      </c>
      <c r="D68" s="126" t="inlineStr">
        <is>
          <t>X4</t>
        </is>
      </c>
      <c r="E68" t="inlineStr">
        <is>
          <t>125# ANSI Flange</t>
        </is>
      </c>
      <c r="F68" t="inlineStr">
        <is>
          <t>Hardware_Steel_Gr5</t>
        </is>
      </c>
      <c r="G68" t="inlineStr">
        <is>
          <t>Hardware_Steel_Gr5</t>
        </is>
      </c>
      <c r="H68" t="inlineStr">
        <is>
          <t>:254TC:256TC:</t>
        </is>
      </c>
      <c r="I68" s="86" t="n">
        <v>96774813</v>
      </c>
      <c r="J68" s="87" t="inlineStr">
        <is>
          <t xml:space="preserve">HW,VLS,9.5" X3/4,TC,STL GRADE5 </t>
        </is>
      </c>
      <c r="K68" t="inlineStr">
        <is>
          <t>A100091</t>
        </is>
      </c>
      <c r="L68" t="inlineStr">
        <is>
          <t>LT027</t>
        </is>
      </c>
    </row>
    <row r="69">
      <c r="B69" t="inlineStr">
        <is>
          <t>Price_BOM_LCS_Hardware_101</t>
        </is>
      </c>
      <c r="C69" s="71" t="inlineStr">
        <is>
          <t>:30957-LCS:</t>
        </is>
      </c>
      <c r="D69" s="126" t="inlineStr">
        <is>
          <t>X3</t>
        </is>
      </c>
      <c r="E69" t="inlineStr">
        <is>
          <t>125# ANSI Flange</t>
        </is>
      </c>
      <c r="F69" t="inlineStr">
        <is>
          <t>Hardware_Steel_Gr5</t>
        </is>
      </c>
      <c r="G69" t="inlineStr">
        <is>
          <t>Hardware_Steel_Gr5</t>
        </is>
      </c>
      <c r="H69" s="43" t="inlineStr">
        <is>
          <t>:284TC:286TC:</t>
        </is>
      </c>
      <c r="I69" s="86" t="n">
        <v>96774813</v>
      </c>
      <c r="J69" s="87" t="inlineStr">
        <is>
          <t>HW,VLS,9.5" X3/4,TC,STL GRADE 5</t>
        </is>
      </c>
      <c r="K69" t="inlineStr">
        <is>
          <t>A100091</t>
        </is>
      </c>
      <c r="L69" t="inlineStr">
        <is>
          <t>LT027</t>
        </is>
      </c>
    </row>
    <row r="70">
      <c r="B70" t="inlineStr">
        <is>
          <t>Price_BOM_LCS_Hardware_104</t>
        </is>
      </c>
      <c r="C70" s="71" t="inlineStr">
        <is>
          <t>:30957-LCS:</t>
        </is>
      </c>
      <c r="D70" s="126" t="inlineStr">
        <is>
          <t>XA</t>
        </is>
      </c>
      <c r="E70" t="inlineStr">
        <is>
          <t>125# ANSI Flange</t>
        </is>
      </c>
      <c r="F70" t="inlineStr">
        <is>
          <t>Hardware_Steel_Gr5</t>
        </is>
      </c>
      <c r="G70" t="inlineStr">
        <is>
          <t>Hardware_Steel_Gr5</t>
        </is>
      </c>
      <c r="H70" s="43" t="inlineStr">
        <is>
          <t>:284TC:286TC:</t>
        </is>
      </c>
      <c r="I70" s="86" t="n">
        <v>96774813</v>
      </c>
      <c r="J70" s="87" t="inlineStr">
        <is>
          <t>HW,VLS,9.5" X3/4,TC,STL GRADE 5</t>
        </is>
      </c>
      <c r="K70" t="inlineStr">
        <is>
          <t>A100091</t>
        </is>
      </c>
      <c r="L70" t="inlineStr">
        <is>
          <t>LT027</t>
        </is>
      </c>
    </row>
    <row r="71">
      <c r="B71" t="inlineStr">
        <is>
          <t>Price_BOM_LCS_Hardware_106</t>
        </is>
      </c>
      <c r="C71" t="inlineStr">
        <is>
          <t>:60951-4P-20HP-LCSE:60951-4P-25HP-LCSE:</t>
        </is>
      </c>
      <c r="D71" s="126" t="inlineStr">
        <is>
          <t>XA</t>
        </is>
      </c>
      <c r="E71" t="inlineStr">
        <is>
          <t>125# ANSI Flange</t>
        </is>
      </c>
      <c r="F71" t="inlineStr">
        <is>
          <t>Hardware_Steel_Gr5</t>
        </is>
      </c>
      <c r="G71" t="inlineStr">
        <is>
          <t>Hardware_Steel_Gr5</t>
        </is>
      </c>
      <c r="H71" t="inlineStr">
        <is>
          <t>:254TC:256TC:</t>
        </is>
      </c>
      <c r="I71" s="86" t="n">
        <v>96774813</v>
      </c>
      <c r="J71" s="87" t="inlineStr">
        <is>
          <t xml:space="preserve">HW,VLS,9.5" X3/4,TC,STL GRADE5 </t>
        </is>
      </c>
      <c r="K71" t="inlineStr">
        <is>
          <t>A100091</t>
        </is>
      </c>
      <c r="L71" t="inlineStr">
        <is>
          <t>LT027</t>
        </is>
      </c>
    </row>
    <row r="72">
      <c r="B72" t="inlineStr">
        <is>
          <t>Price_BOM_LCS_Hardware_107</t>
        </is>
      </c>
      <c r="C72" s="71" t="inlineStr">
        <is>
          <t>:40707-LCS:</t>
        </is>
      </c>
      <c r="D72" s="126" t="inlineStr">
        <is>
          <t>X3</t>
        </is>
      </c>
      <c r="E72" t="inlineStr">
        <is>
          <t>125# ANSI Flange</t>
        </is>
      </c>
      <c r="F72" t="inlineStr">
        <is>
          <t>Hardware_Steel_Gr5</t>
        </is>
      </c>
      <c r="G72" t="inlineStr">
        <is>
          <t>Hardware_Steel_Gr5</t>
        </is>
      </c>
      <c r="H72" s="43" t="inlineStr">
        <is>
          <t>:284TC:286TC:</t>
        </is>
      </c>
      <c r="I72" s="86" t="n">
        <v>96772284</v>
      </c>
      <c r="J72" s="87" t="inlineStr">
        <is>
          <t>HW,VLS,7" X3/4,TC,ADP,STL GRADE 5</t>
        </is>
      </c>
      <c r="K72" t="inlineStr">
        <is>
          <t>A100091</t>
        </is>
      </c>
      <c r="L72" t="inlineStr">
        <is>
          <t>LT027</t>
        </is>
      </c>
    </row>
    <row r="73">
      <c r="B73" t="inlineStr">
        <is>
          <t>Price_BOM_LCS_Hardware_109</t>
        </is>
      </c>
      <c r="C73" s="71" t="inlineStr">
        <is>
          <t>:10707-LCS:</t>
        </is>
      </c>
      <c r="D73" s="126" t="inlineStr">
        <is>
          <t>X3</t>
        </is>
      </c>
      <c r="E73" t="inlineStr">
        <is>
          <t>125# ANSI Flange</t>
        </is>
      </c>
      <c r="F73" t="inlineStr">
        <is>
          <t>Hardware_Steel_Gr5</t>
        </is>
      </c>
      <c r="G73" t="inlineStr">
        <is>
          <t>Hardware_Steel_Gr5</t>
        </is>
      </c>
      <c r="H73" s="43" t="inlineStr">
        <is>
          <t>:182TC:184TC:213TC:215TC:254TC:256TC:</t>
        </is>
      </c>
      <c r="I73" s="86" t="n">
        <v>96772283</v>
      </c>
      <c r="J73" s="87" t="inlineStr">
        <is>
          <t xml:space="preserve">HW,VLS,7" X3/4,TC,STL GRADE5 </t>
        </is>
      </c>
      <c r="K73" t="inlineStr">
        <is>
          <t>A100091</t>
        </is>
      </c>
      <c r="L73" t="inlineStr">
        <is>
          <t>LT027</t>
        </is>
      </c>
    </row>
    <row r="74">
      <c r="B74" t="inlineStr">
        <is>
          <t>Price_BOM_LCS_Hardware_110</t>
        </is>
      </c>
      <c r="C74" s="71" t="inlineStr">
        <is>
          <t>:40707-LCS:</t>
        </is>
      </c>
      <c r="D74" s="126" t="inlineStr">
        <is>
          <t>X4</t>
        </is>
      </c>
      <c r="E74" t="inlineStr">
        <is>
          <t>125# ANSI Flange</t>
        </is>
      </c>
      <c r="F74" t="inlineStr">
        <is>
          <t>Hardware_Steel_Gr5</t>
        </is>
      </c>
      <c r="G74" t="inlineStr">
        <is>
          <t>Hardware_Steel_Gr5</t>
        </is>
      </c>
      <c r="H74" s="43" t="inlineStr">
        <is>
          <t>:284TC:286TC:284TSC:286TSC:</t>
        </is>
      </c>
      <c r="I74" s="86" t="n">
        <v>96772284</v>
      </c>
      <c r="J74" s="87" t="inlineStr">
        <is>
          <t>HW,VLS,7" X3/4,TC,ADP,STL GRADE 5</t>
        </is>
      </c>
      <c r="K74" t="inlineStr">
        <is>
          <t>A100091</t>
        </is>
      </c>
      <c r="L74" t="inlineStr">
        <is>
          <t>LT027</t>
        </is>
      </c>
    </row>
    <row r="75">
      <c r="B75" t="inlineStr">
        <is>
          <t>Price_BOM_LCS_Hardware_112</t>
        </is>
      </c>
      <c r="C75" s="71" t="inlineStr">
        <is>
          <t>:12709-LCS:</t>
        </is>
      </c>
      <c r="D75" s="126" t="inlineStr">
        <is>
          <t>X3</t>
        </is>
      </c>
      <c r="E75" t="inlineStr">
        <is>
          <t>125# ANSI Flange</t>
        </is>
      </c>
      <c r="F75" t="inlineStr">
        <is>
          <t>Hardware_Steel_Gr5</t>
        </is>
      </c>
      <c r="G75" t="inlineStr">
        <is>
          <t>Hardware_Steel_Gr5</t>
        </is>
      </c>
      <c r="H75" s="43" t="inlineStr">
        <is>
          <t>:182TC:184TC:213TC:215TC:254TC:256TC:</t>
        </is>
      </c>
      <c r="I75" s="86" t="n">
        <v>96772283</v>
      </c>
      <c r="J75" s="87" t="inlineStr">
        <is>
          <t xml:space="preserve">HW,VLS,7" X3/4,TC,STL GRADE5 </t>
        </is>
      </c>
      <c r="K75" t="inlineStr">
        <is>
          <t>A100091</t>
        </is>
      </c>
      <c r="L75" t="inlineStr">
        <is>
          <t>LT027</t>
        </is>
      </c>
    </row>
    <row r="76">
      <c r="B76" t="inlineStr">
        <is>
          <t>Price_BOM_LCS_Hardware_113</t>
        </is>
      </c>
      <c r="C76" s="71" t="inlineStr">
        <is>
          <t>:40957-LCS:</t>
        </is>
      </c>
      <c r="D76" s="126" t="inlineStr">
        <is>
          <t>X3</t>
        </is>
      </c>
      <c r="E76" t="inlineStr">
        <is>
          <t>125# ANSI Flange</t>
        </is>
      </c>
      <c r="F76" t="inlineStr">
        <is>
          <t>Hardware_Steel_Gr5</t>
        </is>
      </c>
      <c r="G76" t="inlineStr">
        <is>
          <t>Hardware_Steel_Gr5</t>
        </is>
      </c>
      <c r="H76" s="43" t="inlineStr">
        <is>
          <t>:284TC:286TC:</t>
        </is>
      </c>
      <c r="I76" s="86" t="inlineStr">
        <is>
          <t>RTF</t>
        </is>
      </c>
      <c r="J76" s="87" t="n"/>
      <c r="K76" t="inlineStr">
        <is>
          <t>A100091</t>
        </is>
      </c>
      <c r="L76" t="inlineStr">
        <is>
          <t>LT027</t>
        </is>
      </c>
    </row>
    <row r="77">
      <c r="B77" t="inlineStr">
        <is>
          <t>Price_BOM_LCS_Hardware_115</t>
        </is>
      </c>
      <c r="C77" s="71" t="inlineStr">
        <is>
          <t>:15705-LCS:</t>
        </is>
      </c>
      <c r="D77" s="126" t="inlineStr">
        <is>
          <t>X3</t>
        </is>
      </c>
      <c r="E77" t="inlineStr">
        <is>
          <t>125# ANSI Flange</t>
        </is>
      </c>
      <c r="F77" t="inlineStr">
        <is>
          <t>Hardware_Steel_Gr5</t>
        </is>
      </c>
      <c r="G77" t="inlineStr">
        <is>
          <t>Hardware_Steel_Gr5</t>
        </is>
      </c>
      <c r="H77" s="43" t="inlineStr">
        <is>
          <t>:182TC:184TC:213TC:215TC:254TC:256TC:</t>
        </is>
      </c>
      <c r="I77" s="86" t="n">
        <v>96772283</v>
      </c>
      <c r="J77" s="87" t="inlineStr">
        <is>
          <t xml:space="preserve">HW,VLS,7" X3/4,TC,STL GRADE5 </t>
        </is>
      </c>
      <c r="K77" t="inlineStr">
        <is>
          <t>A100091</t>
        </is>
      </c>
      <c r="L77" t="inlineStr">
        <is>
          <t>LT027</t>
        </is>
      </c>
    </row>
    <row r="78">
      <c r="B78" t="inlineStr">
        <is>
          <t>Price_BOM_LCS_Hardware_116</t>
        </is>
      </c>
      <c r="C78" s="71" t="inlineStr">
        <is>
          <t>:40957-LCS:</t>
        </is>
      </c>
      <c r="D78" s="126" t="inlineStr">
        <is>
          <t>X4</t>
        </is>
      </c>
      <c r="E78" t="inlineStr">
        <is>
          <t>125# ANSI Flange</t>
        </is>
      </c>
      <c r="F78" t="inlineStr">
        <is>
          <t>Hardware_Steel_Gr5</t>
        </is>
      </c>
      <c r="G78" t="inlineStr">
        <is>
          <t>Hardware_Steel_Gr5</t>
        </is>
      </c>
      <c r="H78" s="43" t="inlineStr">
        <is>
          <t>:284TC:286TC:284TSC:286TSC:</t>
        </is>
      </c>
      <c r="I78" s="86" t="inlineStr">
        <is>
          <t>RTF</t>
        </is>
      </c>
      <c r="J78" s="87" t="n"/>
      <c r="K78" t="inlineStr">
        <is>
          <t>A100091</t>
        </is>
      </c>
      <c r="L78" t="inlineStr">
        <is>
          <t>LT027</t>
        </is>
      </c>
    </row>
    <row r="79">
      <c r="B79" t="inlineStr">
        <is>
          <t>Price_BOM_LCS_Hardware_118</t>
        </is>
      </c>
      <c r="C79" s="71" t="inlineStr">
        <is>
          <t>:15951-LCS:</t>
        </is>
      </c>
      <c r="D79" s="126" t="inlineStr">
        <is>
          <t>X3</t>
        </is>
      </c>
      <c r="E79" t="inlineStr">
        <is>
          <t>125# ANSI Flange</t>
        </is>
      </c>
      <c r="F79" t="inlineStr">
        <is>
          <t>Hardware_Steel_Gr5</t>
        </is>
      </c>
      <c r="G79" t="inlineStr">
        <is>
          <t>Hardware_Steel_Gr5</t>
        </is>
      </c>
      <c r="H79" s="43" t="inlineStr">
        <is>
          <t>:182TC:184TC:213TC:215TC:254TC:256TC:324TSC:326TSC:324TC:326TC:364TSC:365TSC:364TC:365TC:</t>
        </is>
      </c>
      <c r="I79" s="86" t="n">
        <v>96774813</v>
      </c>
      <c r="J79" s="87" t="inlineStr">
        <is>
          <t xml:space="preserve">HW,VLS,9.5" X3/4,TC,STL GRADE5 </t>
        </is>
      </c>
      <c r="K79" t="inlineStr">
        <is>
          <t>A100091</t>
        </is>
      </c>
      <c r="L79" t="inlineStr">
        <is>
          <t>LT027</t>
        </is>
      </c>
    </row>
    <row r="80">
      <c r="B80" t="inlineStr">
        <is>
          <t>Price_BOM_LCS_Hardware_119</t>
        </is>
      </c>
      <c r="C80" s="71" t="inlineStr">
        <is>
          <t>:40959-LCS:</t>
        </is>
      </c>
      <c r="D80" s="126" t="inlineStr">
        <is>
          <t>XA</t>
        </is>
      </c>
      <c r="E80" t="inlineStr">
        <is>
          <t>125# ANSI Flange</t>
        </is>
      </c>
      <c r="F80" t="inlineStr">
        <is>
          <t>Hardware_Steel_Gr5</t>
        </is>
      </c>
      <c r="G80" t="inlineStr">
        <is>
          <t>Hardware_Steel_Gr5</t>
        </is>
      </c>
      <c r="H80" s="43" t="inlineStr">
        <is>
          <t>:284TC:286TC:</t>
        </is>
      </c>
      <c r="I80" s="86" t="inlineStr">
        <is>
          <t>RTF</t>
        </is>
      </c>
      <c r="J80" s="87" t="n"/>
      <c r="K80" t="inlineStr">
        <is>
          <t>A100091</t>
        </is>
      </c>
      <c r="L80" t="inlineStr">
        <is>
          <t>LT027</t>
        </is>
      </c>
    </row>
    <row r="81">
      <c r="B81" t="inlineStr">
        <is>
          <t>Price_BOM_LCS_Hardware_121</t>
        </is>
      </c>
      <c r="C81" s="71" t="inlineStr">
        <is>
          <t>:15951-LCS:</t>
        </is>
      </c>
      <c r="D81" s="126" t="inlineStr">
        <is>
          <t>X4</t>
        </is>
      </c>
      <c r="E81" t="inlineStr">
        <is>
          <t>125# ANSI Flange</t>
        </is>
      </c>
      <c r="F81" t="inlineStr">
        <is>
          <t>Hardware_Steel_Gr5</t>
        </is>
      </c>
      <c r="G81" t="inlineStr">
        <is>
          <t>Hardware_Steel_Gr5</t>
        </is>
      </c>
      <c r="H81" s="43" t="inlineStr">
        <is>
          <t>:182TC:184TC:213TC:215TC:254TC:256TC:324TSC:326TSC:324TC:326TC:364TSC:365TSC:364TC:365TC:</t>
        </is>
      </c>
      <c r="I81" s="86" t="n">
        <v>96774813</v>
      </c>
      <c r="J81" s="87" t="inlineStr">
        <is>
          <t xml:space="preserve">HW,VLS,9.5" X3/4,TC,STL GRADE5 </t>
        </is>
      </c>
      <c r="K81" t="inlineStr">
        <is>
          <t>A100091</t>
        </is>
      </c>
      <c r="L81" t="inlineStr">
        <is>
          <t>LT027</t>
        </is>
      </c>
    </row>
    <row r="82">
      <c r="B82" t="inlineStr">
        <is>
          <t>Price_BOM_LCS_Hardware_122</t>
        </is>
      </c>
      <c r="C82" s="71" t="inlineStr">
        <is>
          <t>:50957-LCS:50957-4P-25HP-LCSE:</t>
        </is>
      </c>
      <c r="D82" s="126" t="inlineStr">
        <is>
          <t>X4</t>
        </is>
      </c>
      <c r="E82" t="inlineStr">
        <is>
          <t>125# ANSI Flange</t>
        </is>
      </c>
      <c r="F82" t="inlineStr">
        <is>
          <t>Hardware_Steel_Gr5</t>
        </is>
      </c>
      <c r="G82" t="inlineStr">
        <is>
          <t>Hardware_Steel_Gr5</t>
        </is>
      </c>
      <c r="H82" s="43" t="inlineStr">
        <is>
          <t>:284TC:286TC:284TSC:286TSC:</t>
        </is>
      </c>
      <c r="I82" s="86" t="n">
        <v>96774814</v>
      </c>
      <c r="J82" s="87" t="inlineStr">
        <is>
          <t>HW,VLS,9.5" X3/4,TC,ADP,STL GRADE 5</t>
        </is>
      </c>
      <c r="K82" t="inlineStr">
        <is>
          <t>A100091</t>
        </is>
      </c>
      <c r="L82" t="inlineStr">
        <is>
          <t>LT027</t>
        </is>
      </c>
    </row>
    <row r="83">
      <c r="B83" t="inlineStr">
        <is>
          <t>Price_BOM_LCS_Hardware_124</t>
        </is>
      </c>
      <c r="C83" s="71" t="inlineStr">
        <is>
          <t>:15955-LCS:</t>
        </is>
      </c>
      <c r="D83" s="126" t="inlineStr">
        <is>
          <t>X3</t>
        </is>
      </c>
      <c r="E83" t="inlineStr">
        <is>
          <t>125# ANSI Flange</t>
        </is>
      </c>
      <c r="F83" t="inlineStr">
        <is>
          <t>Hardware_Steel_Gr5</t>
        </is>
      </c>
      <c r="G83" t="inlineStr">
        <is>
          <t>Hardware_Steel_Gr5</t>
        </is>
      </c>
      <c r="H83" s="43" t="inlineStr">
        <is>
          <t>:182TC:184TC:213TC:215TC:254TC:256TC:324TSC:326TSC:324TC:326TC:364TSC:365TSC:364TC:365TC:</t>
        </is>
      </c>
      <c r="I83" s="86" t="n">
        <v>96774813</v>
      </c>
      <c r="J83" s="87" t="inlineStr">
        <is>
          <t xml:space="preserve">HW,VLS,9.5" X3/4,TC,STL GRADE5 </t>
        </is>
      </c>
      <c r="K83" t="inlineStr">
        <is>
          <t>A100091</t>
        </is>
      </c>
      <c r="L83" t="inlineStr">
        <is>
          <t>LT027</t>
        </is>
      </c>
    </row>
    <row r="84">
      <c r="B84" t="inlineStr">
        <is>
          <t>Price_BOM_LCS_Hardware_125</t>
        </is>
      </c>
      <c r="C84" s="71" t="inlineStr">
        <is>
          <t>:40129-LCS:40129-4P-25HP-LCSE:</t>
        </is>
      </c>
      <c r="D84" s="126" t="inlineStr">
        <is>
          <t>XA</t>
        </is>
      </c>
      <c r="E84" t="inlineStr">
        <is>
          <t>125# ANSI Flange</t>
        </is>
      </c>
      <c r="F84" t="inlineStr">
        <is>
          <t>Hardware_Steel_Gr5</t>
        </is>
      </c>
      <c r="G84" t="inlineStr">
        <is>
          <t>Hardware_Steel_Gr5</t>
        </is>
      </c>
      <c r="H84" s="43" t="inlineStr">
        <is>
          <t>:284TC:286TC:</t>
        </is>
      </c>
      <c r="I84" s="2" t="n">
        <v>96699319</v>
      </c>
      <c r="J84" s="87" t="inlineStr">
        <is>
          <t>HW,VLS,12" XA/5,12"AK,TC,ADP,STL GRD5</t>
        </is>
      </c>
      <c r="K84" t="inlineStr">
        <is>
          <t>A100091</t>
        </is>
      </c>
      <c r="L84" t="inlineStr">
        <is>
          <t>LT027</t>
        </is>
      </c>
    </row>
    <row r="85">
      <c r="B85" t="inlineStr">
        <is>
          <t>Price_BOM_LCS_Hardware_127</t>
        </is>
      </c>
      <c r="C85" s="71" t="inlineStr">
        <is>
          <t>:15955-LCS:</t>
        </is>
      </c>
      <c r="D85" s="126" t="inlineStr">
        <is>
          <t>X4</t>
        </is>
      </c>
      <c r="E85" t="inlineStr">
        <is>
          <t>125# ANSI Flange</t>
        </is>
      </c>
      <c r="F85" t="inlineStr">
        <is>
          <t>Hardware_Steel_Gr5</t>
        </is>
      </c>
      <c r="G85" t="inlineStr">
        <is>
          <t>Hardware_Steel_Gr5</t>
        </is>
      </c>
      <c r="H85" s="43" t="inlineStr">
        <is>
          <t>:182TC:184TC:213TC:215TC:254TC:256TC:324TSC:326TSC:324TC:326TC:364TSC:365TSC:364TC:365TC:</t>
        </is>
      </c>
      <c r="I85" s="86" t="n">
        <v>96774813</v>
      </c>
      <c r="J85" s="87" t="inlineStr">
        <is>
          <t xml:space="preserve">HW,VLS,9.5" X3/4,TC,STL GRADE5 </t>
        </is>
      </c>
      <c r="K85" t="inlineStr">
        <is>
          <t>A100091</t>
        </is>
      </c>
      <c r="L85" t="inlineStr">
        <is>
          <t>LT027</t>
        </is>
      </c>
    </row>
    <row r="86">
      <c r="B86" t="inlineStr">
        <is>
          <t>Price_BOM_LCS_Hardware_128</t>
        </is>
      </c>
      <c r="C86" s="71" t="inlineStr">
        <is>
          <t>:4012A-LCS:4012A-4P-25HP-LCSE:</t>
        </is>
      </c>
      <c r="D86" s="126" t="inlineStr">
        <is>
          <t>XA</t>
        </is>
      </c>
      <c r="E86" t="inlineStr">
        <is>
          <t>125# ANSI Flange</t>
        </is>
      </c>
      <c r="F86" t="inlineStr">
        <is>
          <t>Hardware_Steel_Gr5</t>
        </is>
      </c>
      <c r="G86" t="inlineStr">
        <is>
          <t>Hardware_Steel_Gr5</t>
        </is>
      </c>
      <c r="H86" s="43" t="inlineStr">
        <is>
          <t>:284TC:286TC:</t>
        </is>
      </c>
      <c r="I86" s="2" t="n">
        <v>96699319</v>
      </c>
      <c r="J86" s="87" t="inlineStr">
        <is>
          <t>HW,VLS,12" XA/5,12"AK,TC,ADP,STL GRD5</t>
        </is>
      </c>
      <c r="K86" t="inlineStr">
        <is>
          <t>A100091</t>
        </is>
      </c>
      <c r="L86" t="inlineStr">
        <is>
          <t>LT027</t>
        </is>
      </c>
    </row>
    <row r="87">
      <c r="B87" t="inlineStr">
        <is>
          <t>Price_BOM_LCS_Hardware_130</t>
        </is>
      </c>
      <c r="C87" s="71" t="inlineStr">
        <is>
          <t>:15959-LCS:</t>
        </is>
      </c>
      <c r="D87" s="126" t="inlineStr">
        <is>
          <t>X3</t>
        </is>
      </c>
      <c r="E87" t="inlineStr">
        <is>
          <t>125# ANSI Flange</t>
        </is>
      </c>
      <c r="F87" t="inlineStr">
        <is>
          <t>Hardware_Steel_Gr5</t>
        </is>
      </c>
      <c r="G87" t="inlineStr">
        <is>
          <t>Hardware_Steel_Gr5</t>
        </is>
      </c>
      <c r="H87" s="43" t="inlineStr">
        <is>
          <t>:182TC:184TC:213TC:215TC:254TC:256TC:324TSC:326TSC:324TC:326TC:364TSC:365TSC:364TC:365TC:</t>
        </is>
      </c>
      <c r="I87" s="86" t="n">
        <v>96774813</v>
      </c>
      <c r="J87" s="87" t="inlineStr">
        <is>
          <t xml:space="preserve">HW,VLS,9.5" X3/4,TC,STL GRADE5 </t>
        </is>
      </c>
      <c r="K87" t="inlineStr">
        <is>
          <t>A100091</t>
        </is>
      </c>
      <c r="L87" t="inlineStr">
        <is>
          <t>LT027</t>
        </is>
      </c>
    </row>
    <row r="88">
      <c r="B88" s="43" t="inlineStr">
        <is>
          <t>Price_BOM_LCS_Hardware_131</t>
        </is>
      </c>
      <c r="C88" t="inlineStr">
        <is>
          <t>:60951-LCS:60951-4P-25HP-LCSE:</t>
        </is>
      </c>
      <c r="D88" s="126" t="inlineStr">
        <is>
          <t>XA</t>
        </is>
      </c>
      <c r="E88" t="inlineStr">
        <is>
          <t>125# ANSI Flange</t>
        </is>
      </c>
      <c r="F88" t="inlineStr">
        <is>
          <t>Hardware_Steel_Gr5</t>
        </is>
      </c>
      <c r="G88" t="inlineStr">
        <is>
          <t>Hardware_Steel_Gr5</t>
        </is>
      </c>
      <c r="H88" t="inlineStr">
        <is>
          <t>:284TC:286TC:284TSC:286TSC:</t>
        </is>
      </c>
      <c r="I88" s="86" t="n">
        <v>96774814</v>
      </c>
      <c r="K88" t="inlineStr">
        <is>
          <t>A100091</t>
        </is>
      </c>
      <c r="L88" t="inlineStr">
        <is>
          <t>LT027</t>
        </is>
      </c>
    </row>
    <row r="89">
      <c r="B89" t="inlineStr">
        <is>
          <t>Price_BOM_LCS_Hardware_133</t>
        </is>
      </c>
      <c r="C89" s="71" t="inlineStr">
        <is>
          <t>:15959-LCS:</t>
        </is>
      </c>
      <c r="D89" s="126" t="inlineStr">
        <is>
          <t>X4</t>
        </is>
      </c>
      <c r="E89" t="inlineStr">
        <is>
          <t>125# ANSI Flange</t>
        </is>
      </c>
      <c r="F89" t="inlineStr">
        <is>
          <t>Hardware_Steel_Gr5</t>
        </is>
      </c>
      <c r="G89" t="inlineStr">
        <is>
          <t>Hardware_Steel_Gr5</t>
        </is>
      </c>
      <c r="H89" s="43" t="inlineStr">
        <is>
          <t>:182TC:184TC:213TC:215TC:254TC:256TC:324TSC:326TSC:324TC:326TC:364TSC:365TSC:364TC:365TC:</t>
        </is>
      </c>
      <c r="I89" s="86" t="n">
        <v>96774813</v>
      </c>
      <c r="J89" s="87" t="inlineStr">
        <is>
          <t xml:space="preserve">HW,VLS,9.5" X3/4,TC,STL GRADE5 </t>
        </is>
      </c>
      <c r="K89" t="inlineStr">
        <is>
          <t>A100091</t>
        </is>
      </c>
      <c r="L89" t="inlineStr">
        <is>
          <t>LT027</t>
        </is>
      </c>
    </row>
    <row r="90">
      <c r="B90" t="inlineStr">
        <is>
          <t>Price_BOM_LCS_Hardware_134</t>
        </is>
      </c>
      <c r="C90" s="71" t="inlineStr">
        <is>
          <t>:50123-LCS:50123-4P-25HP-LCSE:</t>
        </is>
      </c>
      <c r="D90" s="126" t="inlineStr">
        <is>
          <t>XA</t>
        </is>
      </c>
      <c r="E90" t="inlineStr">
        <is>
          <t>125# ANSI Flange</t>
        </is>
      </c>
      <c r="F90" t="inlineStr">
        <is>
          <t>Hardware_Steel_Gr5</t>
        </is>
      </c>
      <c r="G90" t="inlineStr">
        <is>
          <t>Hardware_Steel_Gr5</t>
        </is>
      </c>
      <c r="H90" s="43" t="inlineStr">
        <is>
          <t>:284TC:286TC:</t>
        </is>
      </c>
      <c r="I90" s="2" t="n">
        <v>96699319</v>
      </c>
      <c r="J90" s="87" t="inlineStr">
        <is>
          <t>HW,VLS,12" XA/5,12"AK,TC,ADP,STL GRD5</t>
        </is>
      </c>
      <c r="K90" t="inlineStr">
        <is>
          <t>A100091</t>
        </is>
      </c>
      <c r="L90" t="inlineStr">
        <is>
          <t>LT027</t>
        </is>
      </c>
    </row>
    <row r="91">
      <c r="B91" t="inlineStr">
        <is>
          <t>Price_BOM_LCS_Hardware_136</t>
        </is>
      </c>
      <c r="C91" s="71" t="inlineStr">
        <is>
          <t>:20709-LCS:20709-2P-15HP-LCSE:20709-2P-20HP-LCSE:20709-2P-25HP-LCSE:</t>
        </is>
      </c>
      <c r="D91" s="126" t="inlineStr">
        <is>
          <t>X3</t>
        </is>
      </c>
      <c r="E91" t="inlineStr">
        <is>
          <t>125# ANSI Flange</t>
        </is>
      </c>
      <c r="F91" t="inlineStr">
        <is>
          <t>Hardware_Steel_Gr5</t>
        </is>
      </c>
      <c r="G91" t="inlineStr">
        <is>
          <t>Hardware_Steel_Gr5</t>
        </is>
      </c>
      <c r="H91" s="43" t="inlineStr">
        <is>
          <t>:182TC:184TC:213TC:215TC:254TC:256TC:</t>
        </is>
      </c>
      <c r="I91" s="86" t="n">
        <v>96772283</v>
      </c>
      <c r="J91" s="87" t="inlineStr">
        <is>
          <t xml:space="preserve">HW,VLS,7" X3/4,TC,STL GRADE5 </t>
        </is>
      </c>
      <c r="K91" t="inlineStr">
        <is>
          <t>A100091</t>
        </is>
      </c>
      <c r="L91" t="inlineStr">
        <is>
          <t>LT027</t>
        </is>
      </c>
    </row>
    <row r="92">
      <c r="B92" t="inlineStr">
        <is>
          <t>Price_BOM_LCS_Hardware_137</t>
        </is>
      </c>
      <c r="C92" s="71" t="inlineStr">
        <is>
          <t>:60123-LCS:</t>
        </is>
      </c>
      <c r="D92" s="126" t="inlineStr">
        <is>
          <t>XA</t>
        </is>
      </c>
      <c r="E92" t="inlineStr">
        <is>
          <t>125# ANSI Flange</t>
        </is>
      </c>
      <c r="F92" t="inlineStr">
        <is>
          <t>Hardware_Steel_Gr5</t>
        </is>
      </c>
      <c r="G92" t="inlineStr">
        <is>
          <t>Hardware_Steel_Gr5</t>
        </is>
      </c>
      <c r="H92" s="43" t="inlineStr">
        <is>
          <t>:284TC:286TC:</t>
        </is>
      </c>
      <c r="I92" s="2" t="n">
        <v>96699319</v>
      </c>
      <c r="J92" s="87" t="inlineStr">
        <is>
          <t>HW,VLS,12" XA/5,12"AK,TC,ADP,STL GRD5</t>
        </is>
      </c>
      <c r="K92" t="inlineStr">
        <is>
          <t>A100091</t>
        </is>
      </c>
      <c r="L92" t="inlineStr">
        <is>
          <t>LT027</t>
        </is>
      </c>
    </row>
    <row r="93">
      <c r="B93" t="inlineStr">
        <is>
          <t>Price_BOM_LCS_Hardware_139</t>
        </is>
      </c>
      <c r="C93" s="71" t="inlineStr">
        <is>
          <t>:20709-LCS:</t>
        </is>
      </c>
      <c r="D93" s="126" t="inlineStr">
        <is>
          <t>X4</t>
        </is>
      </c>
      <c r="E93" t="inlineStr">
        <is>
          <t>125# ANSI Flange</t>
        </is>
      </c>
      <c r="F93" t="inlineStr">
        <is>
          <t>Hardware_Steel_Gr5</t>
        </is>
      </c>
      <c r="G93" t="inlineStr">
        <is>
          <t>Hardware_Steel_Gr5</t>
        </is>
      </c>
      <c r="H93" s="43" t="inlineStr">
        <is>
          <t>:182TC:184TC:213TC:215TC:254TC:256TC:324TSC:326TSC:324TC:326TC:364TSC:365TSC:364TC:365TC:</t>
        </is>
      </c>
      <c r="I93" s="86" t="n">
        <v>96772283</v>
      </c>
      <c r="J93" s="87" t="inlineStr">
        <is>
          <t xml:space="preserve">HW,VLS,7" X3/4,TC,STL GRADE5 </t>
        </is>
      </c>
      <c r="K93" t="inlineStr">
        <is>
          <t>A100091</t>
        </is>
      </c>
      <c r="L93" t="inlineStr">
        <is>
          <t>LT027</t>
        </is>
      </c>
    </row>
    <row r="94">
      <c r="B94" t="inlineStr">
        <is>
          <t>Price_BOM_LCS_Hardware_142</t>
        </is>
      </c>
      <c r="C94" s="71" t="inlineStr">
        <is>
          <t>:20953-LCS:</t>
        </is>
      </c>
      <c r="D94" s="126" t="inlineStr">
        <is>
          <t>X3</t>
        </is>
      </c>
      <c r="E94" t="inlineStr">
        <is>
          <t>125# ANSI Flange</t>
        </is>
      </c>
      <c r="F94" t="inlineStr">
        <is>
          <t>Hardware_Steel_Gr5</t>
        </is>
      </c>
      <c r="G94" t="inlineStr">
        <is>
          <t>Hardware_Steel_Gr5</t>
        </is>
      </c>
      <c r="H94" s="43" t="inlineStr">
        <is>
          <t>:182TC:184TC:213TC:215TC:254TC:256TC:324TSC:326TSC:324TC:326TC:364TSC:365TSC:364TC:365TC:</t>
        </is>
      </c>
      <c r="I94" s="86" t="n">
        <v>96774813</v>
      </c>
      <c r="J94" s="87" t="inlineStr">
        <is>
          <t xml:space="preserve">HW,VLS,9.5" X3/4,TC,STL GRADE5 </t>
        </is>
      </c>
      <c r="K94" t="inlineStr">
        <is>
          <t>A100091</t>
        </is>
      </c>
      <c r="L94" t="inlineStr">
        <is>
          <t>LT027</t>
        </is>
      </c>
    </row>
    <row r="95">
      <c r="B95" t="inlineStr">
        <is>
          <t>Price_BOM_LCS_Hardware_145</t>
        </is>
      </c>
      <c r="C95" s="71" t="inlineStr">
        <is>
          <t>:20953-LCS:</t>
        </is>
      </c>
      <c r="D95" s="126" t="inlineStr">
        <is>
          <t>X4</t>
        </is>
      </c>
      <c r="E95" t="inlineStr">
        <is>
          <t>125# ANSI Flange</t>
        </is>
      </c>
      <c r="F95" t="inlineStr">
        <is>
          <t>Hardware_Steel_Gr5</t>
        </is>
      </c>
      <c r="G95" t="inlineStr">
        <is>
          <t>Hardware_Steel_Gr5</t>
        </is>
      </c>
      <c r="H95" s="43" t="inlineStr">
        <is>
          <t>:182TC:184TC:213TC:215TC:254TC:256TC:324TSC:326TSC:324TC:326TC:364TSC:365TSC:364TC:365TC:</t>
        </is>
      </c>
      <c r="I95" s="86" t="n">
        <v>96774813</v>
      </c>
      <c r="J95" s="87" t="inlineStr">
        <is>
          <t xml:space="preserve">HW,VLS,9.5" X3/4,TC,STL GRADE5 </t>
        </is>
      </c>
      <c r="K95" t="inlineStr">
        <is>
          <t>A100091</t>
        </is>
      </c>
      <c r="L95" t="inlineStr">
        <is>
          <t>LT027</t>
        </is>
      </c>
    </row>
    <row r="96">
      <c r="B96" t="inlineStr">
        <is>
          <t>Price_BOM_LCS_Hardware_148</t>
        </is>
      </c>
      <c r="C96" s="71" t="inlineStr">
        <is>
          <t>:20121-LCS:</t>
        </is>
      </c>
      <c r="D96" s="126" t="inlineStr">
        <is>
          <t>X3</t>
        </is>
      </c>
      <c r="E96" t="inlineStr">
        <is>
          <t>125# ANSI Flange</t>
        </is>
      </c>
      <c r="F96" t="inlineStr">
        <is>
          <t>Hardware_Steel_Gr5</t>
        </is>
      </c>
      <c r="G96" t="inlineStr">
        <is>
          <t>Hardware_Steel_Gr5</t>
        </is>
      </c>
      <c r="H96" t="inlineStr">
        <is>
          <t>:182TC:184TC:213TC:215TC:254TC:256TC:</t>
        </is>
      </c>
      <c r="I96" s="86" t="n">
        <v>96774815</v>
      </c>
      <c r="J96" s="87" t="inlineStr">
        <is>
          <t>HW,VLS,12" X3/A/5,8.50"AK,TC,STL GRD5</t>
        </is>
      </c>
      <c r="K96" t="inlineStr">
        <is>
          <t>A100091</t>
        </is>
      </c>
      <c r="L96" t="inlineStr">
        <is>
          <t>LT027</t>
        </is>
      </c>
    </row>
    <row r="97">
      <c r="B97" t="inlineStr">
        <is>
          <t>Price_BOM_LCS_Hardware_151</t>
        </is>
      </c>
      <c r="C97" s="71" t="inlineStr">
        <is>
          <t>:20121-LCS:</t>
        </is>
      </c>
      <c r="D97" s="126" t="inlineStr">
        <is>
          <t>XA</t>
        </is>
      </c>
      <c r="E97" t="inlineStr">
        <is>
          <t>125# ANSI Flange</t>
        </is>
      </c>
      <c r="F97" t="inlineStr">
        <is>
          <t>Hardware_Steel_Gr5</t>
        </is>
      </c>
      <c r="G97" t="inlineStr">
        <is>
          <t>Hardware_Steel_Gr5</t>
        </is>
      </c>
      <c r="H97" t="inlineStr">
        <is>
          <t>:182TC:184TC:213TC:215TC:254TC:256TC:</t>
        </is>
      </c>
      <c r="I97" s="86" t="n">
        <v>96774815</v>
      </c>
      <c r="J97" s="87" t="inlineStr">
        <is>
          <t>HW,VLS,12" X3/A/5,8.50"AK,TC,STL GRD5</t>
        </is>
      </c>
      <c r="K97" t="inlineStr">
        <is>
          <t>A100091</t>
        </is>
      </c>
      <c r="L97" t="inlineStr">
        <is>
          <t>LT027</t>
        </is>
      </c>
    </row>
    <row r="98">
      <c r="B98" t="inlineStr">
        <is>
          <t>Price_BOM_LCS_Hardware_154</t>
        </is>
      </c>
      <c r="C98" s="71" t="inlineStr">
        <is>
          <t>:25707-LCS:</t>
        </is>
      </c>
      <c r="D98" s="126" t="inlineStr">
        <is>
          <t>X3</t>
        </is>
      </c>
      <c r="E98" t="inlineStr">
        <is>
          <t>125# ANSI Flange</t>
        </is>
      </c>
      <c r="F98" t="inlineStr">
        <is>
          <t>Hardware_Steel_Gr5</t>
        </is>
      </c>
      <c r="G98" t="inlineStr">
        <is>
          <t>Hardware_Steel_Gr5</t>
        </is>
      </c>
      <c r="H98" s="43" t="inlineStr">
        <is>
          <t>:182TC:184TC:213TC:215TC:254TC:256TC:324TSC:326TSC:324TC:326TC:364TSC:365TSC:364TC:365TC:</t>
        </is>
      </c>
      <c r="I98" s="86" t="n">
        <v>96772283</v>
      </c>
      <c r="J98" s="87" t="inlineStr">
        <is>
          <t xml:space="preserve">HW,VLS,7" X3/4,TC,STL GRADE5 </t>
        </is>
      </c>
      <c r="K98" t="inlineStr">
        <is>
          <t>A100091</t>
        </is>
      </c>
      <c r="L98" t="inlineStr">
        <is>
          <t>LT027</t>
        </is>
      </c>
    </row>
    <row r="99">
      <c r="B99" t="inlineStr">
        <is>
          <t>Price_BOM_LCS_Hardware_157</t>
        </is>
      </c>
      <c r="C99" s="71" t="inlineStr">
        <is>
          <t>:25707-LCS:</t>
        </is>
      </c>
      <c r="D99" s="126" t="inlineStr">
        <is>
          <t>X4</t>
        </is>
      </c>
      <c r="E99" t="inlineStr">
        <is>
          <t>125# ANSI Flange</t>
        </is>
      </c>
      <c r="F99" t="inlineStr">
        <is>
          <t>Hardware_Steel_Gr5</t>
        </is>
      </c>
      <c r="G99" t="inlineStr">
        <is>
          <t>Hardware_Steel_Gr5</t>
        </is>
      </c>
      <c r="H99" s="43" t="inlineStr">
        <is>
          <t>:182TC:184TC:213TC:215TC:254TC:256TC:324TSC:326TSC:324TC:326TC:364TSC:365TSC:364TC:365TC:</t>
        </is>
      </c>
      <c r="I99" s="86" t="n">
        <v>96772283</v>
      </c>
      <c r="J99" s="87" t="inlineStr">
        <is>
          <t xml:space="preserve">HW,VLS,7" X3/4,TC,STL GRADE5 </t>
        </is>
      </c>
      <c r="K99" t="inlineStr">
        <is>
          <t>A100091</t>
        </is>
      </c>
      <c r="L99" t="inlineStr">
        <is>
          <t>LT027</t>
        </is>
      </c>
    </row>
    <row r="100">
      <c r="B100" t="inlineStr">
        <is>
          <t>Price_BOM_LCS_Hardware_160</t>
        </is>
      </c>
      <c r="C100" s="71" t="inlineStr">
        <is>
          <t>:25957-LCS:</t>
        </is>
      </c>
      <c r="D100" s="126" t="inlineStr">
        <is>
          <t>X3</t>
        </is>
      </c>
      <c r="E100" t="inlineStr">
        <is>
          <t>125# ANSI Flange</t>
        </is>
      </c>
      <c r="F100" t="inlineStr">
        <is>
          <t>Hardware_Steel_Gr5</t>
        </is>
      </c>
      <c r="G100" t="inlineStr">
        <is>
          <t>Hardware_Steel_Gr5</t>
        </is>
      </c>
      <c r="H100" t="inlineStr">
        <is>
          <t>:182TC:184TC:213TC:215TC:254TC:256TC:324TSC:326TSC:324TC:326TC:364TSC:365TSC:364TC:365TC:404TSC:405TSC:404TC:405TC</t>
        </is>
      </c>
      <c r="I100" s="86" t="n">
        <v>96774813</v>
      </c>
      <c r="J100" s="87" t="inlineStr">
        <is>
          <t xml:space="preserve">HW,VLS,9.5" X3/4,TC,STL GRADE5 </t>
        </is>
      </c>
      <c r="K100" t="inlineStr">
        <is>
          <t>A100091</t>
        </is>
      </c>
      <c r="L100" t="inlineStr">
        <is>
          <t>LT027</t>
        </is>
      </c>
    </row>
    <row r="101">
      <c r="B101" t="inlineStr">
        <is>
          <t>Price_BOM_LCS_Hardware_163</t>
        </is>
      </c>
      <c r="C101" s="71" t="inlineStr">
        <is>
          <t>:25957-LCS:</t>
        </is>
      </c>
      <c r="D101" s="126" t="inlineStr">
        <is>
          <t>X4</t>
        </is>
      </c>
      <c r="E101" t="inlineStr">
        <is>
          <t>125# ANSI Flange</t>
        </is>
      </c>
      <c r="F101" t="inlineStr">
        <is>
          <t>Hardware_Steel_Gr5</t>
        </is>
      </c>
      <c r="G101" t="inlineStr">
        <is>
          <t>Hardware_Steel_Gr5</t>
        </is>
      </c>
      <c r="H101" s="43" t="inlineStr">
        <is>
          <t>:182TC:184TC:213TC:215TC:254TC:256TC:324TSC:326TSC:324TC:326TC:364TSC:365TSC:364TC:365TC:</t>
        </is>
      </c>
      <c r="I101" s="86" t="n">
        <v>96774813</v>
      </c>
      <c r="J101" s="87" t="inlineStr">
        <is>
          <t xml:space="preserve">HW,VLS,9.5" X3/4,TC,STL GRADE5 </t>
        </is>
      </c>
      <c r="K101" t="inlineStr">
        <is>
          <t>A100091</t>
        </is>
      </c>
      <c r="L101" t="inlineStr">
        <is>
          <t>LT027</t>
        </is>
      </c>
    </row>
    <row r="102">
      <c r="B102" t="inlineStr">
        <is>
          <t>Price_BOM_LCS_Hardware_166</t>
        </is>
      </c>
      <c r="C102" s="71" t="inlineStr">
        <is>
          <t>:25123-LCS:</t>
        </is>
      </c>
      <c r="D102" s="126" t="inlineStr">
        <is>
          <t>X3</t>
        </is>
      </c>
      <c r="E102" t="inlineStr">
        <is>
          <t>125# ANSI Flange</t>
        </is>
      </c>
      <c r="F102" t="inlineStr">
        <is>
          <t>Hardware_Steel_Gr5</t>
        </is>
      </c>
      <c r="G102" t="inlineStr">
        <is>
          <t>Hardware_Steel_Gr5</t>
        </is>
      </c>
      <c r="H102" t="inlineStr">
        <is>
          <t>:182TC:184TC:213TC:215TC:254TC:256TC:</t>
        </is>
      </c>
      <c r="I102" s="86" t="n">
        <v>96774815</v>
      </c>
      <c r="J102" s="87" t="inlineStr">
        <is>
          <t>HW,VLS,12" X3/A/5,8.50"AK,TC,STL GRD5</t>
        </is>
      </c>
      <c r="K102" t="inlineStr">
        <is>
          <t>A100091</t>
        </is>
      </c>
      <c r="L102" t="inlineStr">
        <is>
          <t>LT027</t>
        </is>
      </c>
    </row>
    <row r="103">
      <c r="B103" t="inlineStr">
        <is>
          <t>Price_BOM_LCS_Hardware_169</t>
        </is>
      </c>
      <c r="C103" s="71" t="inlineStr">
        <is>
          <t>:25123-LCS:</t>
        </is>
      </c>
      <c r="D103" s="126" t="inlineStr">
        <is>
          <t>XA</t>
        </is>
      </c>
      <c r="E103" t="inlineStr">
        <is>
          <t>125# ANSI Flange</t>
        </is>
      </c>
      <c r="F103" t="inlineStr">
        <is>
          <t>Hardware_Steel_Gr5</t>
        </is>
      </c>
      <c r="G103" t="inlineStr">
        <is>
          <t>Hardware_Steel_Gr5</t>
        </is>
      </c>
      <c r="H103" t="inlineStr">
        <is>
          <t>:182TC:184TC:213TC:215TC:254TC:256TC:</t>
        </is>
      </c>
      <c r="I103" s="86" t="n">
        <v>96774815</v>
      </c>
      <c r="J103" s="87" t="inlineStr">
        <is>
          <t>HW,VLS,12" X3/A/5,8.50"AK,TC,STL GRD5</t>
        </is>
      </c>
      <c r="K103" t="inlineStr">
        <is>
          <t>A100091</t>
        </is>
      </c>
      <c r="L103" t="inlineStr">
        <is>
          <t>LT027</t>
        </is>
      </c>
    </row>
    <row r="104">
      <c r="B104" t="inlineStr">
        <is>
          <t>Price_BOM_LCS_Hardware_172</t>
        </is>
      </c>
      <c r="C104" s="71" t="inlineStr">
        <is>
          <t>:30707-LCS:</t>
        </is>
      </c>
      <c r="D104" s="126" t="inlineStr">
        <is>
          <t>X3</t>
        </is>
      </c>
      <c r="E104" t="inlineStr">
        <is>
          <t>125# ANSI Flange</t>
        </is>
      </c>
      <c r="F104" t="inlineStr">
        <is>
          <t>Hardware_Steel_Gr5</t>
        </is>
      </c>
      <c r="G104" t="inlineStr">
        <is>
          <t>Hardware_Steel_Gr5</t>
        </is>
      </c>
      <c r="H104" s="43" t="inlineStr">
        <is>
          <t>:182TC:184TC:213TC:215TC:254TC:256TC:324TSC:326TSC:324TC:326TC:364TSC:365TSC:364TC:365TC:</t>
        </is>
      </c>
      <c r="I104" s="86" t="n">
        <v>96772283</v>
      </c>
      <c r="J104" s="87" t="inlineStr">
        <is>
          <t xml:space="preserve">HW,VLS,7" X3/4,TC,STL GRADE5 </t>
        </is>
      </c>
      <c r="K104" t="inlineStr">
        <is>
          <t>A100091</t>
        </is>
      </c>
      <c r="L104" t="inlineStr">
        <is>
          <t>LT027</t>
        </is>
      </c>
    </row>
    <row r="105">
      <c r="B105" t="inlineStr">
        <is>
          <t>Price_BOM_LCS_Hardware_175</t>
        </is>
      </c>
      <c r="C105" s="71" t="inlineStr">
        <is>
          <t>:30707-LCS:</t>
        </is>
      </c>
      <c r="D105" s="126" t="inlineStr">
        <is>
          <t>X4</t>
        </is>
      </c>
      <c r="E105" t="inlineStr">
        <is>
          <t>125# ANSI Flange</t>
        </is>
      </c>
      <c r="F105" t="inlineStr">
        <is>
          <t>Hardware_Steel_Gr5</t>
        </is>
      </c>
      <c r="G105" t="inlineStr">
        <is>
          <t>Hardware_Steel_Gr5</t>
        </is>
      </c>
      <c r="H105" s="43" t="inlineStr">
        <is>
          <t>:182TC:184TC:213TC:215TC:254TC:256TC:324TSC:326TSC:324TC:326TC:364TSC:365TSC:364TC:365TC:</t>
        </is>
      </c>
      <c r="I105" s="86" t="n">
        <v>96772283</v>
      </c>
      <c r="J105" s="87" t="inlineStr">
        <is>
          <t xml:space="preserve">HW,VLS,7" X3/4,TC,STL GRADE5 </t>
        </is>
      </c>
      <c r="K105" t="inlineStr">
        <is>
          <t>A100091</t>
        </is>
      </c>
      <c r="L105" t="inlineStr">
        <is>
          <t>LT027</t>
        </is>
      </c>
    </row>
    <row r="106">
      <c r="B106" t="inlineStr">
        <is>
          <t>Price_BOM_LCS_Hardware_178</t>
        </is>
      </c>
      <c r="C106" s="71" t="inlineStr">
        <is>
          <t>:30957-LCS:</t>
        </is>
      </c>
      <c r="D106" s="126" t="inlineStr">
        <is>
          <t>X3</t>
        </is>
      </c>
      <c r="E106" t="inlineStr">
        <is>
          <t>125# ANSI Flange</t>
        </is>
      </c>
      <c r="F106" t="inlineStr">
        <is>
          <t>Hardware_Steel_Gr5</t>
        </is>
      </c>
      <c r="G106" t="inlineStr">
        <is>
          <t>Hardware_Steel_Gr5</t>
        </is>
      </c>
      <c r="H106" t="inlineStr">
        <is>
          <t>:182TC:184TC:213TC:215TC:254TC:256TC:324TSC:326TSC:324TC:326TC:364TSC:365TSC:364TC:365TC:404TSC:405TSC:404TC:405TC</t>
        </is>
      </c>
      <c r="I106" s="86" t="n">
        <v>96774813</v>
      </c>
      <c r="J106" s="87" t="inlineStr">
        <is>
          <t xml:space="preserve">HW,VLS,9.5" X3/4,TC,STL GRADE5 </t>
        </is>
      </c>
      <c r="K106" t="inlineStr">
        <is>
          <t>A100091</t>
        </is>
      </c>
      <c r="L106" t="inlineStr">
        <is>
          <t>LT027</t>
        </is>
      </c>
    </row>
    <row r="107">
      <c r="B107" t="inlineStr">
        <is>
          <t>Price_BOM_LCS_Hardware_181</t>
        </is>
      </c>
      <c r="C107" s="71" t="inlineStr">
        <is>
          <t>:30957-LCS:</t>
        </is>
      </c>
      <c r="D107" s="126" t="inlineStr">
        <is>
          <t>XA</t>
        </is>
      </c>
      <c r="E107" t="inlineStr">
        <is>
          <t>125# ANSI Flange</t>
        </is>
      </c>
      <c r="F107" t="inlineStr">
        <is>
          <t>Hardware_Steel_Gr5</t>
        </is>
      </c>
      <c r="G107" t="inlineStr">
        <is>
          <t>Hardware_Steel_Gr5</t>
        </is>
      </c>
      <c r="H107" t="inlineStr">
        <is>
          <t>:182TC:184TC:213TC:215TC:254TC:256TC:324TSC:326TSC:324TC:326TC:364TSC:365TSC:364TC:365TC:404TSC:405TSC:404TC:405TC</t>
        </is>
      </c>
      <c r="I107" s="86" t="n">
        <v>96774813</v>
      </c>
      <c r="J107" s="87" t="inlineStr">
        <is>
          <t xml:space="preserve">HW,VLS,9.5" X3/4,TC,STL GRADE5 </t>
        </is>
      </c>
      <c r="K107" t="inlineStr">
        <is>
          <t>A100091</t>
        </is>
      </c>
      <c r="L107" t="inlineStr">
        <is>
          <t>LT027</t>
        </is>
      </c>
    </row>
    <row r="108">
      <c r="B108" t="inlineStr">
        <is>
          <t>Price_BOM_LCS_Hardware_184</t>
        </is>
      </c>
      <c r="C108" s="71" t="inlineStr">
        <is>
          <t>:30121-LCS:</t>
        </is>
      </c>
      <c r="D108" s="126" t="inlineStr">
        <is>
          <t>XA</t>
        </is>
      </c>
      <c r="E108" t="inlineStr">
        <is>
          <t>125# ANSI Flange</t>
        </is>
      </c>
      <c r="F108" t="inlineStr">
        <is>
          <t>Hardware_Steel_Gr5</t>
        </is>
      </c>
      <c r="G108" t="inlineStr">
        <is>
          <t>Hardware_Steel_Gr5</t>
        </is>
      </c>
      <c r="H108" t="inlineStr">
        <is>
          <t>:182TC:184TC:213TC:215TC:254TC:256TC:</t>
        </is>
      </c>
      <c r="I108" s="86" t="n">
        <v>96774815</v>
      </c>
      <c r="J108" s="87" t="inlineStr">
        <is>
          <t>HW,VLS,12" X3/A/5,8.50"AK,TC,STL GRD5</t>
        </is>
      </c>
      <c r="K108" t="inlineStr">
        <is>
          <t>A100091</t>
        </is>
      </c>
      <c r="L108" t="inlineStr">
        <is>
          <t>LT027</t>
        </is>
      </c>
    </row>
    <row r="109">
      <c r="B109" t="inlineStr">
        <is>
          <t>Price_BOM_LCS_Hardware_187</t>
        </is>
      </c>
      <c r="C109" s="71" t="inlineStr">
        <is>
          <t>:30127-LCS:</t>
        </is>
      </c>
      <c r="D109" s="126" t="inlineStr">
        <is>
          <t>XA</t>
        </is>
      </c>
      <c r="E109" t="inlineStr">
        <is>
          <t>125# ANSI Flange</t>
        </is>
      </c>
      <c r="F109" t="inlineStr">
        <is>
          <t>Hardware_Steel_Gr5</t>
        </is>
      </c>
      <c r="G109" t="inlineStr">
        <is>
          <t>Hardware_Steel_Gr5</t>
        </is>
      </c>
      <c r="H109" t="inlineStr">
        <is>
          <t>:182TC:184TC:213TC:215TC:254TC:256TC:</t>
        </is>
      </c>
      <c r="I109" s="86" t="n">
        <v>96774815</v>
      </c>
      <c r="J109" s="87" t="inlineStr">
        <is>
          <t>HW,VLS,12" X3/A/5,8.50"AK,TC,STL GRD5</t>
        </is>
      </c>
      <c r="K109" t="inlineStr">
        <is>
          <t>A100091</t>
        </is>
      </c>
      <c r="L109" t="inlineStr">
        <is>
          <t>LT027</t>
        </is>
      </c>
    </row>
    <row r="110">
      <c r="B110" t="inlineStr">
        <is>
          <t>Price_BOM_LCS_Hardware_190</t>
        </is>
      </c>
      <c r="C110" s="71" t="inlineStr">
        <is>
          <t>:30157-LCS:</t>
        </is>
      </c>
      <c r="D110" s="126" t="inlineStr">
        <is>
          <t>XA</t>
        </is>
      </c>
      <c r="E110" t="inlineStr">
        <is>
          <t>125# ANSI Flange</t>
        </is>
      </c>
      <c r="F110" t="inlineStr">
        <is>
          <t>Hardware_Steel_Gr5</t>
        </is>
      </c>
      <c r="G110" t="inlineStr">
        <is>
          <t>Hardware_Steel_Gr5</t>
        </is>
      </c>
      <c r="H110" t="inlineStr">
        <is>
          <t>:182TC:184TC:213TC:215TC:254TC:256TC:</t>
        </is>
      </c>
      <c r="I110" s="86" t="n">
        <v>96759584</v>
      </c>
      <c r="J110" s="87" t="inlineStr">
        <is>
          <t>HW,VLS,15" XA,8.5"AK,TC,STL GRD5</t>
        </is>
      </c>
      <c r="K110" t="inlineStr">
        <is>
          <t>A100091</t>
        </is>
      </c>
      <c r="L110" t="inlineStr">
        <is>
          <t>LT027</t>
        </is>
      </c>
    </row>
    <row r="111">
      <c r="B111" t="inlineStr">
        <is>
          <t>Price_BOM_LCS_Hardware_193</t>
        </is>
      </c>
      <c r="C111" s="71" t="inlineStr">
        <is>
          <t>:30157-LCS:</t>
        </is>
      </c>
      <c r="D111" s="126" t="inlineStr">
        <is>
          <t>XA</t>
        </is>
      </c>
      <c r="E111" t="inlineStr">
        <is>
          <t>125# ANSI Flange</t>
        </is>
      </c>
      <c r="F111" t="inlineStr">
        <is>
          <t>Hardware_Steel_Gr5</t>
        </is>
      </c>
      <c r="G111" t="inlineStr">
        <is>
          <t>Hardware_Steel_Gr5</t>
        </is>
      </c>
      <c r="H111" t="inlineStr">
        <is>
          <t>:284TC:286TC:</t>
        </is>
      </c>
      <c r="I111" s="86" t="n">
        <v>96759585</v>
      </c>
      <c r="J111" s="87" t="inlineStr">
        <is>
          <t>HW,VLS,15" XA,8.5"AK,TC,ADP,STL GRD5</t>
        </is>
      </c>
      <c r="K111" t="inlineStr">
        <is>
          <t>A100091</t>
        </is>
      </c>
      <c r="L111" t="inlineStr">
        <is>
          <t>LT027</t>
        </is>
      </c>
    </row>
    <row r="112">
      <c r="B112" t="inlineStr">
        <is>
          <t>Price_BOM_LCS_Hardware_196</t>
        </is>
      </c>
      <c r="C112" s="71" t="inlineStr">
        <is>
          <t>:30157-LCS:</t>
        </is>
      </c>
      <c r="D112" s="126" t="inlineStr">
        <is>
          <t>XA</t>
        </is>
      </c>
      <c r="E112" t="inlineStr">
        <is>
          <t>125# ANSI Flange</t>
        </is>
      </c>
      <c r="F112" t="inlineStr">
        <is>
          <t>Hardware_Steel_Gr5</t>
        </is>
      </c>
      <c r="G112" t="inlineStr">
        <is>
          <t>Hardware_Steel_Gr5</t>
        </is>
      </c>
      <c r="H112" s="43" t="inlineStr">
        <is>
          <t>:324TSC:326TSC:324TC:326TC:364TSC:365TSC:364TC:365TC:</t>
        </is>
      </c>
      <c r="I112" s="86" t="n">
        <v>96759583</v>
      </c>
      <c r="J112" s="87" t="inlineStr">
        <is>
          <t>HW,VLS,15" XA/5,12"AK,TC,STL GRD5</t>
        </is>
      </c>
      <c r="K112" t="inlineStr">
        <is>
          <t>A100091</t>
        </is>
      </c>
      <c r="L112" t="inlineStr">
        <is>
          <t>LT027</t>
        </is>
      </c>
    </row>
    <row r="113">
      <c r="B113" t="inlineStr">
        <is>
          <t>Price_BOM_LCS_Hardware_198</t>
        </is>
      </c>
      <c r="C113" s="71" t="inlineStr">
        <is>
          <t>:40707-LCS:</t>
        </is>
      </c>
      <c r="D113" s="126" t="inlineStr">
        <is>
          <t>X3</t>
        </is>
      </c>
      <c r="E113" t="inlineStr">
        <is>
          <t>125# ANSI Flange</t>
        </is>
      </c>
      <c r="F113" t="inlineStr">
        <is>
          <t>Hardware_Steel_Gr5</t>
        </is>
      </c>
      <c r="G113" t="inlineStr">
        <is>
          <t>Hardware_Steel_Gr5</t>
        </is>
      </c>
      <c r="H113" s="43" t="inlineStr">
        <is>
          <t>:182TC:184TC:213TC:215TC:254TC:256TC:324TSC:326TSC:324TC:326TC:364TSC:365TSC:364TC:365TC:</t>
        </is>
      </c>
      <c r="I113" s="86" t="n">
        <v>96772283</v>
      </c>
      <c r="J113" s="87" t="inlineStr">
        <is>
          <t xml:space="preserve">HW,VLS,7" X3/4,TC,STL GRADE5 </t>
        </is>
      </c>
      <c r="K113" t="inlineStr">
        <is>
          <t>A100091</t>
        </is>
      </c>
      <c r="L113" t="inlineStr">
        <is>
          <t>LT027</t>
        </is>
      </c>
    </row>
    <row r="114">
      <c r="B114" t="inlineStr">
        <is>
          <t>Price_BOM_LCS_Hardware_201</t>
        </is>
      </c>
      <c r="C114" s="71" t="inlineStr">
        <is>
          <t>:40707-LCS:</t>
        </is>
      </c>
      <c r="D114" s="126" t="inlineStr">
        <is>
          <t>X4</t>
        </is>
      </c>
      <c r="E114" t="inlineStr">
        <is>
          <t>125# ANSI Flange</t>
        </is>
      </c>
      <c r="F114" t="inlineStr">
        <is>
          <t>Hardware_Steel_Gr5</t>
        </is>
      </c>
      <c r="G114" t="inlineStr">
        <is>
          <t>Hardware_Steel_Gr5</t>
        </is>
      </c>
      <c r="H114" s="43" t="inlineStr">
        <is>
          <t>:182TC:184TC:213TC:215TC:254TC:256TC:324TSC:326TSC:324TC:326TC:364TSC:365TSC:364TC:365TC:</t>
        </is>
      </c>
      <c r="I114" s="86" t="n">
        <v>96772283</v>
      </c>
      <c r="J114" s="87" t="inlineStr">
        <is>
          <t xml:space="preserve">HW,VLS,7" X3/4,TC,STL GRADE5 </t>
        </is>
      </c>
      <c r="K114" t="inlineStr">
        <is>
          <t>A100091</t>
        </is>
      </c>
      <c r="L114" t="inlineStr">
        <is>
          <t>LT027</t>
        </is>
      </c>
    </row>
    <row r="115">
      <c r="B115" t="inlineStr">
        <is>
          <t>Price_BOM_LCS_Hardware_204</t>
        </is>
      </c>
      <c r="C115" s="71" t="inlineStr">
        <is>
          <t>:40957-LCS:</t>
        </is>
      </c>
      <c r="D115" s="126" t="inlineStr">
        <is>
          <t>X3</t>
        </is>
      </c>
      <c r="E115" t="inlineStr">
        <is>
          <t>125# ANSI Flange</t>
        </is>
      </c>
      <c r="F115" t="inlineStr">
        <is>
          <t>Hardware_Steel_Gr5</t>
        </is>
      </c>
      <c r="G115" t="inlineStr">
        <is>
          <t>Hardware_Steel_Gr5</t>
        </is>
      </c>
      <c r="H115" t="inlineStr">
        <is>
          <t>:182TC:184TC:213TC:215TC:254TC:256TC:324TSC:326TSC:324TC:326TC:364TSC:365TSC:364TC:365TC:404TSC:405TSC:404TC:405TC</t>
        </is>
      </c>
      <c r="I115" s="86" t="n">
        <v>96774813</v>
      </c>
      <c r="J115" s="87" t="inlineStr">
        <is>
          <t xml:space="preserve">HW,VLS,9.5" X3/4,TC,STL GRADE5 </t>
        </is>
      </c>
      <c r="K115" t="inlineStr">
        <is>
          <t>A100091</t>
        </is>
      </c>
      <c r="L115" t="inlineStr">
        <is>
          <t>LT027</t>
        </is>
      </c>
    </row>
    <row r="116">
      <c r="B116" t="inlineStr">
        <is>
          <t>Price_BOM_LCS_Hardware_207</t>
        </is>
      </c>
      <c r="C116" s="71" t="inlineStr">
        <is>
          <t>:40957-LCS:</t>
        </is>
      </c>
      <c r="D116" s="126" t="inlineStr">
        <is>
          <t>X4</t>
        </is>
      </c>
      <c r="E116" t="inlineStr">
        <is>
          <t>125# ANSI Flange</t>
        </is>
      </c>
      <c r="F116" t="inlineStr">
        <is>
          <t>Hardware_Steel_Gr5</t>
        </is>
      </c>
      <c r="G116" t="inlineStr">
        <is>
          <t>Hardware_Steel_Gr5</t>
        </is>
      </c>
      <c r="H116" s="43" t="inlineStr">
        <is>
          <t>:182TC:184TC:213TC:215TC:254TC:256TC:324TSC:326TSC:324TC:326TC:364TSC:365TSC:364TC:365TC:</t>
        </is>
      </c>
      <c r="I116" s="86" t="n">
        <v>96774813</v>
      </c>
      <c r="J116" s="87" t="inlineStr">
        <is>
          <t xml:space="preserve">HW,VLS,9.5" X3/4,TC,STL GRADE5 </t>
        </is>
      </c>
      <c r="K116" t="inlineStr">
        <is>
          <t>A100091</t>
        </is>
      </c>
      <c r="L116" t="inlineStr">
        <is>
          <t>LT027</t>
        </is>
      </c>
    </row>
    <row r="117">
      <c r="B117" t="inlineStr">
        <is>
          <t>Price_BOM_LCS_Hardware_211</t>
        </is>
      </c>
      <c r="C117" s="71" t="inlineStr">
        <is>
          <t>:40959-LCS:</t>
        </is>
      </c>
      <c r="D117" s="126" t="inlineStr">
        <is>
          <t>XA</t>
        </is>
      </c>
      <c r="E117" t="inlineStr">
        <is>
          <t>125# ANSI Flange</t>
        </is>
      </c>
      <c r="F117" t="inlineStr">
        <is>
          <t>Hardware_Steel_Gr5</t>
        </is>
      </c>
      <c r="G117" t="inlineStr">
        <is>
          <t>Hardware_Steel_Gr5</t>
        </is>
      </c>
      <c r="H117" t="inlineStr">
        <is>
          <t>:182TC:184TC:213TC:215TC:254TC:256TC:324TSC:326TSC:324TC:326TC:364TSC:365TSC:364TC:365TC:404TSC:405TSC:404TC:405TC</t>
        </is>
      </c>
      <c r="I117" s="86" t="n">
        <v>96774813</v>
      </c>
      <c r="J117" s="87" t="inlineStr">
        <is>
          <t xml:space="preserve">HW,VLS,9.5" X3/4,TC,STL GRADE5 </t>
        </is>
      </c>
      <c r="K117" t="inlineStr">
        <is>
          <t>A100091</t>
        </is>
      </c>
      <c r="L117" t="inlineStr">
        <is>
          <t>LT027</t>
        </is>
      </c>
    </row>
    <row r="118">
      <c r="B118" t="inlineStr">
        <is>
          <t>Price_BOM_LCS_Hardware_214</t>
        </is>
      </c>
      <c r="C118" s="71" t="inlineStr">
        <is>
          <t>:40129-LCS:</t>
        </is>
      </c>
      <c r="D118" s="126" t="inlineStr">
        <is>
          <t>XA</t>
        </is>
      </c>
      <c r="E118" t="inlineStr">
        <is>
          <t>125# ANSI Flange</t>
        </is>
      </c>
      <c r="F118" t="inlineStr">
        <is>
          <t>Hardware_Steel_Gr5</t>
        </is>
      </c>
      <c r="G118" t="inlineStr">
        <is>
          <t>Hardware_Steel_Gr5</t>
        </is>
      </c>
      <c r="H118" t="inlineStr">
        <is>
          <t>:182TC:184TC:213TC:215TC:254TC:256TC:</t>
        </is>
      </c>
      <c r="I118" s="86" t="n">
        <v>96774815</v>
      </c>
      <c r="J118" s="87" t="inlineStr">
        <is>
          <t>HW,VLS,12" X3/A/5,8.50"AK,TC,STL GRD5</t>
        </is>
      </c>
      <c r="K118" t="inlineStr">
        <is>
          <t>A100091</t>
        </is>
      </c>
      <c r="L118" t="inlineStr">
        <is>
          <t>LT027</t>
        </is>
      </c>
    </row>
    <row r="119">
      <c r="B119" t="inlineStr">
        <is>
          <t>Price_BOM_LCS_Hardware_217</t>
        </is>
      </c>
      <c r="C119" s="71" t="inlineStr">
        <is>
          <t>:4012A-LCS:</t>
        </is>
      </c>
      <c r="D119" s="126" t="inlineStr">
        <is>
          <t>XA</t>
        </is>
      </c>
      <c r="E119" t="inlineStr">
        <is>
          <t>125# ANSI Flange</t>
        </is>
      </c>
      <c r="F119" t="inlineStr">
        <is>
          <t>Hardware_Steel_Gr5</t>
        </is>
      </c>
      <c r="G119" t="inlineStr">
        <is>
          <t>Hardware_Steel_Gr5</t>
        </is>
      </c>
      <c r="H119" t="inlineStr">
        <is>
          <t>:182TC:184TC:213TC:215TC:254TC:256TC:</t>
        </is>
      </c>
      <c r="I119" s="86" t="n">
        <v>96774815</v>
      </c>
      <c r="J119" s="87" t="inlineStr">
        <is>
          <t>HW,VLS,12" X3/A/5,8.50"AK,TC,STL GRD5</t>
        </is>
      </c>
      <c r="K119" t="inlineStr">
        <is>
          <t>A100091</t>
        </is>
      </c>
      <c r="L119" t="inlineStr">
        <is>
          <t>LT027</t>
        </is>
      </c>
    </row>
    <row r="120">
      <c r="B120" t="inlineStr">
        <is>
          <t>Price_BOM_LCS_Hardware_220</t>
        </is>
      </c>
      <c r="C120" s="71" t="inlineStr">
        <is>
          <t>:40157-LCS:</t>
        </is>
      </c>
      <c r="D120" s="126" t="inlineStr">
        <is>
          <t>XA</t>
        </is>
      </c>
      <c r="E120" t="inlineStr">
        <is>
          <t>125# ANSI Flange</t>
        </is>
      </c>
      <c r="F120" t="inlineStr">
        <is>
          <t>Hardware_Steel_Gr5</t>
        </is>
      </c>
      <c r="G120" t="inlineStr">
        <is>
          <t>Hardware_Steel_Gr5</t>
        </is>
      </c>
      <c r="H120" t="inlineStr">
        <is>
          <t>:182TC:184TC:213TC:215TC:254TC:256TC:</t>
        </is>
      </c>
      <c r="I120" s="86" t="n">
        <v>96759584</v>
      </c>
      <c r="J120" s="87" t="inlineStr">
        <is>
          <t>HW,VLS,15" XA,8.5"AK,TC,STL GRD5</t>
        </is>
      </c>
      <c r="K120" t="inlineStr">
        <is>
          <t>A100091</t>
        </is>
      </c>
      <c r="L120" t="inlineStr">
        <is>
          <t>LT027</t>
        </is>
      </c>
    </row>
    <row r="121">
      <c r="B121" t="inlineStr">
        <is>
          <t>Price_BOM_LCS_Hardware_223</t>
        </is>
      </c>
      <c r="C121" s="71" t="inlineStr">
        <is>
          <t>:40157-LCS:</t>
        </is>
      </c>
      <c r="D121" s="126" t="inlineStr">
        <is>
          <t>XA</t>
        </is>
      </c>
      <c r="E121" t="inlineStr">
        <is>
          <t>125# ANSI Flange</t>
        </is>
      </c>
      <c r="F121" t="inlineStr">
        <is>
          <t>Hardware_Steel_Gr5</t>
        </is>
      </c>
      <c r="G121" t="inlineStr">
        <is>
          <t>Hardware_Steel_Gr5</t>
        </is>
      </c>
      <c r="H121" t="inlineStr">
        <is>
          <t>:284TC:286TC:</t>
        </is>
      </c>
      <c r="I121" s="86" t="n">
        <v>96759585</v>
      </c>
      <c r="J121" s="87" t="inlineStr">
        <is>
          <t>HW,VLS,15" XA,8.5"AK,TC,ADP,STL GRD5</t>
        </is>
      </c>
      <c r="K121" t="inlineStr">
        <is>
          <t>A100091</t>
        </is>
      </c>
      <c r="L121" t="inlineStr">
        <is>
          <t>LT027</t>
        </is>
      </c>
    </row>
    <row r="122" ht="12" customHeight="1">
      <c r="B122" t="inlineStr">
        <is>
          <t>Price_BOM_LCS_Hardware_226</t>
        </is>
      </c>
      <c r="C122" s="71" t="inlineStr">
        <is>
          <t>:40157-LCS:</t>
        </is>
      </c>
      <c r="D122" s="126" t="inlineStr">
        <is>
          <t>XA</t>
        </is>
      </c>
      <c r="E122" t="inlineStr">
        <is>
          <t>125# ANSI Flange</t>
        </is>
      </c>
      <c r="F122" t="inlineStr">
        <is>
          <t>Hardware_Steel_Gr5</t>
        </is>
      </c>
      <c r="G122" t="inlineStr">
        <is>
          <t>Hardware_Steel_Gr5</t>
        </is>
      </c>
      <c r="H122" t="inlineStr">
        <is>
          <t>:324TSC:326TSC:324TC:326TC:364TSC:365TSC:364TC:365TC:404TSC:405TSC:404TC:405TC</t>
        </is>
      </c>
      <c r="I122" s="86" t="n">
        <v>96759583</v>
      </c>
      <c r="J122" s="87" t="inlineStr">
        <is>
          <t>HW,VLS,15" XA/5,12"AK,TC,STL GRD5</t>
        </is>
      </c>
      <c r="K122" t="inlineStr">
        <is>
          <t>A100091</t>
        </is>
      </c>
      <c r="L122" t="inlineStr">
        <is>
          <t>LT027</t>
        </is>
      </c>
    </row>
    <row r="123">
      <c r="B123" t="inlineStr">
        <is>
          <t>Price_BOM_LCS_Hardware_229</t>
        </is>
      </c>
      <c r="C123" s="71" t="inlineStr">
        <is>
          <t>:40157-LCS:</t>
        </is>
      </c>
      <c r="D123" s="126" t="inlineStr">
        <is>
          <t>X5</t>
        </is>
      </c>
      <c r="E123" t="inlineStr">
        <is>
          <t>125# ANSI Flange</t>
        </is>
      </c>
      <c r="F123" t="inlineStr">
        <is>
          <t>Hardware_Steel_Gr5</t>
        </is>
      </c>
      <c r="G123" t="inlineStr">
        <is>
          <t>Hardware_Steel_Gr5</t>
        </is>
      </c>
      <c r="H123" t="inlineStr">
        <is>
          <t>:324TSC:326TSC:324TC:326TC:364TSC:365TSC:364TC:365TC:404TSC:405TSC:404TC:405TC:</t>
        </is>
      </c>
      <c r="I123" s="86" t="n">
        <v>96759583</v>
      </c>
      <c r="J123" s="87" t="inlineStr">
        <is>
          <t>HW,VLS,15" XA/5,12"AK,TC,STL GRD5</t>
        </is>
      </c>
      <c r="K123" t="inlineStr">
        <is>
          <t>A100091</t>
        </is>
      </c>
      <c r="L123" t="inlineStr">
        <is>
          <t>LT027</t>
        </is>
      </c>
    </row>
    <row r="124">
      <c r="B124" t="inlineStr">
        <is>
          <t>Price_BOM_LCS_Hardware_230</t>
        </is>
      </c>
      <c r="C124" s="71" t="inlineStr">
        <is>
          <t>:30121-LCS:30127-LCS:</t>
        </is>
      </c>
      <c r="D124" s="126" t="inlineStr">
        <is>
          <t>XA</t>
        </is>
      </c>
      <c r="E124" t="inlineStr">
        <is>
          <t>125# ANSI Flange</t>
        </is>
      </c>
      <c r="F124" t="inlineStr">
        <is>
          <t>Hardware_Steel_Gr5</t>
        </is>
      </c>
      <c r="G124" t="inlineStr">
        <is>
          <t>Hardware_Steel_Gr5</t>
        </is>
      </c>
      <c r="H124" t="inlineStr">
        <is>
          <t>:284TC:286TC:</t>
        </is>
      </c>
      <c r="I124" s="2" t="n">
        <v>96774816</v>
      </c>
      <c r="J124" s="87" t="inlineStr">
        <is>
          <t>HW,VLS,12" X3/A/5,8.50"AK,TC,ADP,ST GRD5</t>
        </is>
      </c>
      <c r="K124" t="inlineStr">
        <is>
          <t>A100091</t>
        </is>
      </c>
      <c r="L124" t="inlineStr">
        <is>
          <t>LT027</t>
        </is>
      </c>
    </row>
    <row r="125">
      <c r="B125" t="inlineStr">
        <is>
          <t>Price_BOM_LCS_Hardware_232</t>
        </is>
      </c>
      <c r="C125" s="71" t="inlineStr">
        <is>
          <t>:50957-LCS:50957-4P-25HP-LCSE:</t>
        </is>
      </c>
      <c r="D125" s="126" t="inlineStr">
        <is>
          <t>X4</t>
        </is>
      </c>
      <c r="E125" t="inlineStr">
        <is>
          <t>125# ANSI Flange</t>
        </is>
      </c>
      <c r="F125" t="inlineStr">
        <is>
          <t>Hardware_Steel_Gr5</t>
        </is>
      </c>
      <c r="G125" t="inlineStr">
        <is>
          <t>Hardware_Steel_Gr5</t>
        </is>
      </c>
      <c r="H125" s="43" t="inlineStr">
        <is>
          <t>:182TC:184TC:213TC:215TC:254TC:256TC:324TSC:326TSC:324TC:326TC:364TSC:365TSC:364TC:365TC:</t>
        </is>
      </c>
      <c r="I125" s="86" t="n">
        <v>96774813</v>
      </c>
      <c r="J125" s="87" t="inlineStr">
        <is>
          <t xml:space="preserve">HW,VLS,9.5" X3/4,TC,STL GRADE5 </t>
        </is>
      </c>
      <c r="K125" t="inlineStr">
        <is>
          <t>A100091</t>
        </is>
      </c>
      <c r="L125" t="inlineStr">
        <is>
          <t>LT027</t>
        </is>
      </c>
    </row>
    <row r="126">
      <c r="B126" t="inlineStr">
        <is>
          <t>Price_BOM_LCS_Hardware_235</t>
        </is>
      </c>
      <c r="C126" s="71" t="inlineStr">
        <is>
          <t>:50123-LCS:</t>
        </is>
      </c>
      <c r="D126" s="126" t="inlineStr">
        <is>
          <t>XA</t>
        </is>
      </c>
      <c r="E126" t="inlineStr">
        <is>
          <t>125# ANSI Flange</t>
        </is>
      </c>
      <c r="F126" t="inlineStr">
        <is>
          <t>Hardware_Steel_Gr5</t>
        </is>
      </c>
      <c r="G126" t="inlineStr">
        <is>
          <t>Hardware_Steel_Gr5</t>
        </is>
      </c>
      <c r="H126" t="inlineStr">
        <is>
          <t>:182TC:184TC:213TC:215TC:254TC:256TC:</t>
        </is>
      </c>
      <c r="I126" s="86" t="n">
        <v>96774815</v>
      </c>
      <c r="J126" s="87" t="inlineStr">
        <is>
          <t>HW,VLS,12" X3/A/5,8.50"AK,TC,STL GRD5</t>
        </is>
      </c>
      <c r="K126" t="inlineStr">
        <is>
          <t>A100091</t>
        </is>
      </c>
      <c r="L126" t="inlineStr">
        <is>
          <t>LT027</t>
        </is>
      </c>
    </row>
    <row r="127">
      <c r="B127" t="inlineStr">
        <is>
          <t>Price_BOM_LCS_Hardware_236</t>
        </is>
      </c>
      <c r="C127" s="71" t="inlineStr">
        <is>
          <t>:40129-LCS:40129-4P-25HP-LCSE:</t>
        </is>
      </c>
      <c r="D127" s="126" t="inlineStr">
        <is>
          <t>XA</t>
        </is>
      </c>
      <c r="E127" t="inlineStr">
        <is>
          <t>125# ANSI Flange</t>
        </is>
      </c>
      <c r="F127" t="inlineStr">
        <is>
          <t>Hardware_Steel_Gr5</t>
        </is>
      </c>
      <c r="G127" t="inlineStr">
        <is>
          <t>Hardware_Steel_Gr5</t>
        </is>
      </c>
      <c r="H127" t="inlineStr">
        <is>
          <t>:324TC:326TC:</t>
        </is>
      </c>
      <c r="I127" s="2" t="n">
        <v>96759582</v>
      </c>
      <c r="J127" s="87" t="inlineStr">
        <is>
          <t>HW,VLS,12" XA/5,12"AK,TC,STL GRD5</t>
        </is>
      </c>
      <c r="K127" t="inlineStr">
        <is>
          <t>A100091</t>
        </is>
      </c>
      <c r="L127" t="inlineStr">
        <is>
          <t>LT027</t>
        </is>
      </c>
    </row>
    <row r="128">
      <c r="B128" t="inlineStr">
        <is>
          <t>Price_BOM_LCS_Hardware_238</t>
        </is>
      </c>
      <c r="C128" s="71" t="inlineStr">
        <is>
          <t>:50123-LCS:</t>
        </is>
      </c>
      <c r="D128" s="126" t="inlineStr">
        <is>
          <t>X5</t>
        </is>
      </c>
      <c r="E128" t="inlineStr">
        <is>
          <t>125# ANSI Flange</t>
        </is>
      </c>
      <c r="F128" t="inlineStr">
        <is>
          <t>Hardware_Steel_Gr5</t>
        </is>
      </c>
      <c r="G128" t="inlineStr">
        <is>
          <t>Hardware_Steel_Gr5</t>
        </is>
      </c>
      <c r="H128" s="43" t="inlineStr">
        <is>
          <t>:324TC:326TC:364TC:365TC:404TC:405TC:444TC:445TC:</t>
        </is>
      </c>
      <c r="I128" s="86" t="n">
        <v>96759582</v>
      </c>
      <c r="J128" s="87" t="inlineStr">
        <is>
          <t>HW,VLS,12" XA/5,12"AK,TC,STL GRD5</t>
        </is>
      </c>
      <c r="K128" t="inlineStr">
        <is>
          <t>A100091</t>
        </is>
      </c>
      <c r="L128" t="inlineStr">
        <is>
          <t>LT027</t>
        </is>
      </c>
    </row>
    <row r="129">
      <c r="B129" t="inlineStr">
        <is>
          <t>Price_BOM_LCS_Hardware_241</t>
        </is>
      </c>
      <c r="C129" s="71" t="inlineStr">
        <is>
          <t>:50157-LCS:</t>
        </is>
      </c>
      <c r="D129" s="126" t="inlineStr">
        <is>
          <t>X5</t>
        </is>
      </c>
      <c r="E129" t="inlineStr">
        <is>
          <t>125# ANSI Flange</t>
        </is>
      </c>
      <c r="F129" t="inlineStr">
        <is>
          <t>Hardware_Steel_Gr5</t>
        </is>
      </c>
      <c r="G129" t="inlineStr">
        <is>
          <t>Hardware_Steel_Gr5</t>
        </is>
      </c>
      <c r="H129" t="inlineStr">
        <is>
          <t>:324TSC:326TSC:324TC:326TC:364TSC:365TSC:364TC:365TC:404TSC:405TSC:404TC:405TC:</t>
        </is>
      </c>
      <c r="I129" s="86" t="n">
        <v>96759583</v>
      </c>
      <c r="J129" s="87" t="inlineStr">
        <is>
          <t>HW,VLS,15" XA/5,12"AK,TC,STL GRD5</t>
        </is>
      </c>
      <c r="K129" t="inlineStr">
        <is>
          <t>A100091</t>
        </is>
      </c>
      <c r="L129" t="inlineStr">
        <is>
          <t>LT027</t>
        </is>
      </c>
    </row>
    <row r="130">
      <c r="B130" t="inlineStr">
        <is>
          <t>Price_BOM_LCS_Hardware_242</t>
        </is>
      </c>
      <c r="C130" s="71" t="inlineStr">
        <is>
          <t>:4012A-LCS:4012A-4P-25HP-LCSE:</t>
        </is>
      </c>
      <c r="D130" s="126" t="inlineStr">
        <is>
          <t>XA</t>
        </is>
      </c>
      <c r="E130" t="inlineStr">
        <is>
          <t>125# ANSI Flange</t>
        </is>
      </c>
      <c r="F130" t="inlineStr">
        <is>
          <t>Hardware_Steel_Gr5</t>
        </is>
      </c>
      <c r="G130" t="inlineStr">
        <is>
          <t>Hardware_Steel_Gr5</t>
        </is>
      </c>
      <c r="H130" t="inlineStr">
        <is>
          <t>:324TC:326TC:</t>
        </is>
      </c>
      <c r="I130" s="2" t="n">
        <v>96759582</v>
      </c>
      <c r="J130" s="87" t="inlineStr">
        <is>
          <t>HW,VLS,12" XA/5,12"AK,TC,STL GRD5</t>
        </is>
      </c>
      <c r="K130" t="inlineStr">
        <is>
          <t>A100091</t>
        </is>
      </c>
      <c r="L130" t="inlineStr">
        <is>
          <t>LT027</t>
        </is>
      </c>
    </row>
    <row r="131">
      <c r="B131" t="inlineStr">
        <is>
          <t>Price_BOM_LCS_Hardware_244</t>
        </is>
      </c>
      <c r="C131" t="inlineStr">
        <is>
          <t>:60951-LCS:60951-4P-25HP-LCSE:</t>
        </is>
      </c>
      <c r="D131" s="126" t="inlineStr">
        <is>
          <t>XA</t>
        </is>
      </c>
      <c r="E131" t="inlineStr">
        <is>
          <t>125# ANSI Flange</t>
        </is>
      </c>
      <c r="F131" t="inlineStr">
        <is>
          <t>Hardware_Steel_Gr5</t>
        </is>
      </c>
      <c r="G131" t="inlineStr">
        <is>
          <t>Hardware_Steel_Gr5</t>
        </is>
      </c>
      <c r="H131" t="inlineStr">
        <is>
          <t>:182TC:184TC:213TC:215TC:254TC:256TC:324TSC:326TSC:324TC:326TC:364TSC:365TSC:364TC:365TC:404TSC:405TSC:404TC:405TC</t>
        </is>
      </c>
      <c r="I131" s="86" t="n">
        <v>96774813</v>
      </c>
      <c r="J131" s="87" t="inlineStr">
        <is>
          <t xml:space="preserve">HW,VLS,9.5" X3/4,TC,STL GRADE5 </t>
        </is>
      </c>
      <c r="K131" t="inlineStr">
        <is>
          <t>A100091</t>
        </is>
      </c>
      <c r="L131" t="inlineStr">
        <is>
          <t>LT027</t>
        </is>
      </c>
    </row>
    <row r="132">
      <c r="B132" s="43" t="inlineStr">
        <is>
          <t>Price_BOM_LCS_Hardware_247</t>
        </is>
      </c>
      <c r="C132" s="71" t="inlineStr">
        <is>
          <t>:60123-LCS:</t>
        </is>
      </c>
      <c r="D132" s="126" t="inlineStr">
        <is>
          <t>XA</t>
        </is>
      </c>
      <c r="E132" t="inlineStr">
        <is>
          <t>125# ANSI Flange</t>
        </is>
      </c>
      <c r="F132" t="inlineStr">
        <is>
          <t>Hardware_Steel_Gr5</t>
        </is>
      </c>
      <c r="G132" t="inlineStr">
        <is>
          <t>Hardware_Steel_Gr5</t>
        </is>
      </c>
      <c r="H132" t="inlineStr">
        <is>
          <t>:182TC:184TC:213TC:215TC:254TC:256TC:</t>
        </is>
      </c>
      <c r="I132" s="86" t="n">
        <v>96774815</v>
      </c>
      <c r="J132" s="87" t="inlineStr">
        <is>
          <t>HW,VLS,12" X3/A/5,8.50"AK,TC,STL GRD5</t>
        </is>
      </c>
      <c r="K132" t="inlineStr">
        <is>
          <t>A100091</t>
        </is>
      </c>
      <c r="L132" t="inlineStr">
        <is>
          <t>LT027</t>
        </is>
      </c>
    </row>
    <row r="133">
      <c r="B133" s="43" t="inlineStr">
        <is>
          <t>Price_BOM_LCS_Hardware_248</t>
        </is>
      </c>
      <c r="C133" s="71" t="inlineStr">
        <is>
          <t>:50123-LCS:50123-4P-25HP-LCSE:</t>
        </is>
      </c>
      <c r="D133" s="126" t="inlineStr">
        <is>
          <t>XA</t>
        </is>
      </c>
      <c r="E133" t="inlineStr">
        <is>
          <t>125# ANSI Flange</t>
        </is>
      </c>
      <c r="F133" t="inlineStr">
        <is>
          <t>Hardware_Steel_Gr5</t>
        </is>
      </c>
      <c r="G133" t="inlineStr">
        <is>
          <t>Hardware_Steel_Gr5</t>
        </is>
      </c>
      <c r="H133" t="inlineStr">
        <is>
          <t>:324TC:326TC:364TC:365TC:</t>
        </is>
      </c>
      <c r="I133" s="2" t="n">
        <v>96759582</v>
      </c>
      <c r="J133" s="87" t="inlineStr">
        <is>
          <t>HW,VLS,12" XA/5,12"AK,TC,STL GRD5</t>
        </is>
      </c>
      <c r="K133" t="inlineStr">
        <is>
          <t>A100091</t>
        </is>
      </c>
      <c r="L133" t="inlineStr">
        <is>
          <t>LT027</t>
        </is>
      </c>
    </row>
    <row r="134">
      <c r="B134" s="43" t="inlineStr">
        <is>
          <t>Price_BOM_LCS_Hardware_250</t>
        </is>
      </c>
      <c r="C134" s="108" t="inlineStr">
        <is>
          <t>:60123-LCS:</t>
        </is>
      </c>
      <c r="D134" s="126" t="inlineStr">
        <is>
          <t>X5</t>
        </is>
      </c>
      <c r="E134" t="inlineStr">
        <is>
          <t>125# ANSI Flange</t>
        </is>
      </c>
      <c r="F134" t="inlineStr">
        <is>
          <t>Hardware_Steel_Gr5</t>
        </is>
      </c>
      <c r="G134" t="inlineStr">
        <is>
          <t>Hardware_Steel_Gr5</t>
        </is>
      </c>
      <c r="H134" s="109" t="inlineStr">
        <is>
          <t>:324TC:326TC:364TC:365TC:404TC:405TC:444TC:445TC:</t>
        </is>
      </c>
      <c r="I134" s="86" t="n">
        <v>96759582</v>
      </c>
      <c r="J134" s="87" t="inlineStr">
        <is>
          <t>HW,VLS,12" XA/5,12"AK,TC,STL GRD5</t>
        </is>
      </c>
      <c r="K134" t="inlineStr">
        <is>
          <t>A100091</t>
        </is>
      </c>
      <c r="L134" t="inlineStr">
        <is>
          <t>LT027</t>
        </is>
      </c>
    </row>
    <row r="135">
      <c r="B135" s="43" t="inlineStr">
        <is>
          <t>Price_BOM_LCS_Hardware_253</t>
        </is>
      </c>
      <c r="C135" s="108" t="inlineStr">
        <is>
          <t>:60157-LCS:</t>
        </is>
      </c>
      <c r="D135" s="126" t="inlineStr">
        <is>
          <t>X5</t>
        </is>
      </c>
      <c r="E135" t="inlineStr">
        <is>
          <t>125# ANSI Flange</t>
        </is>
      </c>
      <c r="F135" t="inlineStr">
        <is>
          <t>Hardware_Steel_Gr5</t>
        </is>
      </c>
      <c r="G135" t="inlineStr">
        <is>
          <t>Hardware_Steel_Gr5</t>
        </is>
      </c>
      <c r="H135" s="109" t="inlineStr">
        <is>
          <t>:324TSC:326TSC:324TC:326TC:364TSC:365TSC:364TC:365TC:404TSC:405TSC:404TC:405TC:444TC:445TC:</t>
        </is>
      </c>
      <c r="I135" s="86" t="n">
        <v>96759583</v>
      </c>
      <c r="J135" s="87" t="inlineStr">
        <is>
          <t>HW,VLS,15" XA/5,12"AK,TC,STL GRD5</t>
        </is>
      </c>
      <c r="K135" t="inlineStr">
        <is>
          <t>A100091</t>
        </is>
      </c>
      <c r="L135" t="inlineStr">
        <is>
          <t>LT027</t>
        </is>
      </c>
    </row>
    <row r="136">
      <c r="B136" s="43" t="inlineStr">
        <is>
          <t>Price_BOM_LCS_Hardware_254</t>
        </is>
      </c>
      <c r="C136" s="71" t="inlineStr">
        <is>
          <t>:60123-LCS:</t>
        </is>
      </c>
      <c r="D136" s="126" t="inlineStr">
        <is>
          <t>XA</t>
        </is>
      </c>
      <c r="E136" t="inlineStr">
        <is>
          <t>125# ANSI Flange</t>
        </is>
      </c>
      <c r="F136" t="inlineStr">
        <is>
          <t>Hardware_Steel_Gr5</t>
        </is>
      </c>
      <c r="G136" t="inlineStr">
        <is>
          <t>Hardware_Steel_Gr5</t>
        </is>
      </c>
      <c r="H136" t="inlineStr">
        <is>
          <t>:324TC:326TC:</t>
        </is>
      </c>
      <c r="I136" s="2" t="n">
        <v>96759582</v>
      </c>
      <c r="J136" s="87" t="inlineStr">
        <is>
          <t>HW,VLS,12" XA/5,12"AK,TC,STL GRD5</t>
        </is>
      </c>
      <c r="K136" t="inlineStr">
        <is>
          <t>A100091</t>
        </is>
      </c>
      <c r="L136" t="inlineStr">
        <is>
          <t>LT027</t>
        </is>
      </c>
    </row>
    <row r="137">
      <c r="B137" s="43" t="inlineStr">
        <is>
          <t>Price_BOM_LCS_Hardware_256</t>
        </is>
      </c>
      <c r="C137" s="108" t="inlineStr">
        <is>
          <t>:80123-LCS:</t>
        </is>
      </c>
      <c r="D137" s="126" t="inlineStr">
        <is>
          <t>X5</t>
        </is>
      </c>
      <c r="E137" t="inlineStr">
        <is>
          <t>125# ANSI Flange</t>
        </is>
      </c>
      <c r="F137" t="inlineStr">
        <is>
          <t>Hardware_Steel_Gr5</t>
        </is>
      </c>
      <c r="G137" t="inlineStr">
        <is>
          <t>Hardware_Steel_Gr5</t>
        </is>
      </c>
      <c r="H137" s="109" t="inlineStr">
        <is>
          <t>:324TC:326TC:364TC:365TC:404TC:405TC:444TC:445TC:</t>
        </is>
      </c>
      <c r="I137" s="86" t="n">
        <v>96759582</v>
      </c>
      <c r="J137" s="87" t="inlineStr">
        <is>
          <t>HW,VLS,12" XA/5,12"AK,TC,STL GRD5</t>
        </is>
      </c>
      <c r="K137" t="inlineStr">
        <is>
          <t>A100091</t>
        </is>
      </c>
      <c r="L137" t="inlineStr">
        <is>
          <t>LT027</t>
        </is>
      </c>
    </row>
    <row r="138">
      <c r="B138" s="43" t="inlineStr">
        <is>
          <t>Price_BOM_LCS_Hardware_259</t>
        </is>
      </c>
      <c r="C138" t="inlineStr">
        <is>
          <t>:30121-4P-15HP-LCSE:30121-4P-20HP-LCSE:30121-4P-25HP-LCSE:</t>
        </is>
      </c>
      <c r="D138" s="130" t="inlineStr">
        <is>
          <t>XA</t>
        </is>
      </c>
      <c r="E138" t="inlineStr">
        <is>
          <t>125# ANSI Flange</t>
        </is>
      </c>
      <c r="F138" t="inlineStr">
        <is>
          <t>Hardware_Steel_Gr5</t>
        </is>
      </c>
      <c r="G138" t="inlineStr">
        <is>
          <t>Hardware_Steel_Gr5</t>
        </is>
      </c>
      <c r="H138" t="inlineStr">
        <is>
          <t>:284TC:286TC:</t>
        </is>
      </c>
      <c r="I138" s="2" t="n">
        <v>96774816</v>
      </c>
      <c r="J138" s="87" t="inlineStr">
        <is>
          <t>HW,VLS,12" X3/A/5,8.50"AK,TC,ADP,ST GRD5</t>
        </is>
      </c>
      <c r="K138" t="inlineStr">
        <is>
          <t>A100091</t>
        </is>
      </c>
      <c r="L138" t="inlineStr">
        <is>
          <t>LT027</t>
        </is>
      </c>
    </row>
    <row r="139">
      <c r="B139" s="43" t="inlineStr">
        <is>
          <t>Price_BOM_LCS_Hardware_017</t>
        </is>
      </c>
      <c r="C139" s="71" t="inlineStr">
        <is>
          <t>:40129-LCS:</t>
        </is>
      </c>
      <c r="D139" s="126" t="inlineStr">
        <is>
          <t>XA</t>
        </is>
      </c>
      <c r="E139" t="inlineStr">
        <is>
          <t>125# ANSI Flange</t>
        </is>
      </c>
      <c r="F139" t="inlineStr">
        <is>
          <t>Hardware_Steel_Gr5</t>
        </is>
      </c>
      <c r="G139" t="inlineStr">
        <is>
          <t>Hardware_Steel_Gr5</t>
        </is>
      </c>
      <c r="H139" t="inlineStr">
        <is>
          <t>:364TC:365TC:</t>
        </is>
      </c>
      <c r="I139" s="2" t="inlineStr">
        <is>
          <t>RTF</t>
        </is>
      </c>
      <c r="K139" t="inlineStr">
        <is>
          <t>A100091</t>
        </is>
      </c>
      <c r="L139" t="inlineStr">
        <is>
          <t>LT027</t>
        </is>
      </c>
    </row>
    <row r="140">
      <c r="B140" s="43" t="inlineStr">
        <is>
          <t>Price_BOM_LCS_Hardware_065</t>
        </is>
      </c>
      <c r="C140" s="71" t="inlineStr">
        <is>
          <t>:60123-LCS:</t>
        </is>
      </c>
      <c r="D140" s="126" t="inlineStr">
        <is>
          <t>XA</t>
        </is>
      </c>
      <c r="E140" t="inlineStr">
        <is>
          <t>125# ANSI Flange</t>
        </is>
      </c>
      <c r="F140" t="inlineStr">
        <is>
          <t>Hardware_Steel_Gr5</t>
        </is>
      </c>
      <c r="G140" t="inlineStr">
        <is>
          <t>Hardware_Steel_Gr5</t>
        </is>
      </c>
      <c r="H140" s="43" t="inlineStr">
        <is>
          <t>:364TC:365TC:</t>
        </is>
      </c>
      <c r="I140" s="2" t="inlineStr">
        <is>
          <t>RTF</t>
        </is>
      </c>
      <c r="K140" t="inlineStr">
        <is>
          <t>A100091</t>
        </is>
      </c>
      <c r="L140" t="inlineStr">
        <is>
          <t>LT027</t>
        </is>
      </c>
    </row>
    <row r="141">
      <c r="B141" s="43" t="inlineStr">
        <is>
          <t>Price_BOM_LCS_Hardware_008</t>
        </is>
      </c>
      <c r="C141" s="43" t="inlineStr">
        <is>
          <t>:30127-4P-15HP LCSE:30127-4P-20HP LCSE:30127-4P-25HP LCSE:</t>
        </is>
      </c>
      <c r="D141" s="130" t="inlineStr">
        <is>
          <t>XA</t>
        </is>
      </c>
      <c r="E141" t="inlineStr">
        <is>
          <t>250# ANSI Flange</t>
        </is>
      </c>
      <c r="F141" t="inlineStr">
        <is>
          <t>Hardware_Steel_Gr8</t>
        </is>
      </c>
      <c r="G141" t="inlineStr">
        <is>
          <t>Hardware_Steel_Gr8</t>
        </is>
      </c>
      <c r="H141" t="inlineStr">
        <is>
          <t>:284TC:286TC:</t>
        </is>
      </c>
      <c r="I141" s="2" t="n">
        <v>96774816</v>
      </c>
      <c r="J141" s="87" t="inlineStr">
        <is>
          <t>HW,VLS,12" X3/A/5,8.50"AK,TC,ADP,ST GRD5</t>
        </is>
      </c>
      <c r="K141" t="inlineStr">
        <is>
          <t>A100092</t>
        </is>
      </c>
      <c r="L141" t="inlineStr">
        <is>
          <t>LT027</t>
        </is>
      </c>
    </row>
    <row r="142">
      <c r="A142" s="54" t="inlineStr">
        <is>
          <t>[END]</t>
        </is>
      </c>
      <c r="B142" s="43" t="n"/>
      <c r="C142" s="71" t="n"/>
      <c r="I142" s="2" t="n"/>
    </row>
    <row r="143">
      <c r="B143" s="43" t="n"/>
      <c r="C143" s="71" t="n"/>
      <c r="I143" s="2" t="n"/>
    </row>
    <row r="144">
      <c r="B144" s="43" t="n"/>
      <c r="C144" s="71" t="n"/>
      <c r="I144" s="2" t="n"/>
    </row>
    <row r="145">
      <c r="B145" s="43" t="n"/>
      <c r="C145" s="71" t="n"/>
      <c r="I145" s="2" t="n"/>
    </row>
    <row r="146">
      <c r="B146" s="43" t="n"/>
      <c r="C146" s="71" t="n"/>
      <c r="I146" s="2" t="n"/>
    </row>
    <row r="147">
      <c r="B147" s="43" t="n"/>
      <c r="C147" s="71" t="n"/>
      <c r="I147" s="2" t="n"/>
    </row>
    <row r="148">
      <c r="B148" s="43" t="n"/>
      <c r="C148" s="71" t="n"/>
      <c r="I148" s="2" t="n"/>
    </row>
    <row r="149">
      <c r="B149" s="43" t="n"/>
      <c r="C149" s="71" t="n"/>
      <c r="I149" s="2" t="n"/>
    </row>
    <row r="150">
      <c r="B150" s="43" t="n"/>
      <c r="C150" s="71" t="n"/>
      <c r="I150" s="2" t="n"/>
    </row>
    <row r="151">
      <c r="B151" s="43" t="n"/>
      <c r="C151" s="71" t="n"/>
      <c r="I151" s="2" t="n"/>
    </row>
    <row r="152">
      <c r="C152" s="71" t="n"/>
      <c r="I152" s="2" t="n"/>
    </row>
    <row r="153">
      <c r="C153" s="71" t="n"/>
      <c r="I153" s="2" t="n"/>
    </row>
  </sheetData>
  <autoFilter ref="A6:S151"/>
  <dataValidations count="1">
    <dataValidation sqref="B4:L4" showErrorMessage="1" showInputMessage="1" allowBlank="1" errorTitle="Invalid Attribute Type" error="Please select an attribute type from the dropdown list" type="list">
      <formula1>"text, double, short, calculation, compatibility rule, string expression, boolean, description, pointer, pointer-merge, price"</formula1>
    </dataValidation>
  </dataValidations>
  <printOptions gridLines="1"/>
  <pageMargins left="0.7479166666666667" right="0.7479166666666667" top="0.9840277777777777" bottom="0.9840277777777777" header="0.5118055555555555" footer="0.5118055555555555"/>
  <pageSetup orientation="portrait" scale="125" firstPageNumber="0" horizontalDpi="300" verticalDpi="300"/>
</worksheet>
</file>

<file path=xl/worksheets/sheet7.xml><?xml version="1.0" encoding="utf-8"?>
<worksheet xmlns="http://schemas.openxmlformats.org/spreadsheetml/2006/main">
  <sheetPr codeName="Sheet6">
    <outlinePr summaryBelow="1" summaryRight="1"/>
    <pageSetUpPr/>
  </sheetPr>
  <dimension ref="A1:W99"/>
  <sheetViews>
    <sheetView zoomScaleNormal="100" workbookViewId="0">
      <pane ySplit="6" topLeftCell="A7" activePane="bottomLeft" state="frozen"/>
      <selection pane="bottomLeft" activeCell="K30" sqref="K30"/>
    </sheetView>
  </sheetViews>
  <sheetFormatPr baseColWidth="8" defaultColWidth="9.140625" defaultRowHeight="13.15"/>
  <cols>
    <col width="27.85546875" bestFit="1" customWidth="1" style="12" min="1" max="1"/>
    <col width="7.140625" customWidth="1" min="2" max="2"/>
    <col width="31.140625" customWidth="1" min="3" max="3"/>
    <col width="30" bestFit="1" customWidth="1" min="4" max="4"/>
    <col width="91.28515625" customWidth="1" min="5" max="5"/>
    <col width="9.28515625" bestFit="1" customWidth="1" min="6" max="6"/>
    <col width="24.85546875" bestFit="1" customWidth="1" min="7" max="7"/>
    <col width="22" customWidth="1" min="8" max="8"/>
    <col width="13.28515625" customWidth="1" min="9" max="9"/>
    <col width="9" bestFit="1" customWidth="1" min="10" max="10"/>
    <col width="34.5703125" bestFit="1" customWidth="1" min="11" max="11"/>
    <col width="10.140625" customWidth="1" min="12" max="12"/>
    <col width="9.140625" bestFit="1" customWidth="1" min="13" max="13"/>
    <col width="12.42578125" bestFit="1" customWidth="1" min="14" max="14"/>
    <col width="13.7109375" bestFit="1" customWidth="1" min="15" max="15"/>
    <col width="7.5703125" bestFit="1" customWidth="1" min="16" max="16"/>
    <col width="11.42578125" bestFit="1" customWidth="1" min="17" max="17"/>
  </cols>
  <sheetData>
    <row r="1" ht="13.9" customHeight="1" thickBot="1">
      <c r="A1" s="46" t="inlineStr">
        <is>
          <t>Export Set-up</t>
        </is>
      </c>
      <c r="B1" s="62" t="n"/>
      <c r="C1" s="47" t="n"/>
      <c r="D1" s="47" t="n"/>
      <c r="E1" s="47" t="n"/>
      <c r="F1" s="32" t="n"/>
      <c r="G1" s="32" t="n"/>
      <c r="H1" s="32" t="n"/>
      <c r="I1" s="32" t="n"/>
      <c r="J1" s="32" t="n"/>
      <c r="K1" s="32" t="n"/>
      <c r="L1" s="32" t="n"/>
      <c r="M1" s="32" t="n"/>
      <c r="N1" s="32" t="n"/>
      <c r="O1" s="32" t="n"/>
      <c r="P1" s="32" t="n"/>
      <c r="Q1" s="18" t="n"/>
      <c r="R1" s="18" t="n"/>
      <c r="S1" s="18" t="n"/>
      <c r="T1" s="18" t="n"/>
      <c r="U1" s="18" t="n"/>
      <c r="V1" s="18" t="n"/>
      <c r="W1" s="18" t="inlineStr">
        <is>
          <t>PSD v1.1</t>
        </is>
      </c>
    </row>
    <row r="2" ht="13.9" customHeight="1" thickTop="1">
      <c r="A2" s="48" t="inlineStr">
        <is>
          <t>Price_BOM_LCS_WearRings</t>
        </is>
      </c>
      <c r="B2" s="60" t="n"/>
      <c r="C2" s="49">
        <f>IF($A$6="Full Data","ID","")</f>
        <v/>
      </c>
      <c r="D2" s="49">
        <f>IF($A$6="Quick Price","ID","")</f>
        <v/>
      </c>
      <c r="E2" s="49" t="inlineStr">
        <is>
          <t>Model</t>
        </is>
      </c>
      <c r="F2" s="49" t="inlineStr">
        <is>
          <t>CodeX</t>
        </is>
      </c>
      <c r="G2" s="49" t="n"/>
      <c r="H2" s="49">
        <f>IF($A$6="Full Data","WearRingMaterial","")</f>
        <v/>
      </c>
      <c r="I2" s="49">
        <f>IF($A$6="Full Data","PacoMatlCode","")</f>
        <v/>
      </c>
      <c r="J2" s="49">
        <f>IF($A$6="Full Data","BOM","")</f>
        <v/>
      </c>
      <c r="K2" s="49" t="n"/>
      <c r="L2" s="49" t="inlineStr">
        <is>
          <t>PriceID</t>
        </is>
      </c>
      <c r="M2" s="49" t="n"/>
      <c r="N2" s="49" t="n"/>
      <c r="O2" s="49">
        <f>IF($A$6="Full Data","LeadtimeID","")</f>
        <v/>
      </c>
      <c r="P2" s="49" t="n"/>
    </row>
    <row r="3">
      <c r="A3" s="48">
        <f>IF($A$6="Full Data", "PumpOptions", "BasicOptionsDynamicDesc")</f>
        <v/>
      </c>
      <c r="B3" s="60" t="n"/>
      <c r="C3" s="49">
        <f>IF($A$6="Full Data","PriceList","")</f>
        <v/>
      </c>
      <c r="D3" s="49">
        <f>IF($A$6="Quick Price","PriceList","")</f>
        <v/>
      </c>
      <c r="E3" s="49" t="n"/>
      <c r="F3" s="49" t="n"/>
      <c r="G3" s="49" t="inlineStr">
        <is>
          <t>ID</t>
        </is>
      </c>
      <c r="H3" s="49" t="n"/>
      <c r="I3" s="49" t="n"/>
      <c r="J3" s="49" t="n"/>
      <c r="K3" s="49" t="n"/>
      <c r="L3" s="49" t="n"/>
      <c r="M3" s="49" t="n"/>
      <c r="N3" s="49" t="n"/>
      <c r="O3" s="49" t="n"/>
      <c r="P3" s="49" t="n"/>
    </row>
    <row r="4">
      <c r="A4" s="50" t="inlineStr">
        <is>
          <t>[Attribute type]</t>
        </is>
      </c>
      <c r="B4" s="61" t="n"/>
      <c r="C4" s="51">
        <f>IF($A$6="Full Data","pointer-merge","")</f>
        <v/>
      </c>
      <c r="D4" s="51">
        <f>IF($A$6="Quick Price","pointer-merge","")</f>
        <v/>
      </c>
      <c r="E4" s="51" t="inlineStr">
        <is>
          <t>text</t>
        </is>
      </c>
      <c r="F4" s="51" t="inlineStr">
        <is>
          <t>text</t>
        </is>
      </c>
      <c r="G4" s="51" t="inlineStr">
        <is>
          <t>pointer</t>
        </is>
      </c>
      <c r="H4" s="51">
        <f>IF($A$6="Full Data","text","")</f>
        <v/>
      </c>
      <c r="I4" s="51">
        <f>IF($A$6="Full Data","text","")</f>
        <v/>
      </c>
      <c r="J4" s="51">
        <f>IF($A$6="Full Data","text","")</f>
        <v/>
      </c>
      <c r="K4" s="51" t="n"/>
      <c r="L4" s="51" t="inlineStr">
        <is>
          <t>pointer</t>
        </is>
      </c>
      <c r="M4" s="51" t="n"/>
      <c r="N4" s="51" t="n"/>
      <c r="O4" s="51">
        <f>IF($A$6="Full Data","pointer", "")</f>
        <v/>
      </c>
      <c r="P4" s="51" t="n"/>
      <c r="Q4" s="35" t="inlineStr">
        <is>
          <t>[END]</t>
        </is>
      </c>
      <c r="R4" s="19" t="n"/>
      <c r="S4" s="19" t="n"/>
      <c r="T4" s="19" t="n"/>
      <c r="U4" s="19" t="n"/>
      <c r="V4" s="19" t="n"/>
      <c r="W4" s="19" t="n"/>
    </row>
    <row r="5" ht="13.9" customHeight="1" thickBot="1">
      <c r="A5" s="52" t="inlineStr">
        <is>
          <t>[Attribute width]</t>
        </is>
      </c>
      <c r="B5" s="58" t="n"/>
      <c r="C5" s="53" t="n"/>
      <c r="D5" s="53" t="n"/>
      <c r="E5" s="53" t="n"/>
      <c r="F5" s="53" t="n"/>
      <c r="G5" s="53" t="n"/>
      <c r="H5" s="53" t="n"/>
      <c r="I5" s="53" t="n"/>
      <c r="J5" s="53" t="n"/>
      <c r="K5" s="53" t="n"/>
      <c r="L5" s="53" t="n"/>
      <c r="M5" s="53" t="n"/>
      <c r="N5" s="53" t="n"/>
      <c r="O5" s="53" t="n"/>
      <c r="P5" s="53" t="n"/>
      <c r="Q5" s="18" t="n"/>
      <c r="R5" s="18" t="n"/>
      <c r="S5" s="18" t="n"/>
      <c r="T5" s="18" t="n"/>
      <c r="U5" s="18" t="n"/>
      <c r="V5" s="18" t="n"/>
      <c r="W5" s="18" t="n"/>
    </row>
    <row r="6" ht="13.9" customHeight="1" thickTop="1">
      <c r="A6" s="59" t="inlineStr">
        <is>
          <t>Full Data</t>
        </is>
      </c>
      <c r="B6" s="6" t="inlineStr">
        <is>
          <t>QP</t>
        </is>
      </c>
      <c r="C6" s="6" t="inlineStr">
        <is>
          <t>ID</t>
        </is>
      </c>
      <c r="D6" s="6" t="n"/>
      <c r="E6" s="6" t="inlineStr">
        <is>
          <t>Model</t>
        </is>
      </c>
      <c r="F6" s="6" t="inlineStr">
        <is>
          <t>CodeX</t>
        </is>
      </c>
      <c r="G6" s="7" t="inlineStr">
        <is>
          <t>OptionID</t>
        </is>
      </c>
      <c r="H6" s="6" t="inlineStr">
        <is>
          <t>Wear Ring Material</t>
        </is>
      </c>
      <c r="I6" s="6" t="inlineStr">
        <is>
          <t>MatlCode</t>
        </is>
      </c>
      <c r="J6" s="6" t="inlineStr">
        <is>
          <t>BOM</t>
        </is>
      </c>
      <c r="K6" s="37" t="inlineStr">
        <is>
          <t>Description</t>
        </is>
      </c>
      <c r="L6" s="13" t="inlineStr">
        <is>
          <t>Price ID</t>
        </is>
      </c>
      <c r="M6" s="141" t="inlineStr">
        <is>
          <t>Price</t>
        </is>
      </c>
      <c r="N6" s="55" t="inlineStr">
        <is>
          <t>PriceType</t>
        </is>
      </c>
      <c r="O6" s="13" t="inlineStr">
        <is>
          <t>LeadtimeID</t>
        </is>
      </c>
      <c r="P6" s="55" t="inlineStr">
        <is>
          <t>Days</t>
        </is>
      </c>
    </row>
    <row r="7">
      <c r="A7" s="45" t="inlineStr">
        <is>
          <t>[START]</t>
        </is>
      </c>
      <c r="B7" s="4" t="inlineStr">
        <is>
          <t>Y</t>
        </is>
      </c>
      <c r="C7" t="inlineStr">
        <is>
          <t>Price_BOM_LCS_WearRings_001</t>
        </is>
      </c>
      <c r="D7">
        <f>IF(B7="Y", C7,"")</f>
        <v/>
      </c>
      <c r="E7" t="inlineStr">
        <is>
          <t>:10707-LCS:10707-2P-10HP-LCSE:10707-2P-15HP-LCSE:10707-2P-3HP-LCSE:10707-2P-5HP-LCSE:10707-2P-7.5HP-LCSE:</t>
        </is>
      </c>
      <c r="F7" s="2" t="inlineStr">
        <is>
          <t>X3</t>
        </is>
      </c>
      <c r="G7" t="inlineStr">
        <is>
          <t>WRMatl_Vesconite</t>
        </is>
      </c>
      <c r="H7" t="inlineStr">
        <is>
          <t>Vesconite</t>
        </is>
      </c>
      <c r="I7" s="43" t="inlineStr">
        <is>
          <t>M4</t>
        </is>
      </c>
      <c r="J7" s="43" t="n">
        <v>98567016</v>
      </c>
      <c r="K7" s="43" t="inlineStr">
        <is>
          <t>WEAR RING, 1.62"x1.88"x0.62", M4</t>
        </is>
      </c>
      <c r="L7" t="inlineStr">
        <is>
          <t>A102197</t>
        </is>
      </c>
      <c r="M7" t="n">
        <v>0</v>
      </c>
      <c r="N7" t="inlineStr">
        <is>
          <t>Display Blank</t>
        </is>
      </c>
      <c r="O7" s="43" t="inlineStr">
        <is>
          <t>LT027</t>
        </is>
      </c>
      <c r="P7" s="43" t="n">
        <v>0</v>
      </c>
    </row>
    <row r="8">
      <c r="B8" s="4" t="inlineStr">
        <is>
          <t>Y</t>
        </is>
      </c>
      <c r="C8" t="inlineStr">
        <is>
          <t>Price_BOM_LCS_WearRings_002</t>
        </is>
      </c>
      <c r="D8">
        <f>IF(B8="Y", C8,"")</f>
        <v/>
      </c>
      <c r="E8" t="inlineStr">
        <is>
          <t>:12709-LCS:12709-2P-10HP-LCSE:12709-2P-15HP-LCSE:12709-2P-5HP-LCSE:12709-2P-7.5HP-LCSE:</t>
        </is>
      </c>
      <c r="F8" s="2" t="inlineStr">
        <is>
          <t>X3</t>
        </is>
      </c>
      <c r="G8" t="inlineStr">
        <is>
          <t>WRMatl_Vesconite</t>
        </is>
      </c>
      <c r="H8" t="inlineStr">
        <is>
          <t>Vesconite</t>
        </is>
      </c>
      <c r="I8" s="43" t="inlineStr">
        <is>
          <t>M4</t>
        </is>
      </c>
      <c r="J8" s="43" t="n">
        <v>98567018</v>
      </c>
      <c r="K8" s="43" t="inlineStr">
        <is>
          <t>WEAR RING, 2.12"x2.63"x0.62", M4</t>
        </is>
      </c>
      <c r="L8" t="inlineStr">
        <is>
          <t>A102197</t>
        </is>
      </c>
      <c r="M8" t="n">
        <v>0</v>
      </c>
      <c r="N8" t="inlineStr">
        <is>
          <t>Display Blank</t>
        </is>
      </c>
      <c r="O8" s="43" t="inlineStr">
        <is>
          <t>LT027</t>
        </is>
      </c>
      <c r="P8" s="43" t="n">
        <v>0</v>
      </c>
    </row>
    <row r="9">
      <c r="B9" s="4" t="inlineStr">
        <is>
          <t>Y</t>
        </is>
      </c>
      <c r="C9" t="inlineStr">
        <is>
          <t>Price_BOM_LCS_WearRings_003</t>
        </is>
      </c>
      <c r="D9">
        <f>IF(B9="Y", C9,"")</f>
        <v/>
      </c>
      <c r="E9" t="inlineStr">
        <is>
          <t>:15705-LCS:15705-2P-10HP-LCSE:15705-2P-15HP-LCSE:15705-2P-20HP-LCSE:15705-2P-5HP-LCSE:15705-2P-7.5HP-LCSE:</t>
        </is>
      </c>
      <c r="F9" s="2" t="inlineStr">
        <is>
          <t>X3</t>
        </is>
      </c>
      <c r="G9" t="inlineStr">
        <is>
          <t>WRMatl_Vesconite</t>
        </is>
      </c>
      <c r="H9" t="inlineStr">
        <is>
          <t>Vesconite</t>
        </is>
      </c>
      <c r="I9" s="43" t="inlineStr">
        <is>
          <t>M4</t>
        </is>
      </c>
      <c r="J9" s="43" t="n">
        <v>98567019</v>
      </c>
      <c r="K9" s="43" t="inlineStr">
        <is>
          <t>WEAR RING, 2.50"x3.00"x0.75", M4</t>
        </is>
      </c>
      <c r="L9" t="inlineStr">
        <is>
          <t>A102197</t>
        </is>
      </c>
      <c r="M9" t="n">
        <v>0</v>
      </c>
      <c r="N9" t="inlineStr">
        <is>
          <t>Display Blank</t>
        </is>
      </c>
      <c r="O9" s="43" t="inlineStr">
        <is>
          <t>LT027</t>
        </is>
      </c>
      <c r="P9" s="43" t="n">
        <v>0</v>
      </c>
    </row>
    <row r="10">
      <c r="B10" s="4" t="inlineStr">
        <is>
          <t>Y</t>
        </is>
      </c>
      <c r="C10" t="inlineStr">
        <is>
          <t>Price_BOM_LCS_WearRings_004</t>
        </is>
      </c>
      <c r="D10">
        <f>IF(B10="Y", C10,"")</f>
        <v/>
      </c>
      <c r="E10" t="inlineStr">
        <is>
          <t>:15951-LCS:15951-4P-3HP-LCSE:15951-2P-10HP-LCSE:</t>
        </is>
      </c>
      <c r="F10" s="2" t="inlineStr">
        <is>
          <t>X3</t>
        </is>
      </c>
      <c r="G10" t="inlineStr">
        <is>
          <t>WRMatl_Vesconite</t>
        </is>
      </c>
      <c r="H10" t="inlineStr">
        <is>
          <t>Vesconite</t>
        </is>
      </c>
      <c r="I10" s="43" t="inlineStr">
        <is>
          <t>M4</t>
        </is>
      </c>
      <c r="J10" s="43" t="n">
        <v>98567019</v>
      </c>
      <c r="K10" s="43" t="inlineStr">
        <is>
          <t>WEAR RING, 2.50"x3.00"x0.75", M4</t>
        </is>
      </c>
      <c r="L10" t="inlineStr">
        <is>
          <t>A102197</t>
        </is>
      </c>
      <c r="M10" t="n">
        <v>0</v>
      </c>
      <c r="N10" t="inlineStr">
        <is>
          <t>Display Blank</t>
        </is>
      </c>
      <c r="O10" s="43" t="inlineStr">
        <is>
          <t>LT027</t>
        </is>
      </c>
      <c r="P10" s="43" t="n">
        <v>0</v>
      </c>
    </row>
    <row r="11">
      <c r="B11" s="4" t="inlineStr">
        <is>
          <t>Y</t>
        </is>
      </c>
      <c r="C11" t="inlineStr">
        <is>
          <t>Price_BOM_LCS_WearRings_005</t>
        </is>
      </c>
      <c r="D11">
        <f>IF(B11="Y", C11,"")</f>
        <v/>
      </c>
      <c r="E11" t="inlineStr">
        <is>
          <t>:15951-LCS:15951-2P-15HP-LCSE:15951-2P-20HP-LCSE:15951-2P-25HP-LCSE:</t>
        </is>
      </c>
      <c r="F11" s="2" t="inlineStr">
        <is>
          <t>X4</t>
        </is>
      </c>
      <c r="G11" t="inlineStr">
        <is>
          <t>WRMatl_Vesconite</t>
        </is>
      </c>
      <c r="H11" t="inlineStr">
        <is>
          <t>Vesconite</t>
        </is>
      </c>
      <c r="I11" s="43" t="inlineStr">
        <is>
          <t>M4</t>
        </is>
      </c>
      <c r="J11" s="43" t="n">
        <v>98567019</v>
      </c>
      <c r="K11" s="43" t="inlineStr">
        <is>
          <t>WEAR RING, 2.50"x3.00"x0.75", M4</t>
        </is>
      </c>
      <c r="L11" t="inlineStr">
        <is>
          <t>A102197</t>
        </is>
      </c>
      <c r="M11" t="n">
        <v>0</v>
      </c>
      <c r="N11" t="inlineStr">
        <is>
          <t>Display Blank</t>
        </is>
      </c>
      <c r="O11" s="43" t="inlineStr">
        <is>
          <t>LT027</t>
        </is>
      </c>
      <c r="P11" s="43" t="n">
        <v>0</v>
      </c>
    </row>
    <row r="12">
      <c r="B12" s="4" t="inlineStr">
        <is>
          <t>Y</t>
        </is>
      </c>
      <c r="C12" t="inlineStr">
        <is>
          <t>Price_BOM_LCS_WearRings_006</t>
        </is>
      </c>
      <c r="D12">
        <f>IF(B12="Y", C12,"")</f>
        <v/>
      </c>
      <c r="E12" t="inlineStr">
        <is>
          <t>:15955-LCS:15955-4P-3HP-LCSE:15955-4P-5HP-LCSE:</t>
        </is>
      </c>
      <c r="F12" s="2" t="inlineStr">
        <is>
          <t>X3</t>
        </is>
      </c>
      <c r="G12" t="inlineStr">
        <is>
          <t>WRMatl_Vesconite</t>
        </is>
      </c>
      <c r="H12" t="inlineStr">
        <is>
          <t>Vesconite</t>
        </is>
      </c>
      <c r="I12" s="43" t="inlineStr">
        <is>
          <t>M4</t>
        </is>
      </c>
      <c r="J12" s="96" t="n">
        <v>98567031</v>
      </c>
      <c r="K12" s="96" t="inlineStr">
        <is>
          <t>WEAR RING, 2.50"x 3.00"x0.88" M4</t>
        </is>
      </c>
      <c r="L12" t="inlineStr">
        <is>
          <t>A102197</t>
        </is>
      </c>
      <c r="M12" t="n">
        <v>0</v>
      </c>
      <c r="N12" t="inlineStr">
        <is>
          <t>Display Blank</t>
        </is>
      </c>
      <c r="O12" s="43" t="inlineStr">
        <is>
          <t>LT027</t>
        </is>
      </c>
      <c r="P12" s="43" t="n">
        <v>0</v>
      </c>
    </row>
    <row r="13">
      <c r="B13" s="4" t="inlineStr">
        <is>
          <t>Y</t>
        </is>
      </c>
      <c r="C13" t="inlineStr">
        <is>
          <t>Price_BOM_LCS_WearRings_007</t>
        </is>
      </c>
      <c r="D13">
        <f>IF(B13="Y", C13,"")</f>
        <v/>
      </c>
      <c r="E13" t="inlineStr">
        <is>
          <t>:15955-LCS:15955-2P-15HP-LCSE:15955-2P-20HP-LCSE:15955-2P-25HP-LCSE:15955-2P-30HP-LCSE:</t>
        </is>
      </c>
      <c r="F13" s="2" t="inlineStr">
        <is>
          <t>X4</t>
        </is>
      </c>
      <c r="G13" t="inlineStr">
        <is>
          <t>WRMatl_Vesconite</t>
        </is>
      </c>
      <c r="H13" t="inlineStr">
        <is>
          <t>Vesconite</t>
        </is>
      </c>
      <c r="I13" s="43" t="inlineStr">
        <is>
          <t>M4</t>
        </is>
      </c>
      <c r="J13" s="96" t="n">
        <v>98567031</v>
      </c>
      <c r="K13" s="96" t="inlineStr">
        <is>
          <t>WEAR RING, 2.50"x 3.00"x0.88" M4</t>
        </is>
      </c>
      <c r="L13" t="inlineStr">
        <is>
          <t>A102197</t>
        </is>
      </c>
      <c r="M13" t="n">
        <v>0</v>
      </c>
      <c r="N13" t="inlineStr">
        <is>
          <t>Display Blank</t>
        </is>
      </c>
      <c r="O13" s="43" t="inlineStr">
        <is>
          <t>LT027</t>
        </is>
      </c>
      <c r="P13" s="43" t="n">
        <v>0</v>
      </c>
    </row>
    <row r="14">
      <c r="B14" s="4" t="inlineStr">
        <is>
          <t>Y</t>
        </is>
      </c>
      <c r="C14" t="inlineStr">
        <is>
          <t>Price_BOM_LCS_WearRings_008</t>
        </is>
      </c>
      <c r="D14">
        <f>IF(B14="Y", C14,"")</f>
        <v/>
      </c>
      <c r="E14" t="inlineStr">
        <is>
          <t>:15959-LCS:15959-4P-3HP-LCSE:15959-4P-5HP-LCSE:15959-4P-7.5HP-LCSE:</t>
        </is>
      </c>
      <c r="F14" s="2" t="inlineStr">
        <is>
          <t>X3</t>
        </is>
      </c>
      <c r="G14" t="inlineStr">
        <is>
          <t>WRMatl_Vesconite</t>
        </is>
      </c>
      <c r="H14" t="inlineStr">
        <is>
          <t>Vesconite</t>
        </is>
      </c>
      <c r="I14" s="43" t="inlineStr">
        <is>
          <t>M4</t>
        </is>
      </c>
      <c r="J14" s="96" t="n">
        <v>98567031</v>
      </c>
      <c r="K14" s="96" t="inlineStr">
        <is>
          <t>WEAR RING, 2.50"x 3.00"x0.88" M4</t>
        </is>
      </c>
      <c r="L14" t="inlineStr">
        <is>
          <t>A102197</t>
        </is>
      </c>
      <c r="M14" t="n">
        <v>0</v>
      </c>
      <c r="N14" t="inlineStr">
        <is>
          <t>Display Blank</t>
        </is>
      </c>
      <c r="O14" s="43" t="inlineStr">
        <is>
          <t>LT027</t>
        </is>
      </c>
      <c r="P14" s="43" t="n">
        <v>0</v>
      </c>
    </row>
    <row r="15">
      <c r="B15" s="4" t="inlineStr">
        <is>
          <t>Y</t>
        </is>
      </c>
      <c r="C15" t="inlineStr">
        <is>
          <t>Price_BOM_LCS_WearRings_009</t>
        </is>
      </c>
      <c r="D15">
        <f>IF(B15="Y", C15,"")</f>
        <v/>
      </c>
      <c r="E15" t="inlineStr">
        <is>
          <t>:15959-LCS:15959-2P-20HP-LCSE:15959-2P-25HP-LCSE:15959-2P-30HP-LCSE:</t>
        </is>
      </c>
      <c r="F15" s="2" t="inlineStr">
        <is>
          <t>X4</t>
        </is>
      </c>
      <c r="G15" t="inlineStr">
        <is>
          <t>WRMatl_Vesconite</t>
        </is>
      </c>
      <c r="H15" t="inlineStr">
        <is>
          <t>Vesconite</t>
        </is>
      </c>
      <c r="I15" s="43" t="inlineStr">
        <is>
          <t>M4</t>
        </is>
      </c>
      <c r="J15" s="96" t="n">
        <v>98567031</v>
      </c>
      <c r="K15" s="96" t="inlineStr">
        <is>
          <t>WEAR RING, 2.50"x 3.00"x0.88" M4</t>
        </is>
      </c>
      <c r="L15" t="inlineStr">
        <is>
          <t>A102197</t>
        </is>
      </c>
      <c r="M15" t="n">
        <v>0</v>
      </c>
      <c r="N15" t="inlineStr">
        <is>
          <t>Display Blank</t>
        </is>
      </c>
      <c r="O15" s="43" t="inlineStr">
        <is>
          <t>LT027</t>
        </is>
      </c>
      <c r="P15" s="43" t="n">
        <v>0</v>
      </c>
    </row>
    <row r="16">
      <c r="B16" s="4" t="inlineStr">
        <is>
          <t>Y</t>
        </is>
      </c>
      <c r="C16" t="inlineStr">
        <is>
          <t>Price_BOM_LCS_WearRings_010</t>
        </is>
      </c>
      <c r="D16">
        <f>IF(B16="Y", C16,"")</f>
        <v/>
      </c>
      <c r="E16" t="inlineStr">
        <is>
          <t>:20709-LCS:20709-4P-3HP-LCSE:20709-2P-7.5HP-LCSE:20709-2P-10HP-LCSE:</t>
        </is>
      </c>
      <c r="F16" s="2" t="inlineStr">
        <is>
          <t>X3</t>
        </is>
      </c>
      <c r="G16" t="inlineStr">
        <is>
          <t>WRMatl_Vesconite</t>
        </is>
      </c>
      <c r="H16" t="inlineStr">
        <is>
          <t>Vesconite</t>
        </is>
      </c>
      <c r="I16" s="43" t="inlineStr">
        <is>
          <t>M4</t>
        </is>
      </c>
      <c r="J16" s="43" t="n">
        <v>98567032</v>
      </c>
      <c r="K16" s="43" t="inlineStr">
        <is>
          <t>WEAR RING, 3.00"x3.50"x0.75", M4</t>
        </is>
      </c>
      <c r="L16" t="inlineStr">
        <is>
          <t>A102197</t>
        </is>
      </c>
      <c r="M16" t="n">
        <v>0</v>
      </c>
      <c r="N16" t="inlineStr">
        <is>
          <t>Display Blank</t>
        </is>
      </c>
      <c r="O16" s="43" t="inlineStr">
        <is>
          <t>LT027</t>
        </is>
      </c>
      <c r="P16" s="43" t="n">
        <v>0</v>
      </c>
    </row>
    <row r="17">
      <c r="B17" s="4" t="inlineStr">
        <is>
          <t>Y</t>
        </is>
      </c>
      <c r="C17" t="inlineStr">
        <is>
          <t>Price_BOM_LCS_WearRings_011</t>
        </is>
      </c>
      <c r="D17">
        <f>IF(B17="Y", C17,"")</f>
        <v/>
      </c>
      <c r="E17" t="inlineStr">
        <is>
          <t>:20709-LCS:20709-2P-15HP-LCSE:20709-2P-20HP-LCSE:20709-2P-25HP-LCSE:</t>
        </is>
      </c>
      <c r="F17" s="2" t="inlineStr">
        <is>
          <t>X4</t>
        </is>
      </c>
      <c r="G17" t="inlineStr">
        <is>
          <t>WRMatl_Vesconite</t>
        </is>
      </c>
      <c r="H17" t="inlineStr">
        <is>
          <t>Vesconite</t>
        </is>
      </c>
      <c r="I17" s="43" t="inlineStr">
        <is>
          <t>M4</t>
        </is>
      </c>
      <c r="J17" s="43" t="n">
        <v>98567032</v>
      </c>
      <c r="K17" s="43" t="inlineStr">
        <is>
          <t>WEAR RING, 3.00"x3.50"x0.75", M4</t>
        </is>
      </c>
      <c r="L17" t="inlineStr">
        <is>
          <t>A102197</t>
        </is>
      </c>
      <c r="M17" t="n">
        <v>0</v>
      </c>
      <c r="N17" t="inlineStr">
        <is>
          <t>Display Blank</t>
        </is>
      </c>
      <c r="O17" s="43" t="inlineStr">
        <is>
          <t>LT027</t>
        </is>
      </c>
      <c r="P17" s="43" t="n">
        <v>0</v>
      </c>
    </row>
    <row r="18">
      <c r="B18" s="4" t="inlineStr">
        <is>
          <t>Y</t>
        </is>
      </c>
      <c r="C18" t="inlineStr">
        <is>
          <t>Price_BOM_LCS_WearRings_012</t>
        </is>
      </c>
      <c r="D18">
        <f>IF(B18="Y", C18,"")</f>
        <v/>
      </c>
      <c r="E18" t="inlineStr">
        <is>
          <t>:20953-LCS:20953-4P-3HP-LCSE:20953-4P-5HP-LCSE:20953-4P-7.5HP-LCSE:</t>
        </is>
      </c>
      <c r="F18" s="2" t="inlineStr">
        <is>
          <t>X3</t>
        </is>
      </c>
      <c r="G18" t="inlineStr">
        <is>
          <t>WRMatl_Vesconite</t>
        </is>
      </c>
      <c r="H18" t="inlineStr">
        <is>
          <t>Vesconite</t>
        </is>
      </c>
      <c r="I18" s="43" t="inlineStr">
        <is>
          <t>M4</t>
        </is>
      </c>
      <c r="J18" s="43" t="n">
        <v>98567032</v>
      </c>
      <c r="K18" s="43" t="inlineStr">
        <is>
          <t>WEAR RING, 3.00"x3.50"x0.75", M4</t>
        </is>
      </c>
      <c r="L18" t="inlineStr">
        <is>
          <t>A102197</t>
        </is>
      </c>
      <c r="M18" t="n">
        <v>0</v>
      </c>
      <c r="N18" t="inlineStr">
        <is>
          <t>Display Blank</t>
        </is>
      </c>
      <c r="O18" s="43" t="inlineStr">
        <is>
          <t>LT027</t>
        </is>
      </c>
      <c r="P18" s="43" t="n">
        <v>0</v>
      </c>
    </row>
    <row r="19">
      <c r="B19" s="4" t="inlineStr">
        <is>
          <t>Y</t>
        </is>
      </c>
      <c r="C19" t="inlineStr">
        <is>
          <t>Price_BOM_LCS_WearRings_013</t>
        </is>
      </c>
      <c r="D19">
        <f>IF(B19="Y", C19,"")</f>
        <v/>
      </c>
      <c r="E19" t="inlineStr">
        <is>
          <t>:20953-LCS:20953-2P-20HP-LCSE:20953-2P-25HP-LCSE:20953-2P-30HP-LCSE:</t>
        </is>
      </c>
      <c r="F19" s="2" t="inlineStr">
        <is>
          <t>X4</t>
        </is>
      </c>
      <c r="G19" t="inlineStr">
        <is>
          <t>WRMatl_Vesconite</t>
        </is>
      </c>
      <c r="H19" t="inlineStr">
        <is>
          <t>Vesconite</t>
        </is>
      </c>
      <c r="I19" s="43" t="inlineStr">
        <is>
          <t>M4</t>
        </is>
      </c>
      <c r="J19" s="43" t="n">
        <v>98567032</v>
      </c>
      <c r="K19" s="43" t="inlineStr">
        <is>
          <t>WEAR RING, 3.00"x3.50"x0.75", M4</t>
        </is>
      </c>
      <c r="L19" t="inlineStr">
        <is>
          <t>A102197</t>
        </is>
      </c>
      <c r="M19" t="n">
        <v>0</v>
      </c>
      <c r="N19" t="inlineStr">
        <is>
          <t>Display Blank</t>
        </is>
      </c>
      <c r="O19" s="43" t="inlineStr">
        <is>
          <t>LT027</t>
        </is>
      </c>
      <c r="P19" s="43" t="n">
        <v>0</v>
      </c>
    </row>
    <row r="20">
      <c r="B20" s="4" t="inlineStr">
        <is>
          <t>Y</t>
        </is>
      </c>
      <c r="C20" t="inlineStr">
        <is>
          <t>Price_BOM_LCS_WearRings_014</t>
        </is>
      </c>
      <c r="D20">
        <f>IF(B20="Y", C20,"")</f>
        <v/>
      </c>
      <c r="E20" t="inlineStr">
        <is>
          <t>:20121-LCS:20121-4P-7.5HP-LCSE:20121-4P-10HP-LCSE:</t>
        </is>
      </c>
      <c r="F20" s="2" t="inlineStr">
        <is>
          <t>X3</t>
        </is>
      </c>
      <c r="G20" t="inlineStr">
        <is>
          <t>WRMatl_Vesconite</t>
        </is>
      </c>
      <c r="H20" t="inlineStr">
        <is>
          <t>Vesconite</t>
        </is>
      </c>
      <c r="I20" s="43" t="inlineStr">
        <is>
          <t>M4</t>
        </is>
      </c>
      <c r="J20" s="43" t="n">
        <v>98567032</v>
      </c>
      <c r="K20" s="43" t="inlineStr">
        <is>
          <t>WEAR RING, 3.00"x3.50"x0.75", M4</t>
        </is>
      </c>
      <c r="L20" t="inlineStr">
        <is>
          <t>A102197</t>
        </is>
      </c>
      <c r="M20" t="n">
        <v>0</v>
      </c>
      <c r="N20" t="inlineStr">
        <is>
          <t>Display Blank</t>
        </is>
      </c>
      <c r="O20" s="43" t="inlineStr">
        <is>
          <t>LT027</t>
        </is>
      </c>
      <c r="P20" s="43" t="n">
        <v>0</v>
      </c>
    </row>
    <row r="21">
      <c r="B21" s="4" t="inlineStr">
        <is>
          <t>Y</t>
        </is>
      </c>
      <c r="C21" t="inlineStr">
        <is>
          <t>Price_BOM_LCS_WearRings_015</t>
        </is>
      </c>
      <c r="D21">
        <f>IF(B21="Y", C21,"")</f>
        <v/>
      </c>
      <c r="E21" t="inlineStr">
        <is>
          <t>:20121-LCS:20121-4P-15HP-LCSE:</t>
        </is>
      </c>
      <c r="F21" s="2" t="inlineStr">
        <is>
          <t>XA</t>
        </is>
      </c>
      <c r="G21" t="inlineStr">
        <is>
          <t>WRMatl_Vesconite</t>
        </is>
      </c>
      <c r="H21" t="inlineStr">
        <is>
          <t>Vesconite</t>
        </is>
      </c>
      <c r="I21" s="43" t="inlineStr">
        <is>
          <t>M4</t>
        </is>
      </c>
      <c r="J21" s="43" t="n">
        <v>98567032</v>
      </c>
      <c r="K21" s="43" t="inlineStr">
        <is>
          <t>WEAR RING, 3.00"x3.50"x0.75", M4</t>
        </is>
      </c>
      <c r="L21" t="inlineStr">
        <is>
          <t>A102197</t>
        </is>
      </c>
      <c r="M21" t="n">
        <v>0</v>
      </c>
      <c r="N21" t="inlineStr">
        <is>
          <t>Display Blank</t>
        </is>
      </c>
      <c r="O21" s="43" t="inlineStr">
        <is>
          <t>LT027</t>
        </is>
      </c>
      <c r="P21" s="43" t="n">
        <v>0</v>
      </c>
    </row>
    <row r="22">
      <c r="B22" s="4" t="inlineStr">
        <is>
          <t>Y</t>
        </is>
      </c>
      <c r="C22" t="inlineStr">
        <is>
          <t>Price_BOM_LCS_WearRings_016</t>
        </is>
      </c>
      <c r="D22">
        <f>IF(B22="Y", C22,"")</f>
        <v/>
      </c>
      <c r="E22" t="inlineStr">
        <is>
          <t>:25707-LCS:25707-4P-3HP-LCSE:25707-4P-5HP-LCSE:25707-2P-7.5HP-LCSE:25707-2P-10HP-LCSE:</t>
        </is>
      </c>
      <c r="F22" s="2" t="inlineStr">
        <is>
          <t>X3</t>
        </is>
      </c>
      <c r="G22" t="inlineStr">
        <is>
          <t>WRMatl_Vesconite</t>
        </is>
      </c>
      <c r="H22" t="inlineStr">
        <is>
          <t>Vesconite</t>
        </is>
      </c>
      <c r="I22" s="43" t="inlineStr">
        <is>
          <t>M4</t>
        </is>
      </c>
      <c r="J22" s="43" t="n">
        <v>98567033</v>
      </c>
      <c r="K22" s="43" t="inlineStr">
        <is>
          <t>WEAR RING, 3.50"x4.00"x0.69", M4</t>
        </is>
      </c>
      <c r="L22" t="inlineStr">
        <is>
          <t>A102197</t>
        </is>
      </c>
      <c r="M22" t="n">
        <v>0</v>
      </c>
      <c r="N22" t="inlineStr">
        <is>
          <t>Display Blank</t>
        </is>
      </c>
      <c r="O22" s="43" t="inlineStr">
        <is>
          <t>LT027</t>
        </is>
      </c>
      <c r="P22" s="43" t="n">
        <v>0</v>
      </c>
    </row>
    <row r="23">
      <c r="B23" s="4" t="inlineStr">
        <is>
          <t>Y</t>
        </is>
      </c>
      <c r="C23" t="inlineStr">
        <is>
          <t>Price_BOM_LCS_WearRings_017</t>
        </is>
      </c>
      <c r="D23">
        <f>IF(B23="Y", C23,"")</f>
        <v/>
      </c>
      <c r="E23" t="inlineStr">
        <is>
          <t>:25707-LCS:25707-2P-15HP-LCSE:25707-2P-20HP-LCSE:25707-2P-25HP-LCSE:25707-2P-30HP-LCSE:</t>
        </is>
      </c>
      <c r="F23" s="2" t="inlineStr">
        <is>
          <t>X4</t>
        </is>
      </c>
      <c r="G23" t="inlineStr">
        <is>
          <t>WRMatl_Vesconite</t>
        </is>
      </c>
      <c r="H23" t="inlineStr">
        <is>
          <t>Vesconite</t>
        </is>
      </c>
      <c r="I23" s="43" t="inlineStr">
        <is>
          <t>M4</t>
        </is>
      </c>
      <c r="J23" s="43" t="n">
        <v>98567033</v>
      </c>
      <c r="K23" s="43" t="inlineStr">
        <is>
          <t>WEAR RING, 3.50"x4.00"x0.69", M4</t>
        </is>
      </c>
      <c r="L23" t="inlineStr">
        <is>
          <t>A102197</t>
        </is>
      </c>
      <c r="M23" t="n">
        <v>0</v>
      </c>
      <c r="N23" t="inlineStr">
        <is>
          <t>Display Blank</t>
        </is>
      </c>
      <c r="O23" s="43" t="inlineStr">
        <is>
          <t>LT027</t>
        </is>
      </c>
      <c r="P23" s="43" t="n">
        <v>0</v>
      </c>
    </row>
    <row r="24">
      <c r="B24" s="4" t="inlineStr">
        <is>
          <t>Y</t>
        </is>
      </c>
      <c r="C24" t="inlineStr">
        <is>
          <t>Price_BOM_LCS_WearRings_018</t>
        </is>
      </c>
      <c r="D24">
        <f>IF(B24="Y", C24,"")</f>
        <v/>
      </c>
      <c r="E24" t="inlineStr">
        <is>
          <t>:25957-LCS:25957-4P-3HP-LCSE:25957-4P-5HP-LCSE:25957-4P-7.5HP-LCSE:25957-4P-10HP-LCSE:</t>
        </is>
      </c>
      <c r="F24" s="2" t="inlineStr">
        <is>
          <t>X3</t>
        </is>
      </c>
      <c r="G24" t="inlineStr">
        <is>
          <t>WRMatl_Vesconite</t>
        </is>
      </c>
      <c r="H24" t="inlineStr">
        <is>
          <t>Vesconite</t>
        </is>
      </c>
      <c r="I24" s="43" t="inlineStr">
        <is>
          <t>M4</t>
        </is>
      </c>
      <c r="J24" s="43" t="n">
        <v>98567033</v>
      </c>
      <c r="K24" s="43" t="inlineStr">
        <is>
          <t>WEAR RING, 3.50"x4.00"x0.69", M4</t>
        </is>
      </c>
      <c r="L24" t="inlineStr">
        <is>
          <t>A102197</t>
        </is>
      </c>
      <c r="M24" t="n">
        <v>0</v>
      </c>
      <c r="N24" t="inlineStr">
        <is>
          <t>Display Blank</t>
        </is>
      </c>
      <c r="O24" s="43" t="inlineStr">
        <is>
          <t>LT027</t>
        </is>
      </c>
      <c r="P24" s="43" t="n">
        <v>0</v>
      </c>
    </row>
    <row r="25">
      <c r="B25" s="4" t="inlineStr">
        <is>
          <t>Y</t>
        </is>
      </c>
      <c r="C25" t="inlineStr">
        <is>
          <t>Price_BOM_LCS_WearRings_019</t>
        </is>
      </c>
      <c r="D25">
        <f>IF(B25="Y", C25,"")</f>
        <v/>
      </c>
      <c r="E25" t="inlineStr">
        <is>
          <t>:25957-LCS:25957-2P-25HP-LCSE:25957-2P-30HP-LCSE:</t>
        </is>
      </c>
      <c r="F25" s="2" t="inlineStr">
        <is>
          <t>X4</t>
        </is>
      </c>
      <c r="G25" t="inlineStr">
        <is>
          <t>WRMatl_Vesconite</t>
        </is>
      </c>
      <c r="H25" t="inlineStr">
        <is>
          <t>Vesconite</t>
        </is>
      </c>
      <c r="I25" s="43" t="inlineStr">
        <is>
          <t>M4</t>
        </is>
      </c>
      <c r="J25" s="43" t="n">
        <v>98567033</v>
      </c>
      <c r="K25" s="43" t="inlineStr">
        <is>
          <t>WEAR RING, 3.50"x4.00"x0.69", M4</t>
        </is>
      </c>
      <c r="L25" t="inlineStr">
        <is>
          <t>A102197</t>
        </is>
      </c>
      <c r="M25" t="n">
        <v>0</v>
      </c>
      <c r="N25" t="inlineStr">
        <is>
          <t>Display Blank</t>
        </is>
      </c>
      <c r="O25" s="43" t="inlineStr">
        <is>
          <t>LT027</t>
        </is>
      </c>
      <c r="P25" s="43" t="n">
        <v>0</v>
      </c>
    </row>
    <row r="26">
      <c r="B26" s="4" t="inlineStr">
        <is>
          <t>Y</t>
        </is>
      </c>
      <c r="C26" t="inlineStr">
        <is>
          <t>Price_BOM_LCS_WearRings_020</t>
        </is>
      </c>
      <c r="D26">
        <f>IF(B26="Y", C26,"")</f>
        <v/>
      </c>
      <c r="E26" t="inlineStr">
        <is>
          <t>:25123-LCS:25123-4P-7.5HP-LCSE:25123-4P-10HP-LCSE:</t>
        </is>
      </c>
      <c r="F26" s="2" t="inlineStr">
        <is>
          <t>X3</t>
        </is>
      </c>
      <c r="G26" t="inlineStr">
        <is>
          <t>WRMatl_Vesconite</t>
        </is>
      </c>
      <c r="H26" t="inlineStr">
        <is>
          <t>Vesconite</t>
        </is>
      </c>
      <c r="I26" s="43" t="inlineStr">
        <is>
          <t>M4</t>
        </is>
      </c>
      <c r="J26" s="43" t="n">
        <v>98567033</v>
      </c>
      <c r="K26" s="43" t="inlineStr">
        <is>
          <t>WEAR RING, 3.50"x4.00"x0.69", M4</t>
        </is>
      </c>
      <c r="L26" t="inlineStr">
        <is>
          <t>A102197</t>
        </is>
      </c>
      <c r="M26" t="n">
        <v>0</v>
      </c>
      <c r="N26" t="inlineStr">
        <is>
          <t>Display Blank</t>
        </is>
      </c>
      <c r="O26" s="43" t="inlineStr">
        <is>
          <t>LT027</t>
        </is>
      </c>
      <c r="P26" s="43" t="n">
        <v>0</v>
      </c>
    </row>
    <row r="27">
      <c r="B27" s="4" t="inlineStr">
        <is>
          <t>Y</t>
        </is>
      </c>
      <c r="C27" t="inlineStr">
        <is>
          <t>Price_BOM_LCS_WearRings_021</t>
        </is>
      </c>
      <c r="D27">
        <f>IF(B27="Y", C27,"")</f>
        <v/>
      </c>
      <c r="E27" t="inlineStr">
        <is>
          <t>:25123-LCS:25123-4P-15HP-LCSE:25123-4P-20HP-LCSE:</t>
        </is>
      </c>
      <c r="F27" s="2" t="inlineStr">
        <is>
          <t>XA</t>
        </is>
      </c>
      <c r="G27" t="inlineStr">
        <is>
          <t>WRMatl_Vesconite</t>
        </is>
      </c>
      <c r="H27" t="inlineStr">
        <is>
          <t>Vesconite</t>
        </is>
      </c>
      <c r="I27" s="43" t="inlineStr">
        <is>
          <t>M4</t>
        </is>
      </c>
      <c r="J27" s="43" t="n">
        <v>98567033</v>
      </c>
      <c r="K27" s="43" t="inlineStr">
        <is>
          <t>WEAR RING, 3.50"x4.00"x0.69", M4</t>
        </is>
      </c>
      <c r="L27" t="inlineStr">
        <is>
          <t>A102197</t>
        </is>
      </c>
      <c r="M27" t="n">
        <v>0</v>
      </c>
      <c r="N27" t="inlineStr">
        <is>
          <t>Display Blank</t>
        </is>
      </c>
      <c r="O27" s="43" t="inlineStr">
        <is>
          <t>LT027</t>
        </is>
      </c>
      <c r="P27" s="43" t="n">
        <v>0</v>
      </c>
    </row>
    <row r="28">
      <c r="B28" s="4" t="inlineStr">
        <is>
          <t>Y</t>
        </is>
      </c>
      <c r="C28" t="inlineStr">
        <is>
          <t>Price_BOM_LCS_WearRings_022</t>
        </is>
      </c>
      <c r="D28">
        <f>IF(B28="Y", C28,"")</f>
        <v/>
      </c>
      <c r="E28" t="inlineStr">
        <is>
          <t>:30707-LCS:30707-4P-3HP-LCSE:30707-4P-5HP-LCSE:30707-4P-7.5HP-LCSE:30707-2P-10HP-LCSE:</t>
        </is>
      </c>
      <c r="F28" s="2" t="inlineStr">
        <is>
          <t>X3</t>
        </is>
      </c>
      <c r="G28" t="inlineStr">
        <is>
          <t>WRMatl_Vesconite</t>
        </is>
      </c>
      <c r="H28" t="inlineStr">
        <is>
          <t>Vesconite</t>
        </is>
      </c>
      <c r="I28" s="43" t="inlineStr">
        <is>
          <t>M4</t>
        </is>
      </c>
      <c r="J28" s="43" t="n">
        <v>98567035</v>
      </c>
      <c r="K28" s="43" t="inlineStr">
        <is>
          <t>WEAR RING, 4.25"x4.75"x0.75", M4</t>
        </is>
      </c>
      <c r="L28" t="inlineStr">
        <is>
          <t>A102197</t>
        </is>
      </c>
      <c r="M28" t="n">
        <v>0</v>
      </c>
      <c r="N28" t="inlineStr">
        <is>
          <t>Display Blank</t>
        </is>
      </c>
      <c r="O28" s="43" t="inlineStr">
        <is>
          <t>LT027</t>
        </is>
      </c>
      <c r="P28" s="43" t="n">
        <v>0</v>
      </c>
    </row>
    <row r="29">
      <c r="B29" s="4" t="inlineStr">
        <is>
          <t>Y</t>
        </is>
      </c>
      <c r="C29" t="inlineStr">
        <is>
          <t>Price_BOM_LCS_WearRings_023</t>
        </is>
      </c>
      <c r="D29">
        <f>IF(B29="Y", C29,"")</f>
        <v/>
      </c>
      <c r="E29" t="inlineStr">
        <is>
          <t>:30707-LCS:30707-2P-15HP-LCSE:30707-2P-20HP-LCSE:30707-2P-25HP-LCSE:30707-2P-30HP-LCSE:</t>
        </is>
      </c>
      <c r="F29" s="2" t="inlineStr">
        <is>
          <t>X4</t>
        </is>
      </c>
      <c r="G29" t="inlineStr">
        <is>
          <t>WRMatl_Vesconite</t>
        </is>
      </c>
      <c r="H29" t="inlineStr">
        <is>
          <t>Vesconite</t>
        </is>
      </c>
      <c r="I29" s="43" t="inlineStr">
        <is>
          <t>M4</t>
        </is>
      </c>
      <c r="J29" s="43" t="n">
        <v>98567035</v>
      </c>
      <c r="K29" s="43" t="inlineStr">
        <is>
          <t>WEAR RING, 4.25"x4.75"x0.75", M4</t>
        </is>
      </c>
      <c r="L29" t="inlineStr">
        <is>
          <t>A102197</t>
        </is>
      </c>
      <c r="M29" t="n">
        <v>0</v>
      </c>
      <c r="N29" t="inlineStr">
        <is>
          <t>Display Blank</t>
        </is>
      </c>
      <c r="O29" s="43" t="inlineStr">
        <is>
          <t>LT027</t>
        </is>
      </c>
      <c r="P29" s="43" t="n">
        <v>0</v>
      </c>
    </row>
    <row r="30">
      <c r="B30" s="4" t="inlineStr">
        <is>
          <t>Y</t>
        </is>
      </c>
      <c r="C30" t="inlineStr">
        <is>
          <t>Price_BOM_LCS_WearRings_024</t>
        </is>
      </c>
      <c r="D30">
        <f>IF(B30="Y", C30,"")</f>
        <v/>
      </c>
      <c r="E30" t="inlineStr">
        <is>
          <t>:30957-LCS:30957-4P-5HP-LCSE:30957-4P-7.5HP-LCSE:30957-4P-10HP-LCSE:</t>
        </is>
      </c>
      <c r="F30" s="2" t="inlineStr">
        <is>
          <t>X3</t>
        </is>
      </c>
      <c r="G30" t="inlineStr">
        <is>
          <t>WRMatl_Vesconite</t>
        </is>
      </c>
      <c r="H30" t="inlineStr">
        <is>
          <t>Vesconite</t>
        </is>
      </c>
      <c r="I30" s="43" t="inlineStr">
        <is>
          <t>M4</t>
        </is>
      </c>
      <c r="J30" s="43" t="n">
        <v>98567034</v>
      </c>
      <c r="K30" s="43" t="inlineStr">
        <is>
          <t>WEAR RING, 2.50"x3.00"x0.88", M4</t>
        </is>
      </c>
      <c r="L30" t="inlineStr">
        <is>
          <t>A102197</t>
        </is>
      </c>
      <c r="M30" t="n">
        <v>0</v>
      </c>
      <c r="N30" t="inlineStr">
        <is>
          <t>Display Blank</t>
        </is>
      </c>
      <c r="O30" s="43" t="inlineStr">
        <is>
          <t>LT027</t>
        </is>
      </c>
      <c r="P30" s="43" t="n">
        <v>0</v>
      </c>
    </row>
    <row r="31">
      <c r="B31" s="4" t="inlineStr">
        <is>
          <t>Y</t>
        </is>
      </c>
      <c r="C31" t="inlineStr">
        <is>
          <t>Price_BOM_LCS_WearRings_025</t>
        </is>
      </c>
      <c r="D31" s="93">
        <f>IF(B31="Y", C31,"")</f>
        <v/>
      </c>
      <c r="E31" t="inlineStr">
        <is>
          <t>:30957-LCS:30957-4P-15HP-LCSE:</t>
        </is>
      </c>
      <c r="F31" s="2" t="inlineStr">
        <is>
          <t>XA</t>
        </is>
      </c>
      <c r="G31" t="inlineStr">
        <is>
          <t>WRMatl_Vesconite</t>
        </is>
      </c>
      <c r="H31" t="inlineStr">
        <is>
          <t>Vesconite</t>
        </is>
      </c>
      <c r="I31" s="43" t="inlineStr">
        <is>
          <t>M4</t>
        </is>
      </c>
      <c r="J31" s="43" t="n">
        <v>96769174</v>
      </c>
      <c r="K31" s="43" t="inlineStr">
        <is>
          <t>WEAR RING,LCS,3095-7-XA</t>
        </is>
      </c>
      <c r="L31" t="inlineStr">
        <is>
          <t>A102197</t>
        </is>
      </c>
      <c r="M31" t="n">
        <v>0</v>
      </c>
      <c r="N31" t="inlineStr">
        <is>
          <t>Display Blank</t>
        </is>
      </c>
      <c r="O31" s="43" t="inlineStr">
        <is>
          <t>LT027</t>
        </is>
      </c>
      <c r="P31" s="43" t="n">
        <v>0</v>
      </c>
    </row>
    <row r="32">
      <c r="B32" s="4" t="inlineStr">
        <is>
          <t>Y</t>
        </is>
      </c>
      <c r="C32" t="inlineStr">
        <is>
          <t>Price_BOM_LCS_WearRings_026</t>
        </is>
      </c>
      <c r="D32">
        <f>IF(B32="Y", C32,"")</f>
        <v/>
      </c>
      <c r="E32" t="inlineStr">
        <is>
          <t>:30121-LCS:30121-4P-15HP-LCSE:30121-4P-20HP-LCSE:30121-4P-25HP-LCSE:</t>
        </is>
      </c>
      <c r="F32" s="2" t="inlineStr">
        <is>
          <t>XA</t>
        </is>
      </c>
      <c r="G32" t="inlineStr">
        <is>
          <t>WRMatl_Vesconite</t>
        </is>
      </c>
      <c r="H32" t="inlineStr">
        <is>
          <t>Vesconite</t>
        </is>
      </c>
      <c r="I32" s="43" t="inlineStr">
        <is>
          <t>M4</t>
        </is>
      </c>
      <c r="J32" s="43" t="n">
        <v>96769186</v>
      </c>
      <c r="K32" s="43" t="inlineStr">
        <is>
          <t>WEAR RING,LCS,3012-1 &amp; 7 &amp; 3015-7</t>
        </is>
      </c>
      <c r="L32" t="inlineStr">
        <is>
          <t>A102197</t>
        </is>
      </c>
      <c r="M32" t="n">
        <v>0</v>
      </c>
      <c r="N32" t="inlineStr">
        <is>
          <t>Display Blank</t>
        </is>
      </c>
      <c r="O32" s="43" t="inlineStr">
        <is>
          <t>LT027</t>
        </is>
      </c>
      <c r="P32" s="43" t="n">
        <v>0</v>
      </c>
    </row>
    <row r="33">
      <c r="B33" s="4" t="inlineStr">
        <is>
          <t>Y</t>
        </is>
      </c>
      <c r="C33" t="inlineStr">
        <is>
          <t>Price_BOM_LCS_WearRings_027</t>
        </is>
      </c>
      <c r="D33">
        <f>IF(B33="Y", C33,"")</f>
        <v/>
      </c>
      <c r="E33" t="inlineStr">
        <is>
          <t>:30127-LCS:30127-4P-15HP-LCSE:30127-4P-20HP-LCSE:30127-4P-25HP-LCSE:</t>
        </is>
      </c>
      <c r="F33" s="2" t="inlineStr">
        <is>
          <t>XA</t>
        </is>
      </c>
      <c r="G33" t="inlineStr">
        <is>
          <t>WRMatl_Vesconite</t>
        </is>
      </c>
      <c r="H33" t="inlineStr">
        <is>
          <t>Vesconite</t>
        </is>
      </c>
      <c r="I33" s="43" t="inlineStr">
        <is>
          <t>M4</t>
        </is>
      </c>
      <c r="J33" s="43" t="n">
        <v>96769186</v>
      </c>
      <c r="K33" s="43" t="inlineStr">
        <is>
          <t>WEAR RING,LCS,3012-1 &amp; 7 &amp; 3015-7</t>
        </is>
      </c>
      <c r="L33" t="inlineStr">
        <is>
          <t>A102197</t>
        </is>
      </c>
      <c r="M33" t="n">
        <v>0</v>
      </c>
      <c r="N33" t="inlineStr">
        <is>
          <t>Display Blank</t>
        </is>
      </c>
      <c r="O33" s="43" t="inlineStr">
        <is>
          <t>LT027</t>
        </is>
      </c>
      <c r="P33" s="43" t="n">
        <v>0</v>
      </c>
    </row>
    <row r="34">
      <c r="B34" s="4" t="inlineStr">
        <is>
          <t>Y</t>
        </is>
      </c>
      <c r="C34" t="inlineStr">
        <is>
          <t>Price_BOM_LCS_WearRings_028</t>
        </is>
      </c>
      <c r="D34">
        <f>IF(B34="Y", C34,"")</f>
        <v/>
      </c>
      <c r="E34" t="inlineStr">
        <is>
          <t>:30157-LCS:</t>
        </is>
      </c>
      <c r="F34" s="2" t="inlineStr">
        <is>
          <t>XA</t>
        </is>
      </c>
      <c r="G34" t="inlineStr">
        <is>
          <t>WRMatl_Vesconite</t>
        </is>
      </c>
      <c r="H34" t="inlineStr">
        <is>
          <t>Vesconite</t>
        </is>
      </c>
      <c r="I34" s="43" t="inlineStr">
        <is>
          <t>M4</t>
        </is>
      </c>
      <c r="J34" s="43" t="n">
        <v>96769186</v>
      </c>
      <c r="K34" s="43" t="inlineStr">
        <is>
          <t>WEAR RING,LCS,3012-1 &amp; 7 &amp; 3015-7</t>
        </is>
      </c>
      <c r="L34" t="inlineStr">
        <is>
          <t>A102197</t>
        </is>
      </c>
      <c r="M34" t="n">
        <v>0</v>
      </c>
      <c r="N34" t="inlineStr">
        <is>
          <t>Display Blank</t>
        </is>
      </c>
      <c r="O34" s="43" t="inlineStr">
        <is>
          <t>LT027</t>
        </is>
      </c>
      <c r="P34" s="43" t="n">
        <v>0</v>
      </c>
    </row>
    <row r="35">
      <c r="B35" s="4" t="inlineStr">
        <is>
          <t>Y</t>
        </is>
      </c>
      <c r="C35" t="inlineStr">
        <is>
          <t>Price_BOM_LCS_WearRings_029</t>
        </is>
      </c>
      <c r="D35">
        <f>IF(B35="Y", C35,"")</f>
        <v/>
      </c>
      <c r="E35" t="inlineStr">
        <is>
          <t>:40707-LCS:40707-4P-3HP-LCSE:40707-4P-5HP-LCSE:40707-4P-7.5HP-LCSE:</t>
        </is>
      </c>
      <c r="F35" s="2" t="inlineStr">
        <is>
          <t>X3</t>
        </is>
      </c>
      <c r="G35" t="inlineStr">
        <is>
          <t>WRMatl_Vesconite</t>
        </is>
      </c>
      <c r="H35" t="inlineStr">
        <is>
          <t>Vesconite</t>
        </is>
      </c>
      <c r="I35" s="43" t="inlineStr">
        <is>
          <t>M4</t>
        </is>
      </c>
      <c r="J35" s="43" t="n">
        <v>98567037</v>
      </c>
      <c r="K35" s="43" t="inlineStr">
        <is>
          <t>WEAR RING, 5.38"x6.25"x1.00", M4</t>
        </is>
      </c>
      <c r="L35" t="inlineStr">
        <is>
          <t>A102197</t>
        </is>
      </c>
      <c r="M35" t="n">
        <v>0</v>
      </c>
      <c r="N35" t="inlineStr">
        <is>
          <t>Display Blank</t>
        </is>
      </c>
      <c r="O35" s="43" t="inlineStr">
        <is>
          <t>LT027</t>
        </is>
      </c>
      <c r="P35" s="43" t="n">
        <v>0</v>
      </c>
    </row>
    <row r="36">
      <c r="B36" s="4" t="inlineStr">
        <is>
          <t>Y</t>
        </is>
      </c>
      <c r="C36" t="inlineStr">
        <is>
          <t>Price_BOM_LCS_WearRings_030</t>
        </is>
      </c>
      <c r="D36">
        <f>IF(B36="Y", C36,"")</f>
        <v/>
      </c>
      <c r="E36" t="inlineStr">
        <is>
          <t>:40707-LCS:40707-2P-25HP-LCSE:40707-2P-30HP-LCSE:</t>
        </is>
      </c>
      <c r="F36" s="2" t="inlineStr">
        <is>
          <t>X4</t>
        </is>
      </c>
      <c r="G36" t="inlineStr">
        <is>
          <t>WRMatl_Vesconite</t>
        </is>
      </c>
      <c r="H36" t="inlineStr">
        <is>
          <t>Vesconite</t>
        </is>
      </c>
      <c r="I36" s="43" t="inlineStr">
        <is>
          <t>M4</t>
        </is>
      </c>
      <c r="J36" s="43" t="n">
        <v>96699322</v>
      </c>
      <c r="K36" s="43" t="inlineStr">
        <is>
          <t>WEAR RING,LCS,4070-7-X4</t>
        </is>
      </c>
      <c r="L36" t="inlineStr">
        <is>
          <t>A102197</t>
        </is>
      </c>
      <c r="M36" t="n">
        <v>0</v>
      </c>
      <c r="N36" t="inlineStr">
        <is>
          <t>Display Blank</t>
        </is>
      </c>
      <c r="O36" s="43" t="inlineStr">
        <is>
          <t>LT027</t>
        </is>
      </c>
      <c r="P36" s="43" t="n">
        <v>0</v>
      </c>
    </row>
    <row r="37">
      <c r="B37" s="4" t="inlineStr">
        <is>
          <t>Y</t>
        </is>
      </c>
      <c r="C37" t="inlineStr">
        <is>
          <t>Price_BOM_LCS_WearRings_031</t>
        </is>
      </c>
      <c r="D37">
        <f>IF(B37="Y", C37,"")</f>
        <v/>
      </c>
      <c r="E37" t="inlineStr">
        <is>
          <t>:40957-LCS:40957-4P-10HP-LCSE:</t>
        </is>
      </c>
      <c r="F37" s="2" t="inlineStr">
        <is>
          <t>X3</t>
        </is>
      </c>
      <c r="G37" t="inlineStr">
        <is>
          <t>WRMatl_Vesconite</t>
        </is>
      </c>
      <c r="H37" t="inlineStr">
        <is>
          <t>Vesconite</t>
        </is>
      </c>
      <c r="I37" s="43" t="inlineStr">
        <is>
          <t>M4</t>
        </is>
      </c>
      <c r="J37" s="43" t="n">
        <v>96769177</v>
      </c>
      <c r="K37" s="43" t="inlineStr">
        <is>
          <t>WEAR RING,LCS,4095-7 &amp; 9</t>
        </is>
      </c>
      <c r="L37" t="inlineStr">
        <is>
          <t>A102197</t>
        </is>
      </c>
      <c r="M37" t="n">
        <v>0</v>
      </c>
      <c r="N37" t="inlineStr">
        <is>
          <t>Display Blank</t>
        </is>
      </c>
      <c r="O37" s="43" t="inlineStr">
        <is>
          <t>LT027</t>
        </is>
      </c>
      <c r="P37" s="43" t="n">
        <v>0</v>
      </c>
    </row>
    <row r="38">
      <c r="B38" s="4" t="inlineStr">
        <is>
          <t>Y</t>
        </is>
      </c>
      <c r="C38" t="inlineStr">
        <is>
          <t>Price_BOM_LCS_WearRings_032</t>
        </is>
      </c>
      <c r="D38">
        <f>IF(B38="Y", C38,"")</f>
        <v/>
      </c>
      <c r="E38" t="inlineStr">
        <is>
          <t>:40957-LCS:40957-4P-15HP-LCSE:40957-4P-20HP-LCSE:</t>
        </is>
      </c>
      <c r="F38" s="2" t="inlineStr">
        <is>
          <t>X4</t>
        </is>
      </c>
      <c r="G38" t="inlineStr">
        <is>
          <t>WRMatl_Vesconite</t>
        </is>
      </c>
      <c r="H38" t="inlineStr">
        <is>
          <t>Vesconite</t>
        </is>
      </c>
      <c r="I38" s="43" t="inlineStr">
        <is>
          <t>M4</t>
        </is>
      </c>
      <c r="J38" s="43" t="n">
        <v>96769177</v>
      </c>
      <c r="K38" s="43" t="inlineStr">
        <is>
          <t>WEAR RING,LCS,4095-7 &amp; 9</t>
        </is>
      </c>
      <c r="L38" t="inlineStr">
        <is>
          <t>A102197</t>
        </is>
      </c>
      <c r="M38" t="n">
        <v>0</v>
      </c>
      <c r="N38" t="inlineStr">
        <is>
          <t>Display Blank</t>
        </is>
      </c>
      <c r="O38" s="43" t="inlineStr">
        <is>
          <t>LT027</t>
        </is>
      </c>
      <c r="P38" s="43" t="n">
        <v>0</v>
      </c>
    </row>
    <row r="39">
      <c r="B39" s="4" t="inlineStr">
        <is>
          <t>Y</t>
        </is>
      </c>
      <c r="C39" t="inlineStr">
        <is>
          <t>Price_BOM_LCS_WearRings_033</t>
        </is>
      </c>
      <c r="D39">
        <f>IF(B39="Y", C39,"")</f>
        <v/>
      </c>
      <c r="E39" t="inlineStr">
        <is>
          <t>:40959-LCS:</t>
        </is>
      </c>
      <c r="F39" s="2" t="inlineStr">
        <is>
          <t>XA</t>
        </is>
      </c>
      <c r="G39" t="inlineStr">
        <is>
          <t>WRMatl_Vesconite</t>
        </is>
      </c>
      <c r="H39" t="inlineStr">
        <is>
          <t>Vesconite</t>
        </is>
      </c>
      <c r="I39" s="43" t="inlineStr">
        <is>
          <t>M4</t>
        </is>
      </c>
      <c r="J39" s="43" t="n">
        <v>96769177</v>
      </c>
      <c r="K39" s="43" t="inlineStr">
        <is>
          <t>WEAR RING,LCS,4095-7 &amp; 9</t>
        </is>
      </c>
      <c r="L39" t="inlineStr">
        <is>
          <t>A102197</t>
        </is>
      </c>
      <c r="M39" t="n">
        <v>0</v>
      </c>
      <c r="N39" t="inlineStr">
        <is>
          <t>Display Blank</t>
        </is>
      </c>
      <c r="O39" s="43" t="inlineStr">
        <is>
          <t>LT027</t>
        </is>
      </c>
      <c r="P39" s="43" t="n">
        <v>0</v>
      </c>
    </row>
    <row r="40">
      <c r="B40" s="4" t="inlineStr">
        <is>
          <t>Y</t>
        </is>
      </c>
      <c r="C40" t="inlineStr">
        <is>
          <t>Price_BOM_LCS_WearRings_034</t>
        </is>
      </c>
      <c r="D40">
        <f>IF(B40="Y", C40,"")</f>
        <v/>
      </c>
      <c r="E40" t="inlineStr">
        <is>
          <t>:40129-LCS:40129-4P-15HP-LCSE:40129-4P-20HP-LCSE:40129-4P-25HP-LCSE:</t>
        </is>
      </c>
      <c r="F40" s="2" t="inlineStr">
        <is>
          <t>XA</t>
        </is>
      </c>
      <c r="G40" t="inlineStr">
        <is>
          <t>WRMatl_Vesconite</t>
        </is>
      </c>
      <c r="H40" t="inlineStr">
        <is>
          <t>Vesconite</t>
        </is>
      </c>
      <c r="I40" s="43" t="inlineStr">
        <is>
          <t>M4</t>
        </is>
      </c>
      <c r="J40" s="43" t="n">
        <v>96769189</v>
      </c>
      <c r="K40" s="43" t="inlineStr">
        <is>
          <t>WEAR RING,LCS,4012-9 &amp; A &amp; 4015-7</t>
        </is>
      </c>
      <c r="L40" t="inlineStr">
        <is>
          <t>A102197</t>
        </is>
      </c>
      <c r="M40" t="n">
        <v>0</v>
      </c>
      <c r="N40" t="inlineStr">
        <is>
          <t>Display Blank</t>
        </is>
      </c>
      <c r="O40" s="43" t="inlineStr">
        <is>
          <t>LT027</t>
        </is>
      </c>
      <c r="P40" s="43" t="n">
        <v>0</v>
      </c>
    </row>
    <row r="41">
      <c r="B41" s="4" t="inlineStr">
        <is>
          <t>Y</t>
        </is>
      </c>
      <c r="C41" t="inlineStr">
        <is>
          <t>Price_BOM_LCS_WearRings_035</t>
        </is>
      </c>
      <c r="D41">
        <f>IF(B41="Y", C41,"")</f>
        <v/>
      </c>
      <c r="E41" t="inlineStr">
        <is>
          <t>:4012A-LCS:4012A-4P-15HP-LCSE:4012A-4P-20HP-LCSE:4012A-4P-25HP-LCSE:</t>
        </is>
      </c>
      <c r="F41" s="2" t="inlineStr">
        <is>
          <t>XA</t>
        </is>
      </c>
      <c r="G41" t="inlineStr">
        <is>
          <t>WRMatl_Vesconite</t>
        </is>
      </c>
      <c r="H41" t="inlineStr">
        <is>
          <t>Vesconite</t>
        </is>
      </c>
      <c r="I41" s="43" t="inlineStr">
        <is>
          <t>M4</t>
        </is>
      </c>
      <c r="J41" s="43" t="n">
        <v>96769189</v>
      </c>
      <c r="K41" s="43" t="inlineStr">
        <is>
          <t>WEAR RING,LCS,4012-9 &amp; A &amp; 4015-7</t>
        </is>
      </c>
      <c r="L41" t="inlineStr">
        <is>
          <t>A102197</t>
        </is>
      </c>
      <c r="M41" t="n">
        <v>0</v>
      </c>
      <c r="N41" t="inlineStr">
        <is>
          <t>Display Blank</t>
        </is>
      </c>
      <c r="O41" s="43" t="inlineStr">
        <is>
          <t>LT027</t>
        </is>
      </c>
      <c r="P41" s="43" t="n">
        <v>0</v>
      </c>
    </row>
    <row r="42">
      <c r="B42" s="4" t="inlineStr">
        <is>
          <t>Y</t>
        </is>
      </c>
      <c r="C42" t="inlineStr">
        <is>
          <t>Price_BOM_LCS_WearRings_036</t>
        </is>
      </c>
      <c r="D42">
        <f>IF(B42="Y", C42,"")</f>
        <v/>
      </c>
      <c r="E42" t="inlineStr">
        <is>
          <t>:40157-LCS:</t>
        </is>
      </c>
      <c r="F42" s="2" t="inlineStr">
        <is>
          <t>XA</t>
        </is>
      </c>
      <c r="G42" t="inlineStr">
        <is>
          <t>WRMatl_Vesconite</t>
        </is>
      </c>
      <c r="H42" t="inlineStr">
        <is>
          <t>Vesconite</t>
        </is>
      </c>
      <c r="I42" s="43" t="inlineStr">
        <is>
          <t>M4</t>
        </is>
      </c>
      <c r="J42" s="43" t="n">
        <v>96769189</v>
      </c>
      <c r="K42" s="43" t="inlineStr">
        <is>
          <t>WEAR RING,LCS,4012-9 &amp; A &amp; 4015-7</t>
        </is>
      </c>
      <c r="L42" t="inlineStr">
        <is>
          <t>A102197</t>
        </is>
      </c>
      <c r="M42" t="n">
        <v>0</v>
      </c>
      <c r="N42" t="inlineStr">
        <is>
          <t>Display Blank</t>
        </is>
      </c>
      <c r="O42" s="43" t="inlineStr">
        <is>
          <t>LT027</t>
        </is>
      </c>
      <c r="P42" s="43" t="n">
        <v>0</v>
      </c>
    </row>
    <row r="43">
      <c r="B43" s="4" t="inlineStr">
        <is>
          <t>Y</t>
        </is>
      </c>
      <c r="C43" t="inlineStr">
        <is>
          <t>Price_BOM_LCS_WearRings_037</t>
        </is>
      </c>
      <c r="D43">
        <f>IF(B43="Y", C43,"")</f>
        <v/>
      </c>
      <c r="E43" t="inlineStr">
        <is>
          <t>:40157-LCS:</t>
        </is>
      </c>
      <c r="F43" s="2" t="inlineStr">
        <is>
          <t>X5</t>
        </is>
      </c>
      <c r="G43" t="inlineStr">
        <is>
          <t>WRMatl_Vesconite</t>
        </is>
      </c>
      <c r="H43" t="inlineStr">
        <is>
          <t>Vesconite</t>
        </is>
      </c>
      <c r="I43" s="43" t="inlineStr">
        <is>
          <t>M4</t>
        </is>
      </c>
      <c r="J43" s="43" t="n">
        <v>96769189</v>
      </c>
      <c r="K43" s="43" t="inlineStr">
        <is>
          <t>WEAR RING,LCS,4012-9 &amp; A &amp; 4015-7</t>
        </is>
      </c>
      <c r="L43" t="inlineStr">
        <is>
          <t>A102197</t>
        </is>
      </c>
      <c r="M43" t="n">
        <v>0</v>
      </c>
      <c r="N43" t="inlineStr">
        <is>
          <t>Display Blank</t>
        </is>
      </c>
      <c r="O43" s="43" t="inlineStr">
        <is>
          <t>LT027</t>
        </is>
      </c>
      <c r="P43" s="43" t="n">
        <v>0</v>
      </c>
    </row>
    <row r="44">
      <c r="B44" s="4" t="inlineStr">
        <is>
          <t>Y</t>
        </is>
      </c>
      <c r="C44" t="inlineStr">
        <is>
          <t>Price_BOM_LCS_WearRings_038</t>
        </is>
      </c>
      <c r="D44">
        <f>IF(B44="Y", C44,"")</f>
        <v/>
      </c>
      <c r="E44" t="inlineStr">
        <is>
          <t>:50957-LCS:50957-4P-15HP-LCSE:50957-4P-20HP-LCSE:50957-4P-25HP-LCSE:</t>
        </is>
      </c>
      <c r="F44" s="2" t="inlineStr">
        <is>
          <t>X4</t>
        </is>
      </c>
      <c r="G44" t="inlineStr">
        <is>
          <t>WRMatl_Vesconite</t>
        </is>
      </c>
      <c r="H44" t="inlineStr">
        <is>
          <t>Vesconite</t>
        </is>
      </c>
      <c r="I44" s="43" t="inlineStr">
        <is>
          <t>M4</t>
        </is>
      </c>
      <c r="J44" s="43" t="n">
        <v>96769180</v>
      </c>
      <c r="K44" s="43" t="inlineStr">
        <is>
          <t>WEAR RING,LCS,5095-7</t>
        </is>
      </c>
      <c r="L44" t="inlineStr">
        <is>
          <t>A102197</t>
        </is>
      </c>
      <c r="M44" t="n">
        <v>0</v>
      </c>
      <c r="N44" t="inlineStr">
        <is>
          <t>Display Blank</t>
        </is>
      </c>
      <c r="O44" s="43" t="inlineStr">
        <is>
          <t>LT027</t>
        </is>
      </c>
      <c r="P44" s="43" t="n">
        <v>0</v>
      </c>
    </row>
    <row r="45">
      <c r="B45" s="4" t="inlineStr">
        <is>
          <t>Y</t>
        </is>
      </c>
      <c r="C45" t="inlineStr">
        <is>
          <t>Price_BOM_LCS_WearRings_039</t>
        </is>
      </c>
      <c r="D45">
        <f>IF(B45="Y", C45,"")</f>
        <v/>
      </c>
      <c r="E45" t="inlineStr">
        <is>
          <t>:50123-LCS:50123-4P-25HP-LCSE:</t>
        </is>
      </c>
      <c r="F45" s="2" t="inlineStr">
        <is>
          <t>XA</t>
        </is>
      </c>
      <c r="G45" t="inlineStr">
        <is>
          <t>WRMatl_Vesconite</t>
        </is>
      </c>
      <c r="H45" t="inlineStr">
        <is>
          <t>Vesconite</t>
        </is>
      </c>
      <c r="I45" s="43" t="inlineStr">
        <is>
          <t>M4</t>
        </is>
      </c>
      <c r="J45" s="43" t="n">
        <v>96769192</v>
      </c>
      <c r="K45" s="43" t="inlineStr">
        <is>
          <t>WEAR RING,LCS,5012-3</t>
        </is>
      </c>
      <c r="L45" t="inlineStr">
        <is>
          <t>A102197</t>
        </is>
      </c>
      <c r="M45" t="n">
        <v>0</v>
      </c>
      <c r="N45" t="inlineStr">
        <is>
          <t>Display Blank</t>
        </is>
      </c>
      <c r="O45" s="43" t="inlineStr">
        <is>
          <t>LT027</t>
        </is>
      </c>
      <c r="P45" s="43" t="n">
        <v>0</v>
      </c>
    </row>
    <row r="46">
      <c r="B46" s="4" t="inlineStr">
        <is>
          <t>Y</t>
        </is>
      </c>
      <c r="C46" t="inlineStr">
        <is>
          <t>Price_BOM_LCS_WearRings_040</t>
        </is>
      </c>
      <c r="D46">
        <f>IF(B46="Y", C46,"")</f>
        <v/>
      </c>
      <c r="E46" t="inlineStr">
        <is>
          <t>:50123-LCS:</t>
        </is>
      </c>
      <c r="F46" s="2" t="inlineStr">
        <is>
          <t>X5</t>
        </is>
      </c>
      <c r="G46" t="inlineStr">
        <is>
          <t>WRMatl_Vesconite</t>
        </is>
      </c>
      <c r="H46" t="inlineStr">
        <is>
          <t>Vesconite</t>
        </is>
      </c>
      <c r="I46" s="43" t="inlineStr">
        <is>
          <t>M4</t>
        </is>
      </c>
      <c r="J46" s="43" t="n">
        <v>96769192</v>
      </c>
      <c r="K46" s="43" t="inlineStr">
        <is>
          <t>WEAR RING,LCS,5012-3</t>
        </is>
      </c>
      <c r="L46" t="inlineStr">
        <is>
          <t>A102197</t>
        </is>
      </c>
      <c r="M46" t="n">
        <v>0</v>
      </c>
      <c r="N46" t="inlineStr">
        <is>
          <t>Display Blank</t>
        </is>
      </c>
      <c r="O46" s="43" t="inlineStr">
        <is>
          <t>LT027</t>
        </is>
      </c>
      <c r="P46" s="43" t="n">
        <v>0</v>
      </c>
    </row>
    <row r="47">
      <c r="B47" s="4" t="inlineStr">
        <is>
          <t>Y</t>
        </is>
      </c>
      <c r="C47" t="inlineStr">
        <is>
          <t>Price_BOM_LCS_WearRings_041</t>
        </is>
      </c>
      <c r="D47">
        <f>IF(B47="Y", C47,"")</f>
        <v/>
      </c>
      <c r="E47" t="inlineStr">
        <is>
          <t>:50157-LCS:</t>
        </is>
      </c>
      <c r="F47" s="2" t="inlineStr">
        <is>
          <t>X5</t>
        </is>
      </c>
      <c r="G47" t="inlineStr">
        <is>
          <t>WRMatl_Vesconite</t>
        </is>
      </c>
      <c r="H47" t="inlineStr">
        <is>
          <t>Vesconite</t>
        </is>
      </c>
      <c r="I47" s="43" t="inlineStr">
        <is>
          <t>M4</t>
        </is>
      </c>
      <c r="J47" s="43" t="n">
        <v>96769204</v>
      </c>
      <c r="K47" s="43" t="inlineStr">
        <is>
          <t>WEAR RING,LCS,5015-7</t>
        </is>
      </c>
      <c r="L47" t="inlineStr">
        <is>
          <t>A102197</t>
        </is>
      </c>
      <c r="M47" t="n">
        <v>0</v>
      </c>
      <c r="N47" t="inlineStr">
        <is>
          <t>Display Blank</t>
        </is>
      </c>
      <c r="O47" s="43" t="inlineStr">
        <is>
          <t>LT027</t>
        </is>
      </c>
      <c r="P47" s="43" t="n">
        <v>0</v>
      </c>
    </row>
    <row r="48">
      <c r="B48" s="4" t="inlineStr">
        <is>
          <t>Y</t>
        </is>
      </c>
      <c r="C48" t="inlineStr">
        <is>
          <t>Price_BOM_LCS_WearRings_042</t>
        </is>
      </c>
      <c r="D48">
        <f>IF(B48="Y", C48,"")</f>
        <v/>
      </c>
      <c r="E48" t="inlineStr">
        <is>
          <t>:60951-LCS:60951-4P-20HP-LCSE:60951-4P-25HP-LCSE:</t>
        </is>
      </c>
      <c r="F48" s="2" t="inlineStr">
        <is>
          <t>XA</t>
        </is>
      </c>
      <c r="G48" t="inlineStr">
        <is>
          <t>WRMatl_Vesconite</t>
        </is>
      </c>
      <c r="H48" t="inlineStr">
        <is>
          <t>Vesconite</t>
        </is>
      </c>
      <c r="I48" s="43" t="inlineStr">
        <is>
          <t>M4</t>
        </is>
      </c>
      <c r="J48" s="43" t="n">
        <v>96769183</v>
      </c>
      <c r="K48" s="43" t="inlineStr">
        <is>
          <t>WEAR RING,LCS,6095-1</t>
        </is>
      </c>
      <c r="L48" t="inlineStr">
        <is>
          <t>A102197</t>
        </is>
      </c>
      <c r="M48" t="n">
        <v>0</v>
      </c>
      <c r="N48" t="inlineStr">
        <is>
          <t>Display Blank</t>
        </is>
      </c>
      <c r="O48" s="43" t="inlineStr">
        <is>
          <t>LT027</t>
        </is>
      </c>
      <c r="P48" s="43" t="n">
        <v>0</v>
      </c>
    </row>
    <row r="49">
      <c r="B49" s="4" t="inlineStr">
        <is>
          <t>Y</t>
        </is>
      </c>
      <c r="C49" t="inlineStr">
        <is>
          <t>Price_BOM_LCS_WearRings_043</t>
        </is>
      </c>
      <c r="D49">
        <f>IF(B49="Y", C49,"")</f>
        <v/>
      </c>
      <c r="E49" t="inlineStr">
        <is>
          <t>:60123-LCS:</t>
        </is>
      </c>
      <c r="F49" s="2" t="inlineStr">
        <is>
          <t>XA</t>
        </is>
      </c>
      <c r="G49" t="inlineStr">
        <is>
          <t>WRMatl_Vesconite</t>
        </is>
      </c>
      <c r="H49" t="inlineStr">
        <is>
          <t>Vesconite</t>
        </is>
      </c>
      <c r="I49" s="43" t="inlineStr">
        <is>
          <t>M4</t>
        </is>
      </c>
      <c r="J49" s="43" t="n">
        <v>96769195</v>
      </c>
      <c r="K49" s="43" t="inlineStr">
        <is>
          <t>WEAR RING,LCS,6012-3-XA</t>
        </is>
      </c>
      <c r="L49" t="inlineStr">
        <is>
          <t>A102197</t>
        </is>
      </c>
      <c r="M49" t="n">
        <v>0</v>
      </c>
      <c r="N49" t="inlineStr">
        <is>
          <t>Display Blank</t>
        </is>
      </c>
      <c r="O49" s="43" t="inlineStr">
        <is>
          <t>LT027</t>
        </is>
      </c>
      <c r="P49" s="43" t="n">
        <v>0</v>
      </c>
    </row>
    <row r="50">
      <c r="B50" s="4" t="inlineStr">
        <is>
          <t>Y</t>
        </is>
      </c>
      <c r="C50" t="inlineStr">
        <is>
          <t>Price_BOM_LCS_WearRings_044</t>
        </is>
      </c>
      <c r="D50">
        <f>IF(B50="Y", C50,"")</f>
        <v/>
      </c>
      <c r="E50" t="inlineStr">
        <is>
          <t>:60123-LCS:</t>
        </is>
      </c>
      <c r="F50" s="2" t="inlineStr">
        <is>
          <t>X5</t>
        </is>
      </c>
      <c r="G50" t="inlineStr">
        <is>
          <t>WRMatl_Vesconite</t>
        </is>
      </c>
      <c r="H50" t="inlineStr">
        <is>
          <t>Vesconite</t>
        </is>
      </c>
      <c r="I50" s="43" t="inlineStr">
        <is>
          <t>M4</t>
        </is>
      </c>
      <c r="J50" s="43" t="n">
        <v>96769198</v>
      </c>
      <c r="K50" s="43" t="inlineStr">
        <is>
          <t>WEAR RING,LCS,6012-3-X5</t>
        </is>
      </c>
      <c r="L50" t="inlineStr">
        <is>
          <t>A102197</t>
        </is>
      </c>
      <c r="M50" t="n">
        <v>0</v>
      </c>
      <c r="N50" t="inlineStr">
        <is>
          <t>Display Blank</t>
        </is>
      </c>
      <c r="O50" s="43" t="inlineStr">
        <is>
          <t>LT027</t>
        </is>
      </c>
      <c r="P50" s="43" t="n">
        <v>0</v>
      </c>
    </row>
    <row r="51">
      <c r="B51" s="4" t="inlineStr">
        <is>
          <t>Y</t>
        </is>
      </c>
      <c r="C51" t="inlineStr">
        <is>
          <t>Price_BOM_LCS_WearRings_045</t>
        </is>
      </c>
      <c r="D51">
        <f>IF(B51="Y", C51,"")</f>
        <v/>
      </c>
      <c r="E51" t="inlineStr">
        <is>
          <t>:60157-LCS:</t>
        </is>
      </c>
      <c r="F51" s="2" t="inlineStr">
        <is>
          <t>X5</t>
        </is>
      </c>
      <c r="G51" t="inlineStr">
        <is>
          <t>WRMatl_Vesconite</t>
        </is>
      </c>
      <c r="H51" t="inlineStr">
        <is>
          <t>Vesconite</t>
        </is>
      </c>
      <c r="I51" s="43" t="inlineStr">
        <is>
          <t>M4</t>
        </is>
      </c>
      <c r="J51" s="43" t="n">
        <v>96769207</v>
      </c>
      <c r="K51" s="43" t="inlineStr">
        <is>
          <t>WEAR RING,LCS,6015-7</t>
        </is>
      </c>
      <c r="L51" t="inlineStr">
        <is>
          <t>A102197</t>
        </is>
      </c>
      <c r="M51" t="n">
        <v>0</v>
      </c>
      <c r="N51" t="inlineStr">
        <is>
          <t>Display Blank</t>
        </is>
      </c>
      <c r="O51" s="43" t="inlineStr">
        <is>
          <t>LT027</t>
        </is>
      </c>
      <c r="P51" s="43" t="n">
        <v>0</v>
      </c>
    </row>
    <row r="52">
      <c r="B52" s="4" t="inlineStr">
        <is>
          <t>Y</t>
        </is>
      </c>
      <c r="C52" t="inlineStr">
        <is>
          <t>Price_BOM_LCS_WearRings_046</t>
        </is>
      </c>
      <c r="D52">
        <f>IF(B52="Y", C52,"")</f>
        <v/>
      </c>
      <c r="E52" t="inlineStr">
        <is>
          <t>:80123-LCS:</t>
        </is>
      </c>
      <c r="F52" s="2" t="inlineStr">
        <is>
          <t>X5</t>
        </is>
      </c>
      <c r="G52" t="inlineStr">
        <is>
          <t>WRMatl_Vesconite</t>
        </is>
      </c>
      <c r="H52" t="inlineStr">
        <is>
          <t>Vesconite</t>
        </is>
      </c>
      <c r="I52" s="43" t="inlineStr">
        <is>
          <t>M4</t>
        </is>
      </c>
      <c r="J52" s="43" t="n">
        <v>96769201</v>
      </c>
      <c r="K52" s="43" t="inlineStr">
        <is>
          <t>WEAR RING,LCS,8012-3</t>
        </is>
      </c>
      <c r="L52" t="inlineStr">
        <is>
          <t>A102197</t>
        </is>
      </c>
      <c r="M52" t="n">
        <v>0</v>
      </c>
      <c r="N52" t="inlineStr">
        <is>
          <t>Display Blank</t>
        </is>
      </c>
      <c r="O52" s="43" t="inlineStr">
        <is>
          <t>LT027</t>
        </is>
      </c>
      <c r="P52" s="43" t="n">
        <v>0</v>
      </c>
    </row>
    <row r="53">
      <c r="B53" s="4" t="n"/>
      <c r="C53" s="93" t="inlineStr">
        <is>
          <t>Price_BOM_LCS_WearRings_047</t>
        </is>
      </c>
      <c r="D53">
        <f>IF(B53="Y", C53,"")</f>
        <v/>
      </c>
      <c r="E53" t="inlineStr">
        <is>
          <t>:10707-LCS:10707-2P-10HP-LCSE:10707-2P-15HP-LCSE:10707-2P-3HP-LCSE:10707-2P-5HP-LCSE:10707-2P-7.5HP-LCSE:</t>
        </is>
      </c>
      <c r="F53" s="2" t="inlineStr">
        <is>
          <t>X3</t>
        </is>
      </c>
      <c r="G53" s="2" t="inlineStr">
        <is>
          <t>WRMatl_Bronze_CDA90500</t>
        </is>
      </c>
      <c r="H53" s="43" t="inlineStr">
        <is>
          <t>Bronze, ASTM B584, C90500</t>
        </is>
      </c>
      <c r="I53" s="43" t="inlineStr">
        <is>
          <t>B18</t>
        </is>
      </c>
      <c r="J53" s="43" t="n">
        <v>97526235</v>
      </c>
      <c r="L53" t="inlineStr">
        <is>
          <t>A102197</t>
        </is>
      </c>
      <c r="M53" t="n">
        <v>0</v>
      </c>
      <c r="N53" t="inlineStr">
        <is>
          <t>Display Blank</t>
        </is>
      </c>
      <c r="O53" s="43" t="inlineStr">
        <is>
          <t>LT027</t>
        </is>
      </c>
      <c r="P53" s="43" t="n">
        <v>0</v>
      </c>
    </row>
    <row r="54">
      <c r="B54" s="4" t="n"/>
      <c r="C54" s="93" t="inlineStr">
        <is>
          <t>Price_BOM_LCS_WearRings_048</t>
        </is>
      </c>
      <c r="D54">
        <f>IF(B54="Y", C54,"")</f>
        <v/>
      </c>
      <c r="E54" t="inlineStr">
        <is>
          <t>:12709-LCS:12709-2P-10HP-LCSE:12709-2P-15HP-LCSE:12709-2P-5HP-LCSE:12709-2P-7.5HP-LCSE:</t>
        </is>
      </c>
      <c r="F54" s="2" t="inlineStr">
        <is>
          <t>X3</t>
        </is>
      </c>
      <c r="G54" s="2" t="inlineStr">
        <is>
          <t>WRMatl_Bronze_CDA90500</t>
        </is>
      </c>
      <c r="H54" s="43" t="inlineStr">
        <is>
          <t>Bronze, ASTM B584, C90500</t>
        </is>
      </c>
      <c r="I54" s="43" t="inlineStr">
        <is>
          <t>B18</t>
        </is>
      </c>
      <c r="J54" s="43" t="n">
        <v>91842672</v>
      </c>
      <c r="L54" t="inlineStr">
        <is>
          <t>A102197</t>
        </is>
      </c>
      <c r="M54" t="n">
        <v>0</v>
      </c>
      <c r="N54" t="inlineStr">
        <is>
          <t>Display Blank</t>
        </is>
      </c>
      <c r="O54" s="43" t="inlineStr">
        <is>
          <t>LT027</t>
        </is>
      </c>
      <c r="P54" s="43" t="n">
        <v>0</v>
      </c>
    </row>
    <row r="55">
      <c r="B55" s="4" t="n"/>
      <c r="C55" s="93" t="inlineStr">
        <is>
          <t>Price_BOM_LCS_WearRings_049</t>
        </is>
      </c>
      <c r="D55">
        <f>IF(B55="Y", C55,"")</f>
        <v/>
      </c>
      <c r="E55" t="inlineStr">
        <is>
          <t>:15705-LCS:15705-2P-10HP-LCSE:15705-2P-15HP-LCSE:15705-2P-20HP-LCSE:15705-2P-5HP-LCSE:15705-2P-7.5HP-LCSE:</t>
        </is>
      </c>
      <c r="F55" s="2" t="inlineStr">
        <is>
          <t>X3</t>
        </is>
      </c>
      <c r="G55" s="2" t="inlineStr">
        <is>
          <t>WRMatl_Bronze_CDA90500</t>
        </is>
      </c>
      <c r="H55" s="43" t="inlineStr">
        <is>
          <t>Bronze, ASTM B584, C90500</t>
        </is>
      </c>
      <c r="I55" s="43" t="inlineStr">
        <is>
          <t>B18</t>
        </is>
      </c>
      <c r="J55" s="43" t="n">
        <v>91842665</v>
      </c>
      <c r="L55" t="inlineStr">
        <is>
          <t>A102197</t>
        </is>
      </c>
      <c r="M55" t="n">
        <v>0</v>
      </c>
      <c r="N55" t="inlineStr">
        <is>
          <t>Display Blank</t>
        </is>
      </c>
      <c r="O55" s="43" t="inlineStr">
        <is>
          <t>LT027</t>
        </is>
      </c>
      <c r="P55" s="43" t="n">
        <v>0</v>
      </c>
    </row>
    <row r="56">
      <c r="B56" s="4" t="n"/>
      <c r="C56" s="93" t="inlineStr">
        <is>
          <t>Price_BOM_LCS_WearRings_050</t>
        </is>
      </c>
      <c r="D56">
        <f>IF(B56="Y", C56,"")</f>
        <v/>
      </c>
      <c r="E56" t="inlineStr">
        <is>
          <t>:15951-LCS:15951-4P-3HP-LCSE:15951-2P-10HP-LCSE:</t>
        </is>
      </c>
      <c r="F56" s="2" t="inlineStr">
        <is>
          <t>X3</t>
        </is>
      </c>
      <c r="G56" s="2" t="inlineStr">
        <is>
          <t>WRMatl_Bronze_CDA90500</t>
        </is>
      </c>
      <c r="H56" s="43" t="inlineStr">
        <is>
          <t>Bronze, ASTM B584, C90500</t>
        </is>
      </c>
      <c r="I56" s="43" t="inlineStr">
        <is>
          <t>B18</t>
        </is>
      </c>
      <c r="J56" s="43" t="n">
        <v>91842665</v>
      </c>
      <c r="L56" t="inlineStr">
        <is>
          <t>A102197</t>
        </is>
      </c>
      <c r="M56" t="n">
        <v>0</v>
      </c>
      <c r="N56" t="inlineStr">
        <is>
          <t>Display Blank</t>
        </is>
      </c>
      <c r="O56" s="43" t="inlineStr">
        <is>
          <t>LT027</t>
        </is>
      </c>
      <c r="P56" s="43" t="n">
        <v>0</v>
      </c>
    </row>
    <row r="57">
      <c r="B57" s="4" t="n"/>
      <c r="C57" s="93" t="inlineStr">
        <is>
          <t>Price_BOM_LCS_WearRings_051</t>
        </is>
      </c>
      <c r="D57">
        <f>IF(B57="Y", C57,"")</f>
        <v/>
      </c>
      <c r="E57" t="inlineStr">
        <is>
          <t>:15951-LCS:15951-2P-15HP-LCSE:15951-2P-20HP-LCSE:15951-2P-25HP-LCSE:</t>
        </is>
      </c>
      <c r="F57" s="2" t="inlineStr">
        <is>
          <t>X4</t>
        </is>
      </c>
      <c r="G57" s="2" t="inlineStr">
        <is>
          <t>WRMatl_Bronze_CDA90500</t>
        </is>
      </c>
      <c r="H57" s="43" t="inlineStr">
        <is>
          <t>Bronze, ASTM B584, C90500</t>
        </is>
      </c>
      <c r="I57" s="43" t="inlineStr">
        <is>
          <t>B18</t>
        </is>
      </c>
      <c r="J57" s="43" t="n">
        <v>91842665</v>
      </c>
      <c r="L57" t="inlineStr">
        <is>
          <t>A102197</t>
        </is>
      </c>
      <c r="M57" t="n">
        <v>0</v>
      </c>
      <c r="N57" t="inlineStr">
        <is>
          <t>Display Blank</t>
        </is>
      </c>
      <c r="O57" s="43" t="inlineStr">
        <is>
          <t>LT027</t>
        </is>
      </c>
      <c r="P57" s="43" t="n">
        <v>0</v>
      </c>
    </row>
    <row r="58">
      <c r="B58" s="4" t="n"/>
      <c r="C58" s="93" t="inlineStr">
        <is>
          <t>Price_BOM_LCS_WearRings_052</t>
        </is>
      </c>
      <c r="D58">
        <f>IF(B58="Y", C58,"")</f>
        <v/>
      </c>
      <c r="E58" t="inlineStr">
        <is>
          <t>:15955-LCS:15955-4P-3HP-LCSE:15955-4P-5HP-LCSE:</t>
        </is>
      </c>
      <c r="F58" s="2" t="inlineStr">
        <is>
          <t>X3</t>
        </is>
      </c>
      <c r="G58" s="2" t="inlineStr">
        <is>
          <t>WRMatl_Bronze_CDA90500</t>
        </is>
      </c>
      <c r="H58" s="43" t="inlineStr">
        <is>
          <t>Bronze, ASTM B584, C90500</t>
        </is>
      </c>
      <c r="I58" s="43" t="inlineStr">
        <is>
          <t>B18</t>
        </is>
      </c>
      <c r="J58" s="43" t="n">
        <v>97526883</v>
      </c>
      <c r="L58" t="inlineStr">
        <is>
          <t>A102197</t>
        </is>
      </c>
      <c r="M58" t="n">
        <v>0</v>
      </c>
      <c r="N58" t="inlineStr">
        <is>
          <t>Display Blank</t>
        </is>
      </c>
      <c r="O58" s="43" t="inlineStr">
        <is>
          <t>LT027</t>
        </is>
      </c>
      <c r="P58" s="43" t="n">
        <v>0</v>
      </c>
    </row>
    <row r="59">
      <c r="B59" s="4" t="n"/>
      <c r="C59" s="93" t="inlineStr">
        <is>
          <t>Price_BOM_LCS_WearRings_053</t>
        </is>
      </c>
      <c r="D59">
        <f>IF(B59="Y", C59,"")</f>
        <v/>
      </c>
      <c r="E59" t="inlineStr">
        <is>
          <t>:15955-LCS:15955-2P-15HP-LCSE:15955-2P-20HP-LCSE:15955-2P-25HP-LCSE:15955-2P-30HP-LCSE:</t>
        </is>
      </c>
      <c r="F59" s="2" t="inlineStr">
        <is>
          <t>X4</t>
        </is>
      </c>
      <c r="G59" s="2" t="inlineStr">
        <is>
          <t>WRMatl_Bronze_CDA90500</t>
        </is>
      </c>
      <c r="H59" s="43" t="inlineStr">
        <is>
          <t>Bronze, ASTM B584, C90500</t>
        </is>
      </c>
      <c r="I59" s="43" t="inlineStr">
        <is>
          <t>B18</t>
        </is>
      </c>
      <c r="J59" s="43" t="n">
        <v>97526883</v>
      </c>
      <c r="L59" t="inlineStr">
        <is>
          <t>A102197</t>
        </is>
      </c>
      <c r="M59" t="n">
        <v>0</v>
      </c>
      <c r="N59" t="inlineStr">
        <is>
          <t>Display Blank</t>
        </is>
      </c>
      <c r="O59" s="43" t="inlineStr">
        <is>
          <t>LT027</t>
        </is>
      </c>
      <c r="P59" s="43" t="n">
        <v>0</v>
      </c>
    </row>
    <row r="60">
      <c r="B60" s="4" t="n"/>
      <c r="C60" s="93" t="inlineStr">
        <is>
          <t>Price_BOM_LCS_WearRings_054</t>
        </is>
      </c>
      <c r="D60">
        <f>IF(B60="Y", C60,"")</f>
        <v/>
      </c>
      <c r="E60" t="inlineStr">
        <is>
          <t>:15959-LCS:15959-4P-3HP-LCSE:15959-4P-5HP-LCSE:15959-4P-7.5HP-LCSE:</t>
        </is>
      </c>
      <c r="F60" s="2" t="inlineStr">
        <is>
          <t>X3</t>
        </is>
      </c>
      <c r="G60" s="2" t="inlineStr">
        <is>
          <t>WRMatl_Bronze_CDA90500</t>
        </is>
      </c>
      <c r="H60" s="43" t="inlineStr">
        <is>
          <t>Bronze, ASTM B584, C90500</t>
        </is>
      </c>
      <c r="I60" s="43" t="inlineStr">
        <is>
          <t>B18</t>
        </is>
      </c>
      <c r="J60" s="43" t="n">
        <v>97526883</v>
      </c>
      <c r="L60" t="inlineStr">
        <is>
          <t>A102197</t>
        </is>
      </c>
      <c r="M60" t="n">
        <v>0</v>
      </c>
      <c r="N60" t="inlineStr">
        <is>
          <t>Display Blank</t>
        </is>
      </c>
      <c r="O60" s="43" t="inlineStr">
        <is>
          <t>LT027</t>
        </is>
      </c>
      <c r="P60" s="43" t="n">
        <v>0</v>
      </c>
    </row>
    <row r="61">
      <c r="B61" s="4" t="n"/>
      <c r="C61" s="93" t="inlineStr">
        <is>
          <t>Price_BOM_LCS_WearRings_055</t>
        </is>
      </c>
      <c r="D61">
        <f>IF(B61="Y", C61,"")</f>
        <v/>
      </c>
      <c r="E61" t="inlineStr">
        <is>
          <t>:15959-LCS:15959-2P-20HP-LCSE:15959-2P-25HP-LCSE:15959-2P-30HP-LCSE:</t>
        </is>
      </c>
      <c r="F61" s="2" t="inlineStr">
        <is>
          <t>X4</t>
        </is>
      </c>
      <c r="G61" s="2" t="inlineStr">
        <is>
          <t>WRMatl_Bronze_CDA90500</t>
        </is>
      </c>
      <c r="H61" s="43" t="inlineStr">
        <is>
          <t>Bronze, ASTM B584, C90500</t>
        </is>
      </c>
      <c r="I61" s="43" t="inlineStr">
        <is>
          <t>B18</t>
        </is>
      </c>
      <c r="J61" s="43" t="n">
        <v>97526883</v>
      </c>
      <c r="L61" t="inlineStr">
        <is>
          <t>A102197</t>
        </is>
      </c>
      <c r="M61" t="n">
        <v>0</v>
      </c>
      <c r="N61" t="inlineStr">
        <is>
          <t>Display Blank</t>
        </is>
      </c>
      <c r="O61" s="43" t="inlineStr">
        <is>
          <t>LT027</t>
        </is>
      </c>
      <c r="P61" s="43" t="n">
        <v>0</v>
      </c>
    </row>
    <row r="62">
      <c r="B62" s="4" t="n"/>
      <c r="C62" s="93" t="inlineStr">
        <is>
          <t>Price_BOM_LCS_WearRings_056</t>
        </is>
      </c>
      <c r="D62">
        <f>IF(B62="Y", C62,"")</f>
        <v/>
      </c>
      <c r="E62" t="inlineStr">
        <is>
          <t>:20709-LCS:20709-4P-3HP-LCSE:20709-2P-7.5HP-LCSE:20709-2P-10HP-LCSE:</t>
        </is>
      </c>
      <c r="F62" s="2" t="inlineStr">
        <is>
          <t>X3</t>
        </is>
      </c>
      <c r="G62" s="2" t="inlineStr">
        <is>
          <t>WRMatl_Bronze_CDA90500</t>
        </is>
      </c>
      <c r="H62" s="43" t="inlineStr">
        <is>
          <t>Bronze, ASTM B584, C90500</t>
        </is>
      </c>
      <c r="I62" s="43" t="inlineStr">
        <is>
          <t>B18</t>
        </is>
      </c>
      <c r="J62" s="43" t="n">
        <v>97526231</v>
      </c>
      <c r="L62" t="inlineStr">
        <is>
          <t>A102197</t>
        </is>
      </c>
      <c r="M62" t="n">
        <v>0</v>
      </c>
      <c r="N62" t="inlineStr">
        <is>
          <t>Display Blank</t>
        </is>
      </c>
      <c r="O62" s="43" t="inlineStr">
        <is>
          <t>LT027</t>
        </is>
      </c>
      <c r="P62" s="43" t="n">
        <v>0</v>
      </c>
    </row>
    <row r="63">
      <c r="B63" s="4" t="n"/>
      <c r="C63" s="93" t="inlineStr">
        <is>
          <t>Price_BOM_LCS_WearRings_057</t>
        </is>
      </c>
      <c r="D63">
        <f>IF(B63="Y", C63,"")</f>
        <v/>
      </c>
      <c r="E63" t="inlineStr">
        <is>
          <t>:20709-LCS:20709-2P-15HP-LCSE:20709-2P-20HP-LCSE:20709-2P-25HP-LCSE:</t>
        </is>
      </c>
      <c r="F63" s="2" t="inlineStr">
        <is>
          <t>X4</t>
        </is>
      </c>
      <c r="G63" s="2" t="inlineStr">
        <is>
          <t>WRMatl_Bronze_CDA90500</t>
        </is>
      </c>
      <c r="H63" s="43" t="inlineStr">
        <is>
          <t>Bronze, ASTM B584, C90500</t>
        </is>
      </c>
      <c r="I63" s="43" t="inlineStr">
        <is>
          <t>B18</t>
        </is>
      </c>
      <c r="J63" s="43" t="n">
        <v>97526231</v>
      </c>
      <c r="L63" t="inlineStr">
        <is>
          <t>A102197</t>
        </is>
      </c>
      <c r="M63" t="n">
        <v>0</v>
      </c>
      <c r="N63" t="inlineStr">
        <is>
          <t>Display Blank</t>
        </is>
      </c>
      <c r="O63" s="43" t="inlineStr">
        <is>
          <t>LT027</t>
        </is>
      </c>
      <c r="P63" s="43" t="n">
        <v>0</v>
      </c>
    </row>
    <row r="64">
      <c r="B64" s="4" t="n"/>
      <c r="C64" s="93" t="inlineStr">
        <is>
          <t>Price_BOM_LCS_WearRings_058</t>
        </is>
      </c>
      <c r="D64">
        <f>IF(B64="Y", C64,"")</f>
        <v/>
      </c>
      <c r="E64" t="inlineStr">
        <is>
          <t>:20953-LCS:20953-4P-3HP-LCSE:20953-4P-5HP-LCSE:20953-4P-7.5HP-LCSE:</t>
        </is>
      </c>
      <c r="F64" s="2" t="inlineStr">
        <is>
          <t>X3</t>
        </is>
      </c>
      <c r="G64" s="2" t="inlineStr">
        <is>
          <t>WRMatl_Bronze_CDA90500</t>
        </is>
      </c>
      <c r="H64" s="43" t="inlineStr">
        <is>
          <t>Bronze, ASTM B584, C90500</t>
        </is>
      </c>
      <c r="I64" s="43" t="inlineStr">
        <is>
          <t>B18</t>
        </is>
      </c>
      <c r="J64" s="43" t="n">
        <v>97526231</v>
      </c>
      <c r="L64" t="inlineStr">
        <is>
          <t>A102197</t>
        </is>
      </c>
      <c r="M64" t="n">
        <v>0</v>
      </c>
      <c r="N64" t="inlineStr">
        <is>
          <t>Display Blank</t>
        </is>
      </c>
      <c r="O64" s="43" t="inlineStr">
        <is>
          <t>LT027</t>
        </is>
      </c>
      <c r="P64" s="43" t="n">
        <v>0</v>
      </c>
    </row>
    <row r="65">
      <c r="B65" s="4" t="n"/>
      <c r="C65" s="93" t="inlineStr">
        <is>
          <t>Price_BOM_LCS_WearRings_059</t>
        </is>
      </c>
      <c r="D65">
        <f>IF(B65="Y", C65,"")</f>
        <v/>
      </c>
      <c r="E65" t="inlineStr">
        <is>
          <t>:20953-LCS:20953-2P-20HP-LCSE:20953-2P-25HP-LCSE:20953-2P-30HP-LCSE:</t>
        </is>
      </c>
      <c r="F65" s="2" t="inlineStr">
        <is>
          <t>X4</t>
        </is>
      </c>
      <c r="G65" s="2" t="inlineStr">
        <is>
          <t>WRMatl_Bronze_CDA90500</t>
        </is>
      </c>
      <c r="H65" s="43" t="inlineStr">
        <is>
          <t>Bronze, ASTM B584, C90500</t>
        </is>
      </c>
      <c r="I65" s="43" t="inlineStr">
        <is>
          <t>B18</t>
        </is>
      </c>
      <c r="J65" s="43" t="n">
        <v>97526231</v>
      </c>
      <c r="L65" t="inlineStr">
        <is>
          <t>A102197</t>
        </is>
      </c>
      <c r="M65" t="n">
        <v>0</v>
      </c>
      <c r="N65" t="inlineStr">
        <is>
          <t>Display Blank</t>
        </is>
      </c>
      <c r="O65" s="43" t="inlineStr">
        <is>
          <t>LT027</t>
        </is>
      </c>
      <c r="P65" s="43" t="n">
        <v>0</v>
      </c>
    </row>
    <row r="66">
      <c r="C66" s="93" t="inlineStr">
        <is>
          <t>Price_BOM_LCS_WearRings_060</t>
        </is>
      </c>
      <c r="D66">
        <f>IF(B66="Y", C66,"")</f>
        <v/>
      </c>
      <c r="E66" t="inlineStr">
        <is>
          <t>:20121-LCS:20121-4P-7.5HP-LCSE:20121-4P-10HP-LCSE:</t>
        </is>
      </c>
      <c r="F66" s="2" t="inlineStr">
        <is>
          <t>X3</t>
        </is>
      </c>
      <c r="G66" s="2" t="inlineStr">
        <is>
          <t>WRMatl_Bronze_CDA90500</t>
        </is>
      </c>
      <c r="H66" s="43" t="inlineStr">
        <is>
          <t>Bronze, ASTM B584, C90500</t>
        </is>
      </c>
      <c r="I66" s="43" t="inlineStr">
        <is>
          <t>B18</t>
        </is>
      </c>
      <c r="J66" s="43" t="n">
        <v>97526231</v>
      </c>
      <c r="L66" t="inlineStr">
        <is>
          <t>A102197</t>
        </is>
      </c>
      <c r="M66" t="n">
        <v>0</v>
      </c>
      <c r="N66" t="inlineStr">
        <is>
          <t>Display Blank</t>
        </is>
      </c>
      <c r="O66" s="43" t="inlineStr">
        <is>
          <t>LT027</t>
        </is>
      </c>
      <c r="P66" s="43" t="n">
        <v>0</v>
      </c>
    </row>
    <row r="67">
      <c r="C67" s="93" t="inlineStr">
        <is>
          <t>Price_BOM_LCS_WearRings_061</t>
        </is>
      </c>
      <c r="D67">
        <f>IF(B67="Y", C67,"")</f>
        <v/>
      </c>
      <c r="E67" t="inlineStr">
        <is>
          <t>:20121-LCS:20121-4P-15HP-LCSE:</t>
        </is>
      </c>
      <c r="F67" s="2" t="inlineStr">
        <is>
          <t>XA</t>
        </is>
      </c>
      <c r="G67" s="2" t="inlineStr">
        <is>
          <t>WRMatl_Bronze_CDA90500</t>
        </is>
      </c>
      <c r="H67" s="43" t="inlineStr">
        <is>
          <t>Bronze, ASTM B584, C90500</t>
        </is>
      </c>
      <c r="I67" s="43" t="inlineStr">
        <is>
          <t>B18</t>
        </is>
      </c>
      <c r="J67" s="43" t="n">
        <v>97526231</v>
      </c>
      <c r="L67" t="inlineStr">
        <is>
          <t>A102197</t>
        </is>
      </c>
      <c r="M67" t="n">
        <v>0</v>
      </c>
      <c r="N67" t="inlineStr">
        <is>
          <t>Display Blank</t>
        </is>
      </c>
      <c r="O67" s="43" t="inlineStr">
        <is>
          <t>LT027</t>
        </is>
      </c>
      <c r="P67" s="43" t="n">
        <v>0</v>
      </c>
    </row>
    <row r="68">
      <c r="C68" s="93" t="inlineStr">
        <is>
          <t>Price_BOM_LCS_WearRings_062</t>
        </is>
      </c>
      <c r="D68">
        <f>IF(B68="Y", C68,"")</f>
        <v/>
      </c>
      <c r="E68" t="inlineStr">
        <is>
          <t>:25707-LCS:25707-4P-3HP-LCSE:25707-4P-5HP-LCSE:25707-2P-7.5HP-LCSE:25707-2P-10HP-LCSE:</t>
        </is>
      </c>
      <c r="F68" s="2" t="inlineStr">
        <is>
          <t>X3</t>
        </is>
      </c>
      <c r="G68" s="2" t="inlineStr">
        <is>
          <t>WRMatl_Bronze_CDA90500</t>
        </is>
      </c>
      <c r="H68" s="43" t="inlineStr">
        <is>
          <t>Bronze, ASTM B584, C90500</t>
        </is>
      </c>
      <c r="I68" s="43" t="inlineStr">
        <is>
          <t>B18</t>
        </is>
      </c>
      <c r="J68" s="43" t="n">
        <v>91842656</v>
      </c>
      <c r="L68" t="inlineStr">
        <is>
          <t>A102197</t>
        </is>
      </c>
      <c r="M68" t="n">
        <v>0</v>
      </c>
      <c r="N68" t="inlineStr">
        <is>
          <t>Display Blank</t>
        </is>
      </c>
      <c r="O68" s="43" t="inlineStr">
        <is>
          <t>LT027</t>
        </is>
      </c>
      <c r="P68" s="43" t="n">
        <v>0</v>
      </c>
    </row>
    <row r="69">
      <c r="C69" s="93" t="inlineStr">
        <is>
          <t>Price_BOM_LCS_WearRings_063</t>
        </is>
      </c>
      <c r="D69">
        <f>IF(B69="Y", C69,"")</f>
        <v/>
      </c>
      <c r="E69" t="inlineStr">
        <is>
          <t>:25707-LCS:25707-2P-15HP-LCSE:25707-2P-20HP-LCSE:25707-2P-25HP-LCSE:25707-2P-30HP-LCSE:</t>
        </is>
      </c>
      <c r="F69" s="2" t="inlineStr">
        <is>
          <t>X4</t>
        </is>
      </c>
      <c r="G69" s="2" t="inlineStr">
        <is>
          <t>WRMatl_Bronze_CDA90500</t>
        </is>
      </c>
      <c r="H69" s="43" t="inlineStr">
        <is>
          <t>Bronze, ASTM B584, C90500</t>
        </is>
      </c>
      <c r="I69" s="43" t="inlineStr">
        <is>
          <t>B18</t>
        </is>
      </c>
      <c r="J69" s="43" t="n">
        <v>91842656</v>
      </c>
      <c r="L69" t="inlineStr">
        <is>
          <t>A102197</t>
        </is>
      </c>
      <c r="M69" t="n">
        <v>0</v>
      </c>
      <c r="N69" t="inlineStr">
        <is>
          <t>Display Blank</t>
        </is>
      </c>
      <c r="O69" s="43" t="inlineStr">
        <is>
          <t>LT027</t>
        </is>
      </c>
      <c r="P69" s="43" t="n">
        <v>0</v>
      </c>
    </row>
    <row r="70">
      <c r="C70" s="93" t="inlineStr">
        <is>
          <t>Price_BOM_LCS_WearRings_064</t>
        </is>
      </c>
      <c r="D70">
        <f>IF(B70="Y", C70,"")</f>
        <v/>
      </c>
      <c r="E70" t="inlineStr">
        <is>
          <t>:25957-LCS:25957-4P-3HP-LCSE:25957-4P-5HP-LCSE:25957-4P-7.5HP-LCSE:25957-4P-10HP-LCSE:</t>
        </is>
      </c>
      <c r="F70" s="2" t="inlineStr">
        <is>
          <t>X3</t>
        </is>
      </c>
      <c r="G70" s="2" t="inlineStr">
        <is>
          <t>WRMatl_Bronze_CDA90500</t>
        </is>
      </c>
      <c r="H70" s="43" t="inlineStr">
        <is>
          <t>Bronze, ASTM B584, C90500</t>
        </is>
      </c>
      <c r="I70" s="43" t="inlineStr">
        <is>
          <t>B18</t>
        </is>
      </c>
      <c r="J70" s="43" t="n">
        <v>91842656</v>
      </c>
      <c r="L70" t="inlineStr">
        <is>
          <t>A102197</t>
        </is>
      </c>
      <c r="M70" t="n">
        <v>0</v>
      </c>
      <c r="N70" t="inlineStr">
        <is>
          <t>Display Blank</t>
        </is>
      </c>
      <c r="O70" s="43" t="inlineStr">
        <is>
          <t>LT027</t>
        </is>
      </c>
      <c r="P70" s="43" t="n">
        <v>0</v>
      </c>
    </row>
    <row r="71">
      <c r="C71" s="93" t="inlineStr">
        <is>
          <t>Price_BOM_LCS_WearRings_065</t>
        </is>
      </c>
      <c r="D71">
        <f>IF(B71="Y", C71,"")</f>
        <v/>
      </c>
      <c r="E71" t="inlineStr">
        <is>
          <t>:25957-LCS:25957-2P-25HP-LCSE:25957-2P-30HP-LCSE:</t>
        </is>
      </c>
      <c r="F71" s="2" t="inlineStr">
        <is>
          <t>X4</t>
        </is>
      </c>
      <c r="G71" s="2" t="inlineStr">
        <is>
          <t>WRMatl_Bronze_CDA90500</t>
        </is>
      </c>
      <c r="H71" s="43" t="inlineStr">
        <is>
          <t>Bronze, ASTM B584, C90500</t>
        </is>
      </c>
      <c r="I71" s="43" t="inlineStr">
        <is>
          <t>B18</t>
        </is>
      </c>
      <c r="J71" s="43" t="n">
        <v>91842656</v>
      </c>
      <c r="L71" t="inlineStr">
        <is>
          <t>A102197</t>
        </is>
      </c>
      <c r="M71" t="n">
        <v>0</v>
      </c>
      <c r="N71" t="inlineStr">
        <is>
          <t>Display Blank</t>
        </is>
      </c>
      <c r="O71" s="43" t="inlineStr">
        <is>
          <t>LT027</t>
        </is>
      </c>
      <c r="P71" s="43" t="n">
        <v>0</v>
      </c>
    </row>
    <row r="72">
      <c r="C72" s="93" t="inlineStr">
        <is>
          <t>Price_BOM_LCS_WearRings_066</t>
        </is>
      </c>
      <c r="D72">
        <f>IF(B72="Y", C72,"")</f>
        <v/>
      </c>
      <c r="E72" t="inlineStr">
        <is>
          <t>:25123-LCS:25123-4P-7.5HP-LCSE:25123-4P-10HP-LCSE:</t>
        </is>
      </c>
      <c r="F72" s="2" t="inlineStr">
        <is>
          <t>X3</t>
        </is>
      </c>
      <c r="G72" s="2" t="inlineStr">
        <is>
          <t>WRMatl_Bronze_CDA90500</t>
        </is>
      </c>
      <c r="H72" s="43" t="inlineStr">
        <is>
          <t>Bronze, ASTM B584, C90500</t>
        </is>
      </c>
      <c r="I72" s="43" t="inlineStr">
        <is>
          <t>B18</t>
        </is>
      </c>
      <c r="J72" s="43" t="n">
        <v>91842656</v>
      </c>
      <c r="L72" t="inlineStr">
        <is>
          <t>A102197</t>
        </is>
      </c>
      <c r="M72" t="n">
        <v>0</v>
      </c>
      <c r="N72" t="inlineStr">
        <is>
          <t>Display Blank</t>
        </is>
      </c>
      <c r="O72" s="43" t="inlineStr">
        <is>
          <t>LT027</t>
        </is>
      </c>
      <c r="P72" s="43" t="n">
        <v>0</v>
      </c>
    </row>
    <row r="73">
      <c r="C73" s="93" t="inlineStr">
        <is>
          <t>Price_BOM_LCS_WearRings_067</t>
        </is>
      </c>
      <c r="D73">
        <f>IF(B73="Y", C73,"")</f>
        <v/>
      </c>
      <c r="E73" t="inlineStr">
        <is>
          <t>:25123-LCS:25123-4P-15HP-LCSE:25123-4P-20HP-LCSE:</t>
        </is>
      </c>
      <c r="F73" s="2" t="inlineStr">
        <is>
          <t>XA</t>
        </is>
      </c>
      <c r="G73" s="2" t="inlineStr">
        <is>
          <t>WRMatl_Bronze_CDA90500</t>
        </is>
      </c>
      <c r="H73" s="43" t="inlineStr">
        <is>
          <t>Bronze, ASTM B584, C90500</t>
        </is>
      </c>
      <c r="I73" s="43" t="inlineStr">
        <is>
          <t>B18</t>
        </is>
      </c>
      <c r="J73" s="43" t="n">
        <v>91842656</v>
      </c>
      <c r="L73" t="inlineStr">
        <is>
          <t>A102197</t>
        </is>
      </c>
      <c r="M73" t="n">
        <v>0</v>
      </c>
      <c r="N73" t="inlineStr">
        <is>
          <t>Display Blank</t>
        </is>
      </c>
      <c r="O73" s="43" t="inlineStr">
        <is>
          <t>LT027</t>
        </is>
      </c>
      <c r="P73" s="43" t="n">
        <v>0</v>
      </c>
    </row>
    <row r="74">
      <c r="C74" s="96" t="inlineStr">
        <is>
          <t>Price_BOM_LCS_WearRings_068</t>
        </is>
      </c>
      <c r="D74">
        <f>IF(B74="Y", C74,"")</f>
        <v/>
      </c>
      <c r="E74" t="inlineStr">
        <is>
          <t>:30707-LCS:30707-4P-3HP-LCSE:30707-4P-5HP-LCSE:30707-4P-7.5HP-LCSE:30707-2P-10HP-LCSE:</t>
        </is>
      </c>
      <c r="F74" s="2" t="inlineStr">
        <is>
          <t>X3</t>
        </is>
      </c>
      <c r="G74" s="2" t="inlineStr">
        <is>
          <t>WRMatl_Bronze_CDA90500</t>
        </is>
      </c>
      <c r="H74" s="43" t="inlineStr">
        <is>
          <t>Bronze, ASTM B584, C90500</t>
        </is>
      </c>
      <c r="I74" s="43" t="inlineStr">
        <is>
          <t>B18</t>
        </is>
      </c>
      <c r="J74" s="43" t="n">
        <v>96921179</v>
      </c>
      <c r="L74" t="inlineStr">
        <is>
          <t>A102197</t>
        </is>
      </c>
      <c r="M74" t="n">
        <v>0</v>
      </c>
      <c r="N74" t="inlineStr">
        <is>
          <t>Display Blank</t>
        </is>
      </c>
      <c r="O74" s="43" t="inlineStr">
        <is>
          <t>LT027</t>
        </is>
      </c>
      <c r="P74" s="43" t="n">
        <v>0</v>
      </c>
    </row>
    <row r="75">
      <c r="C75" s="93" t="inlineStr">
        <is>
          <t>Price_BOM_LCS_WearRings_069</t>
        </is>
      </c>
      <c r="D75">
        <f>IF(B75="Y", C75,"")</f>
        <v/>
      </c>
      <c r="E75" t="inlineStr">
        <is>
          <t>:30707-LCS:30707-2P-15HP-LCSE:30707-2P-20HP-LCSE:30707-2P-25HP-LCSE:30707-2P-30HP-LCSE:</t>
        </is>
      </c>
      <c r="F75" s="2" t="inlineStr">
        <is>
          <t>X4</t>
        </is>
      </c>
      <c r="G75" s="2" t="inlineStr">
        <is>
          <t>WRMatl_Bronze_CDA90500</t>
        </is>
      </c>
      <c r="H75" s="43" t="inlineStr">
        <is>
          <t>Bronze, ASTM B584, C90500</t>
        </is>
      </c>
      <c r="I75" s="43" t="inlineStr">
        <is>
          <t>B18</t>
        </is>
      </c>
      <c r="J75" s="43" t="n">
        <v>96921179</v>
      </c>
      <c r="L75" t="inlineStr">
        <is>
          <t>A102197</t>
        </is>
      </c>
      <c r="M75" t="n">
        <v>0</v>
      </c>
      <c r="N75" t="inlineStr">
        <is>
          <t>Display Blank</t>
        </is>
      </c>
      <c r="O75" s="43" t="inlineStr">
        <is>
          <t>LT027</t>
        </is>
      </c>
      <c r="P75" s="43" t="n">
        <v>0</v>
      </c>
    </row>
    <row r="76">
      <c r="C76" s="93" t="inlineStr">
        <is>
          <t>Price_BOM_LCS_WearRings_070</t>
        </is>
      </c>
      <c r="D76">
        <f>IF(B76="Y", C76,"")</f>
        <v/>
      </c>
      <c r="E76" t="inlineStr">
        <is>
          <t>:30957-LCS:30957-4P-5HP-LCSE:30957-4P-7.5HP-LCSE:30957-4P-10HP-LCSE:</t>
        </is>
      </c>
      <c r="F76" s="2" t="inlineStr">
        <is>
          <t>X3</t>
        </is>
      </c>
      <c r="G76" s="2" t="inlineStr">
        <is>
          <t>WRMatl_Bronze_CDA90500</t>
        </is>
      </c>
      <c r="H76" s="43" t="inlineStr">
        <is>
          <t>Bronze, ASTM B584, C90500</t>
        </is>
      </c>
      <c r="I76" s="43" t="inlineStr">
        <is>
          <t>B18</t>
        </is>
      </c>
      <c r="J76" s="43" t="n">
        <v>97515491</v>
      </c>
      <c r="L76" t="inlineStr">
        <is>
          <t>A102197</t>
        </is>
      </c>
      <c r="M76" t="n">
        <v>0</v>
      </c>
      <c r="N76" t="inlineStr">
        <is>
          <t>Display Blank</t>
        </is>
      </c>
      <c r="O76" s="43" t="inlineStr">
        <is>
          <t>LT027</t>
        </is>
      </c>
      <c r="P76" s="43" t="n">
        <v>0</v>
      </c>
    </row>
    <row r="77">
      <c r="C77" s="93" t="inlineStr">
        <is>
          <t>Price_BOM_LCS_WearRings_071</t>
        </is>
      </c>
      <c r="D77" s="93">
        <f>IF(B77="Y", C77,"")</f>
        <v/>
      </c>
      <c r="E77" t="inlineStr">
        <is>
          <t>:30957-LCS:30957-4P-15HP-LCSE:</t>
        </is>
      </c>
      <c r="F77" s="2" t="inlineStr">
        <is>
          <t>XA</t>
        </is>
      </c>
      <c r="G77" s="2" t="inlineStr">
        <is>
          <t>WRMatl_Bronze_CDA90500</t>
        </is>
      </c>
      <c r="H77" s="43" t="inlineStr">
        <is>
          <t>Bronze, ASTM B584, C90500</t>
        </is>
      </c>
      <c r="I77" s="43" t="inlineStr">
        <is>
          <t>B18</t>
        </is>
      </c>
      <c r="J77" s="43" t="n">
        <v>99176313</v>
      </c>
      <c r="L77" t="inlineStr">
        <is>
          <t>A102197</t>
        </is>
      </c>
      <c r="M77" t="n">
        <v>0</v>
      </c>
      <c r="N77" t="inlineStr">
        <is>
          <t>Display Blank</t>
        </is>
      </c>
      <c r="O77" s="43" t="inlineStr">
        <is>
          <t>LT027</t>
        </is>
      </c>
      <c r="P77" s="43" t="n">
        <v>0</v>
      </c>
    </row>
    <row r="78">
      <c r="C78" s="93" t="inlineStr">
        <is>
          <t>Price_BOM_LCS_WearRings_072</t>
        </is>
      </c>
      <c r="D78">
        <f>IF(B78="Y", C78,"")</f>
        <v/>
      </c>
      <c r="E78" t="inlineStr">
        <is>
          <t>:30121-LCS:30121-4P-15HP-LCSE:30121-4P-20HP-LCSE:30121-4P-25HP-LCSE:</t>
        </is>
      </c>
      <c r="F78" s="2" t="inlineStr">
        <is>
          <t>XA</t>
        </is>
      </c>
      <c r="G78" s="2" t="inlineStr">
        <is>
          <t>WRMatl_Bronze_CDA90500</t>
        </is>
      </c>
      <c r="H78" s="43" t="inlineStr">
        <is>
          <t>Bronze, ASTM B584, C90500</t>
        </is>
      </c>
      <c r="I78" s="43" t="inlineStr">
        <is>
          <t>B18</t>
        </is>
      </c>
      <c r="J78" s="43" t="n">
        <v>99176314</v>
      </c>
      <c r="L78" t="inlineStr">
        <is>
          <t>A102197</t>
        </is>
      </c>
      <c r="M78" t="n">
        <v>0</v>
      </c>
      <c r="N78" t="inlineStr">
        <is>
          <t>Display Blank</t>
        </is>
      </c>
      <c r="O78" s="43" t="inlineStr">
        <is>
          <t>LT027</t>
        </is>
      </c>
      <c r="P78" s="43" t="n">
        <v>0</v>
      </c>
    </row>
    <row r="79">
      <c r="C79" s="93" t="inlineStr">
        <is>
          <t>Price_BOM_LCS_WearRings_073</t>
        </is>
      </c>
      <c r="D79">
        <f>IF(B79="Y", C79,"")</f>
        <v/>
      </c>
      <c r="E79" t="inlineStr">
        <is>
          <t>:30127-LCS:30127-4P-15HP-LCSE:30127-4P-20HP-LCSE:30127-4P-25HP-LCSE:</t>
        </is>
      </c>
      <c r="F79" s="2" t="inlineStr">
        <is>
          <t>XA</t>
        </is>
      </c>
      <c r="G79" s="2" t="inlineStr">
        <is>
          <t>WRMatl_Bronze_CDA90500</t>
        </is>
      </c>
      <c r="H79" s="43" t="inlineStr">
        <is>
          <t>Bronze, ASTM B584, C90500</t>
        </is>
      </c>
      <c r="I79" s="43" t="inlineStr">
        <is>
          <t>B18</t>
        </is>
      </c>
      <c r="J79" s="43" t="n">
        <v>99176314</v>
      </c>
      <c r="L79" t="inlineStr">
        <is>
          <t>A102197</t>
        </is>
      </c>
      <c r="M79" t="n">
        <v>0</v>
      </c>
      <c r="N79" t="inlineStr">
        <is>
          <t>Display Blank</t>
        </is>
      </c>
      <c r="O79" s="43" t="inlineStr">
        <is>
          <t>LT027</t>
        </is>
      </c>
      <c r="P79" s="43" t="n">
        <v>0</v>
      </c>
    </row>
    <row r="80">
      <c r="C80" s="93" t="inlineStr">
        <is>
          <t>Price_BOM_LCS_WearRings_074</t>
        </is>
      </c>
      <c r="D80">
        <f>IF(B80="Y", C80,"")</f>
        <v/>
      </c>
      <c r="E80" t="inlineStr">
        <is>
          <t>:30157-LCS:</t>
        </is>
      </c>
      <c r="F80" s="2" t="inlineStr">
        <is>
          <t>XA</t>
        </is>
      </c>
      <c r="G80" s="2" t="inlineStr">
        <is>
          <t>WRMatl_Bronze_CDA90500</t>
        </is>
      </c>
      <c r="H80" s="43" t="inlineStr">
        <is>
          <t>Bronze, ASTM B584, C90500</t>
        </is>
      </c>
      <c r="I80" s="43" t="inlineStr">
        <is>
          <t>B18</t>
        </is>
      </c>
      <c r="J80" s="43" t="n">
        <v>99176314</v>
      </c>
      <c r="L80" t="inlineStr">
        <is>
          <t>A102197</t>
        </is>
      </c>
      <c r="M80" t="n">
        <v>0</v>
      </c>
      <c r="N80" t="inlineStr">
        <is>
          <t>Display Blank</t>
        </is>
      </c>
      <c r="O80" s="43" t="inlineStr">
        <is>
          <t>LT027</t>
        </is>
      </c>
      <c r="P80" s="43" t="n">
        <v>0</v>
      </c>
    </row>
    <row r="81">
      <c r="C81" s="93" t="inlineStr">
        <is>
          <t>Price_BOM_LCS_WearRings_075</t>
        </is>
      </c>
      <c r="D81">
        <f>IF(B81="Y", C81,"")</f>
        <v/>
      </c>
      <c r="E81" t="inlineStr">
        <is>
          <t>:40707-LCS:40707-4P-3HP-LCSE:40707-4P-5HP-LCSE:40707-4P-7.5HP-LCSE:</t>
        </is>
      </c>
      <c r="F81" s="2" t="inlineStr">
        <is>
          <t>X3</t>
        </is>
      </c>
      <c r="G81" s="2" t="inlineStr">
        <is>
          <t>WRMatl_Bronze_CDA90500</t>
        </is>
      </c>
      <c r="H81" s="43" t="inlineStr">
        <is>
          <t>Bronze, ASTM B584, C90500</t>
        </is>
      </c>
      <c r="I81" s="43" t="inlineStr">
        <is>
          <t>B18</t>
        </is>
      </c>
      <c r="J81" s="43" t="n">
        <v>97526557</v>
      </c>
      <c r="L81" t="inlineStr">
        <is>
          <t>A102197</t>
        </is>
      </c>
      <c r="M81" t="n">
        <v>0</v>
      </c>
      <c r="N81" t="inlineStr">
        <is>
          <t>Display Blank</t>
        </is>
      </c>
      <c r="O81" s="43" t="inlineStr">
        <is>
          <t>LT027</t>
        </is>
      </c>
      <c r="P81" s="43" t="n">
        <v>0</v>
      </c>
    </row>
    <row r="82">
      <c r="C82" s="93" t="inlineStr">
        <is>
          <t>Price_BOM_LCS_WearRings_076</t>
        </is>
      </c>
      <c r="D82">
        <f>IF(B82="Y", C82,"")</f>
        <v/>
      </c>
      <c r="E82" t="inlineStr">
        <is>
          <t>:40707-LCS:40707-2P-25HP-LCSE:40707-2P-30HP-LCSE:</t>
        </is>
      </c>
      <c r="F82" s="2" t="inlineStr">
        <is>
          <t>X4</t>
        </is>
      </c>
      <c r="G82" s="2" t="inlineStr">
        <is>
          <t>WRMatl_Bronze_CDA90500</t>
        </is>
      </c>
      <c r="H82" s="43" t="inlineStr">
        <is>
          <t>Bronze, ASTM B584, C90500</t>
        </is>
      </c>
      <c r="I82" s="43" t="inlineStr">
        <is>
          <t>B18</t>
        </is>
      </c>
      <c r="J82" s="43" t="n">
        <v>99176315</v>
      </c>
      <c r="L82" t="inlineStr">
        <is>
          <t>A102197</t>
        </is>
      </c>
      <c r="M82" t="n">
        <v>0</v>
      </c>
      <c r="N82" t="inlineStr">
        <is>
          <t>Display Blank</t>
        </is>
      </c>
      <c r="O82" s="43" t="inlineStr">
        <is>
          <t>LT027</t>
        </is>
      </c>
      <c r="P82" s="43" t="n">
        <v>0</v>
      </c>
    </row>
    <row r="83">
      <c r="C83" s="93" t="inlineStr">
        <is>
          <t>Price_BOM_LCS_WearRings_077</t>
        </is>
      </c>
      <c r="D83">
        <f>IF(B83="Y", C83,"")</f>
        <v/>
      </c>
      <c r="E83" t="inlineStr">
        <is>
          <t>:40957-LCS:40957-4P-10HP-LCSE:</t>
        </is>
      </c>
      <c r="F83" s="2" t="inlineStr">
        <is>
          <t>X3</t>
        </is>
      </c>
      <c r="G83" s="2" t="inlineStr">
        <is>
          <t>WRMatl_Bronze_CDA90500</t>
        </is>
      </c>
      <c r="H83" s="43" t="inlineStr">
        <is>
          <t>Bronze, ASTM B584, C90500</t>
        </is>
      </c>
      <c r="I83" s="43" t="inlineStr">
        <is>
          <t>B18</t>
        </is>
      </c>
      <c r="J83" s="43" t="n">
        <v>99176316</v>
      </c>
      <c r="L83" t="inlineStr">
        <is>
          <t>A102197</t>
        </is>
      </c>
      <c r="M83" t="n">
        <v>0</v>
      </c>
      <c r="N83" t="inlineStr">
        <is>
          <t>Display Blank</t>
        </is>
      </c>
      <c r="O83" s="43" t="inlineStr">
        <is>
          <t>LT027</t>
        </is>
      </c>
      <c r="P83" s="43" t="n">
        <v>0</v>
      </c>
    </row>
    <row r="84">
      <c r="C84" s="93" t="inlineStr">
        <is>
          <t>Price_BOM_LCS_WearRings_078</t>
        </is>
      </c>
      <c r="D84">
        <f>IF(B84="Y", C84,"")</f>
        <v/>
      </c>
      <c r="E84" t="inlineStr">
        <is>
          <t>:40957-LCS:40957-4P-15HP-LCSE:40957-4P-20HP-LCSE:</t>
        </is>
      </c>
      <c r="F84" s="2" t="inlineStr">
        <is>
          <t>X4</t>
        </is>
      </c>
      <c r="G84" s="2" t="inlineStr">
        <is>
          <t>WRMatl_Bronze_CDA90500</t>
        </is>
      </c>
      <c r="H84" s="43" t="inlineStr">
        <is>
          <t>Bronze, ASTM B584, C90500</t>
        </is>
      </c>
      <c r="I84" s="43" t="inlineStr">
        <is>
          <t>B18</t>
        </is>
      </c>
      <c r="J84" s="43" t="n">
        <v>99176316</v>
      </c>
      <c r="L84" t="inlineStr">
        <is>
          <t>A102197</t>
        </is>
      </c>
      <c r="M84" t="n">
        <v>0</v>
      </c>
      <c r="N84" t="inlineStr">
        <is>
          <t>Display Blank</t>
        </is>
      </c>
      <c r="O84" s="43" t="inlineStr">
        <is>
          <t>LT027</t>
        </is>
      </c>
      <c r="P84" s="43" t="n">
        <v>0</v>
      </c>
    </row>
    <row r="85">
      <c r="C85" s="93" t="inlineStr">
        <is>
          <t>Price_BOM_LCS_WearRings_079</t>
        </is>
      </c>
      <c r="D85">
        <f>IF(B85="Y", C85,"")</f>
        <v/>
      </c>
      <c r="E85" t="inlineStr">
        <is>
          <t>:40959-LCS:</t>
        </is>
      </c>
      <c r="F85" s="2" t="inlineStr">
        <is>
          <t>XA</t>
        </is>
      </c>
      <c r="G85" s="2" t="inlineStr">
        <is>
          <t>WRMatl_Bronze_CDA90500</t>
        </is>
      </c>
      <c r="H85" s="43" t="inlineStr">
        <is>
          <t>Bronze, ASTM B584, C90500</t>
        </is>
      </c>
      <c r="I85" s="43" t="inlineStr">
        <is>
          <t>B18</t>
        </is>
      </c>
      <c r="J85" s="43" t="n">
        <v>99176316</v>
      </c>
      <c r="L85" t="inlineStr">
        <is>
          <t>A102197</t>
        </is>
      </c>
      <c r="M85" t="n">
        <v>0</v>
      </c>
      <c r="N85" t="inlineStr">
        <is>
          <t>Display Blank</t>
        </is>
      </c>
      <c r="O85" s="43" t="inlineStr">
        <is>
          <t>LT027</t>
        </is>
      </c>
      <c r="P85" s="43" t="n">
        <v>0</v>
      </c>
    </row>
    <row r="86">
      <c r="C86" s="93" t="inlineStr">
        <is>
          <t>Price_BOM_LCS_WearRings_080</t>
        </is>
      </c>
      <c r="D86">
        <f>IF(B86="Y", C86,"")</f>
        <v/>
      </c>
      <c r="E86" t="inlineStr">
        <is>
          <t>:40129-LCS:40129-4P-15HP-LCSE:40129-4P-20HP-LCSE:40129-4P-25HP-LCSE:</t>
        </is>
      </c>
      <c r="F86" s="2" t="inlineStr">
        <is>
          <t>XA</t>
        </is>
      </c>
      <c r="G86" s="2" t="inlineStr">
        <is>
          <t>WRMatl_Bronze_CDA90500</t>
        </is>
      </c>
      <c r="H86" s="43" t="inlineStr">
        <is>
          <t>Bronze, ASTM B584, C90500</t>
        </is>
      </c>
      <c r="I86" s="43" t="inlineStr">
        <is>
          <t>B18</t>
        </is>
      </c>
      <c r="J86" s="43" t="n">
        <v>99176317</v>
      </c>
      <c r="L86" t="inlineStr">
        <is>
          <t>A102197</t>
        </is>
      </c>
      <c r="M86" t="n">
        <v>0</v>
      </c>
      <c r="N86" t="inlineStr">
        <is>
          <t>Display Blank</t>
        </is>
      </c>
      <c r="O86" s="43" t="inlineStr">
        <is>
          <t>LT027</t>
        </is>
      </c>
      <c r="P86" s="43" t="n">
        <v>0</v>
      </c>
    </row>
    <row r="87">
      <c r="C87" s="93" t="inlineStr">
        <is>
          <t>Price_BOM_LCS_WearRings_081</t>
        </is>
      </c>
      <c r="D87">
        <f>IF(B87="Y", C87,"")</f>
        <v/>
      </c>
      <c r="E87" t="inlineStr">
        <is>
          <t>:4012A-LCS:4012A-4P-15HP-LCSE:4012A-4P-20HP-LCSE:4012A-4P-25HP-LCSE:</t>
        </is>
      </c>
      <c r="F87" s="2" t="inlineStr">
        <is>
          <t>XA</t>
        </is>
      </c>
      <c r="G87" s="2" t="inlineStr">
        <is>
          <t>WRMatl_Bronze_CDA90500</t>
        </is>
      </c>
      <c r="H87" s="43" t="inlineStr">
        <is>
          <t>Bronze, ASTM B584, C90500</t>
        </is>
      </c>
      <c r="I87" s="43" t="inlineStr">
        <is>
          <t>B18</t>
        </is>
      </c>
      <c r="J87" s="43" t="n">
        <v>99176317</v>
      </c>
      <c r="L87" t="inlineStr">
        <is>
          <t>A102197</t>
        </is>
      </c>
      <c r="M87" t="n">
        <v>0</v>
      </c>
      <c r="N87" t="inlineStr">
        <is>
          <t>Display Blank</t>
        </is>
      </c>
      <c r="O87" s="43" t="inlineStr">
        <is>
          <t>LT027</t>
        </is>
      </c>
      <c r="P87" s="43" t="n">
        <v>0</v>
      </c>
    </row>
    <row r="88">
      <c r="C88" s="93" t="inlineStr">
        <is>
          <t>Price_BOM_LCS_WearRings_082</t>
        </is>
      </c>
      <c r="D88">
        <f>IF(B88="Y", C88,"")</f>
        <v/>
      </c>
      <c r="E88" t="inlineStr">
        <is>
          <t>:40157-LCS:</t>
        </is>
      </c>
      <c r="F88" s="2" t="inlineStr">
        <is>
          <t>XA</t>
        </is>
      </c>
      <c r="G88" s="2" t="inlineStr">
        <is>
          <t>WRMatl_Bronze_CDA90500</t>
        </is>
      </c>
      <c r="H88" s="43" t="inlineStr">
        <is>
          <t>Bronze, ASTM B584, C90500</t>
        </is>
      </c>
      <c r="I88" s="43" t="inlineStr">
        <is>
          <t>B18</t>
        </is>
      </c>
      <c r="J88" s="43" t="n">
        <v>99176317</v>
      </c>
      <c r="L88" t="inlineStr">
        <is>
          <t>A102197</t>
        </is>
      </c>
      <c r="M88" t="n">
        <v>0</v>
      </c>
      <c r="N88" t="inlineStr">
        <is>
          <t>Display Blank</t>
        </is>
      </c>
      <c r="O88" s="43" t="inlineStr">
        <is>
          <t>LT027</t>
        </is>
      </c>
      <c r="P88" s="43" t="n">
        <v>0</v>
      </c>
    </row>
    <row r="89">
      <c r="C89" s="93" t="inlineStr">
        <is>
          <t>Price_BOM_LCS_WearRings_083</t>
        </is>
      </c>
      <c r="D89">
        <f>IF(B89="Y", C89,"")</f>
        <v/>
      </c>
      <c r="E89" t="inlineStr">
        <is>
          <t>:40157-LCS:</t>
        </is>
      </c>
      <c r="F89" s="2" t="inlineStr">
        <is>
          <t>X5</t>
        </is>
      </c>
      <c r="G89" s="2" t="inlineStr">
        <is>
          <t>WRMatl_Bronze_CDA90500</t>
        </is>
      </c>
      <c r="H89" s="43" t="inlineStr">
        <is>
          <t>Bronze, ASTM B584, C90500</t>
        </is>
      </c>
      <c r="I89" s="43" t="inlineStr">
        <is>
          <t>B18</t>
        </is>
      </c>
      <c r="J89" s="43" t="n">
        <v>99176317</v>
      </c>
      <c r="L89" t="inlineStr">
        <is>
          <t>A102197</t>
        </is>
      </c>
      <c r="M89" t="n">
        <v>0</v>
      </c>
      <c r="N89" t="inlineStr">
        <is>
          <t>Display Blank</t>
        </is>
      </c>
      <c r="O89" s="43" t="inlineStr">
        <is>
          <t>LT027</t>
        </is>
      </c>
      <c r="P89" s="43" t="n">
        <v>0</v>
      </c>
    </row>
    <row r="90">
      <c r="C90" s="93" t="inlineStr">
        <is>
          <t>Price_BOM_LCS_WearRings_084</t>
        </is>
      </c>
      <c r="D90">
        <f>IF(B90="Y", C90,"")</f>
        <v/>
      </c>
      <c r="E90" t="inlineStr">
        <is>
          <t>:50957-LCS:50957-4P-15HP-LCSE:50957-4P-20HP-LCSE:50957-4P-25HP-LCSE:</t>
        </is>
      </c>
      <c r="F90" s="2" t="inlineStr">
        <is>
          <t>X4</t>
        </is>
      </c>
      <c r="G90" s="2" t="inlineStr">
        <is>
          <t>WRMatl_Bronze_CDA90500</t>
        </is>
      </c>
      <c r="H90" s="43" t="inlineStr">
        <is>
          <t>Bronze, ASTM B584, C90500</t>
        </is>
      </c>
      <c r="I90" s="43" t="inlineStr">
        <is>
          <t>B18</t>
        </is>
      </c>
      <c r="J90" s="43" t="n">
        <v>99176318</v>
      </c>
      <c r="L90" t="inlineStr">
        <is>
          <t>A102197</t>
        </is>
      </c>
      <c r="M90" t="n">
        <v>0</v>
      </c>
      <c r="N90" t="inlineStr">
        <is>
          <t>Display Blank</t>
        </is>
      </c>
      <c r="O90" s="43" t="inlineStr">
        <is>
          <t>LT027</t>
        </is>
      </c>
      <c r="P90" s="43" t="n">
        <v>0</v>
      </c>
    </row>
    <row r="91">
      <c r="C91" s="93" t="inlineStr">
        <is>
          <t>Price_BOM_LCS_WearRings_085</t>
        </is>
      </c>
      <c r="D91">
        <f>IF(B91="Y", C91,"")</f>
        <v/>
      </c>
      <c r="E91" t="inlineStr">
        <is>
          <t>:50123-LCS:50123-4P-25HP-LCSE:</t>
        </is>
      </c>
      <c r="F91" s="2" t="inlineStr">
        <is>
          <t>XA</t>
        </is>
      </c>
      <c r="G91" s="2" t="inlineStr">
        <is>
          <t>WRMatl_Bronze_CDA90500</t>
        </is>
      </c>
      <c r="H91" s="43" t="inlineStr">
        <is>
          <t>Bronze, ASTM B584, C90500</t>
        </is>
      </c>
      <c r="I91" s="43" t="inlineStr">
        <is>
          <t>B18</t>
        </is>
      </c>
      <c r="J91" s="43" t="n">
        <v>99176319</v>
      </c>
      <c r="L91" t="inlineStr">
        <is>
          <t>A102197</t>
        </is>
      </c>
      <c r="M91" t="n">
        <v>0</v>
      </c>
      <c r="N91" t="inlineStr">
        <is>
          <t>Display Blank</t>
        </is>
      </c>
      <c r="O91" s="43" t="inlineStr">
        <is>
          <t>LT027</t>
        </is>
      </c>
      <c r="P91" s="43" t="n">
        <v>0</v>
      </c>
    </row>
    <row r="92">
      <c r="C92" s="93" t="inlineStr">
        <is>
          <t>Price_BOM_LCS_WearRings_086</t>
        </is>
      </c>
      <c r="D92">
        <f>IF(B92="Y", C92,"")</f>
        <v/>
      </c>
      <c r="E92" t="inlineStr">
        <is>
          <t>:50123-LCS:</t>
        </is>
      </c>
      <c r="F92" s="2" t="inlineStr">
        <is>
          <t>X5</t>
        </is>
      </c>
      <c r="G92" s="2" t="inlineStr">
        <is>
          <t>WRMatl_Bronze_CDA90500</t>
        </is>
      </c>
      <c r="H92" s="43" t="inlineStr">
        <is>
          <t>Bronze, ASTM B584, C90500</t>
        </is>
      </c>
      <c r="I92" s="43" t="inlineStr">
        <is>
          <t>B18</t>
        </is>
      </c>
      <c r="J92" s="43" t="n">
        <v>99176319</v>
      </c>
      <c r="L92" t="inlineStr">
        <is>
          <t>A102197</t>
        </is>
      </c>
      <c r="M92" t="n">
        <v>0</v>
      </c>
      <c r="N92" t="inlineStr">
        <is>
          <t>Display Blank</t>
        </is>
      </c>
      <c r="O92" s="43" t="inlineStr">
        <is>
          <t>LT027</t>
        </is>
      </c>
      <c r="P92" s="43" t="n">
        <v>0</v>
      </c>
    </row>
    <row r="93">
      <c r="C93" s="93" t="inlineStr">
        <is>
          <t>Price_BOM_LCS_WearRings_087</t>
        </is>
      </c>
      <c r="D93">
        <f>IF(B93="Y", C93,"")</f>
        <v/>
      </c>
      <c r="E93" t="inlineStr">
        <is>
          <t>:50157-LCS:</t>
        </is>
      </c>
      <c r="F93" s="2" t="inlineStr">
        <is>
          <t>X5</t>
        </is>
      </c>
      <c r="G93" s="2" t="inlineStr">
        <is>
          <t>WRMatl_Bronze_CDA90500</t>
        </is>
      </c>
      <c r="H93" s="43" t="inlineStr">
        <is>
          <t>Bronze, ASTM B584, C90500</t>
        </is>
      </c>
      <c r="I93" s="43" t="inlineStr">
        <is>
          <t>B18</t>
        </is>
      </c>
      <c r="J93" s="43" t="n">
        <v>99176320</v>
      </c>
      <c r="L93" t="inlineStr">
        <is>
          <t>A102197</t>
        </is>
      </c>
      <c r="M93" t="n">
        <v>0</v>
      </c>
      <c r="N93" t="inlineStr">
        <is>
          <t>Display Blank</t>
        </is>
      </c>
      <c r="O93" s="43" t="inlineStr">
        <is>
          <t>LT027</t>
        </is>
      </c>
      <c r="P93" s="43" t="n">
        <v>0</v>
      </c>
    </row>
    <row r="94">
      <c r="C94" s="93" t="inlineStr">
        <is>
          <t>Price_BOM_LCS_WearRings_088</t>
        </is>
      </c>
      <c r="D94">
        <f>IF(B94="Y", C94,"")</f>
        <v/>
      </c>
      <c r="E94" t="inlineStr">
        <is>
          <t>:60951-LCS:60951-4P-20HP-LCSE:60951-4P-25HP-LCSE:</t>
        </is>
      </c>
      <c r="F94" s="2" t="inlineStr">
        <is>
          <t>XA</t>
        </is>
      </c>
      <c r="G94" s="2" t="inlineStr">
        <is>
          <t>WRMatl_Bronze_CDA90500</t>
        </is>
      </c>
      <c r="H94" s="43" t="inlineStr">
        <is>
          <t>Bronze, ASTM B584, C90500</t>
        </is>
      </c>
      <c r="I94" s="43" t="inlineStr">
        <is>
          <t>B18</t>
        </is>
      </c>
      <c r="J94" s="43" t="n">
        <v>99176321</v>
      </c>
      <c r="L94" t="inlineStr">
        <is>
          <t>A102197</t>
        </is>
      </c>
      <c r="M94" t="n">
        <v>0</v>
      </c>
      <c r="N94" t="inlineStr">
        <is>
          <t>Display Blank</t>
        </is>
      </c>
      <c r="O94" s="43" t="inlineStr">
        <is>
          <t>LT027</t>
        </is>
      </c>
      <c r="P94" s="43" t="n">
        <v>0</v>
      </c>
    </row>
    <row r="95">
      <c r="C95" s="93" t="inlineStr">
        <is>
          <t>Price_BOM_LCS_WearRings_089</t>
        </is>
      </c>
      <c r="D95">
        <f>IF(B95="Y", C95,"")</f>
        <v/>
      </c>
      <c r="E95" t="inlineStr">
        <is>
          <t>:60123-LCS:</t>
        </is>
      </c>
      <c r="F95" s="2" t="inlineStr">
        <is>
          <t>XA</t>
        </is>
      </c>
      <c r="G95" s="2" t="inlineStr">
        <is>
          <t>WRMatl_Bronze_CDA90500</t>
        </is>
      </c>
      <c r="H95" s="43" t="inlineStr">
        <is>
          <t>Bronze, ASTM B584, C90500</t>
        </is>
      </c>
      <c r="I95" s="43" t="inlineStr">
        <is>
          <t>B18</t>
        </is>
      </c>
      <c r="J95" s="43" t="n">
        <v>99176322</v>
      </c>
      <c r="L95" t="inlineStr">
        <is>
          <t>A102197</t>
        </is>
      </c>
      <c r="M95" t="n">
        <v>0</v>
      </c>
      <c r="N95" t="inlineStr">
        <is>
          <t>Display Blank</t>
        </is>
      </c>
      <c r="O95" s="43" t="inlineStr">
        <is>
          <t>LT027</t>
        </is>
      </c>
      <c r="P95" s="43" t="n">
        <v>0</v>
      </c>
    </row>
    <row r="96">
      <c r="C96" s="93" t="inlineStr">
        <is>
          <t>Price_BOM_LCS_WearRings_090</t>
        </is>
      </c>
      <c r="D96">
        <f>IF(B96="Y", C96,"")</f>
        <v/>
      </c>
      <c r="E96" t="inlineStr">
        <is>
          <t>:60123-LCS:</t>
        </is>
      </c>
      <c r="F96" s="2" t="inlineStr">
        <is>
          <t>X5</t>
        </is>
      </c>
      <c r="G96" s="2" t="inlineStr">
        <is>
          <t>WRMatl_Bronze_CDA90500</t>
        </is>
      </c>
      <c r="H96" s="43" t="inlineStr">
        <is>
          <t>Bronze, ASTM B584, C90500</t>
        </is>
      </c>
      <c r="I96" s="43" t="inlineStr">
        <is>
          <t>B18</t>
        </is>
      </c>
      <c r="J96" s="43" t="n">
        <v>99176323</v>
      </c>
      <c r="L96" t="inlineStr">
        <is>
          <t>A102197</t>
        </is>
      </c>
      <c r="M96" t="n">
        <v>0</v>
      </c>
      <c r="N96" t="inlineStr">
        <is>
          <t>Display Blank</t>
        </is>
      </c>
      <c r="O96" s="43" t="inlineStr">
        <is>
          <t>LT027</t>
        </is>
      </c>
      <c r="P96" s="43" t="n">
        <v>0</v>
      </c>
    </row>
    <row r="97">
      <c r="C97" s="93" t="inlineStr">
        <is>
          <t>Price_BOM_LCS_WearRings_091</t>
        </is>
      </c>
      <c r="D97">
        <f>IF(B97="Y", C97,"")</f>
        <v/>
      </c>
      <c r="E97" t="inlineStr">
        <is>
          <t>:60157-LCS:</t>
        </is>
      </c>
      <c r="F97" s="2" t="inlineStr">
        <is>
          <t>X5</t>
        </is>
      </c>
      <c r="G97" s="2" t="inlineStr">
        <is>
          <t>WRMatl_Bronze_CDA90500</t>
        </is>
      </c>
      <c r="H97" s="43" t="inlineStr">
        <is>
          <t>Bronze, ASTM B584, C90500</t>
        </is>
      </c>
      <c r="I97" s="43" t="inlineStr">
        <is>
          <t>B18</t>
        </is>
      </c>
      <c r="J97" s="43" t="n">
        <v>96769336</v>
      </c>
      <c r="L97" t="inlineStr">
        <is>
          <t>A102197</t>
        </is>
      </c>
      <c r="M97" t="n">
        <v>0</v>
      </c>
      <c r="N97" t="inlineStr">
        <is>
          <t>Display Blank</t>
        </is>
      </c>
      <c r="O97" s="43" t="inlineStr">
        <is>
          <t>LT027</t>
        </is>
      </c>
      <c r="P97" s="43" t="n">
        <v>0</v>
      </c>
    </row>
    <row r="98">
      <c r="C98" s="93" t="inlineStr">
        <is>
          <t>Price_BOM_LCS_WearRings_092</t>
        </is>
      </c>
      <c r="D98">
        <f>IF(B98="Y", C98,"")</f>
        <v/>
      </c>
      <c r="E98" t="inlineStr">
        <is>
          <t>:80123-LCS:</t>
        </is>
      </c>
      <c r="F98" s="2" t="inlineStr">
        <is>
          <t>X5</t>
        </is>
      </c>
      <c r="G98" s="2" t="inlineStr">
        <is>
          <t>WRMatl_Bronze_CDA90500</t>
        </is>
      </c>
      <c r="H98" s="43" t="inlineStr">
        <is>
          <t>Bronze, ASTM B584, C90500</t>
        </is>
      </c>
      <c r="I98" s="43" t="inlineStr">
        <is>
          <t>B18</t>
        </is>
      </c>
      <c r="J98" s="43" t="n">
        <v>99176325</v>
      </c>
      <c r="L98" t="inlineStr">
        <is>
          <t>A102197</t>
        </is>
      </c>
      <c r="M98" t="n">
        <v>0</v>
      </c>
      <c r="N98" t="inlineStr">
        <is>
          <t>Display Blank</t>
        </is>
      </c>
      <c r="O98" s="43" t="inlineStr">
        <is>
          <t>LT027</t>
        </is>
      </c>
      <c r="P98" s="43" t="n">
        <v>0</v>
      </c>
    </row>
    <row r="99">
      <c r="A99" s="54" t="inlineStr">
        <is>
          <t>[END]</t>
        </is>
      </c>
    </row>
  </sheetData>
  <autoFilter ref="B6:P99"/>
  <dataValidations count="1">
    <dataValidation sqref="A6" showErrorMessage="1" showInputMessage="1" allowBlank="1" type="list">
      <formula1>"Full Data, Quick Price"</formula1>
    </dataValidation>
  </dataValidations>
  <printOptions gridLines="1"/>
  <pageMargins left="0.7479166666666667" right="0.7479166666666667" top="0.9840277777777777" bottom="0.9840277777777777" header="0.5118055555555555" footer="0.5118055555555555"/>
  <pageSetup orientation="portrait" scale="120" firstPageNumber="0" horizontalDpi="300" verticalDpi="300"/>
</worksheet>
</file>

<file path=xl/worksheets/sheet8.xml><?xml version="1.0" encoding="utf-8"?>
<worksheet xmlns="http://schemas.openxmlformats.org/spreadsheetml/2006/main">
  <sheetPr codeName="Sheet8">
    <outlinePr summaryBelow="1" summaryRight="1"/>
    <pageSetUpPr/>
  </sheetPr>
  <dimension ref="A1:AB346"/>
  <sheetViews>
    <sheetView zoomScale="108" zoomScaleNormal="108" workbookViewId="0">
      <pane ySplit="6" topLeftCell="A302" activePane="bottomLeft" state="frozen"/>
      <selection pane="bottomLeft" activeCell="D316" sqref="D316"/>
      <selection activeCell="F44" sqref="F44"/>
    </sheetView>
  </sheetViews>
  <sheetFormatPr baseColWidth="8" defaultRowHeight="13.15" outlineLevelRow="1"/>
  <cols>
    <col width="20.7109375" customWidth="1" style="12" min="1" max="1"/>
    <col width="27" customWidth="1" min="2" max="2"/>
    <col width="10.28515625" customWidth="1" style="126" min="3" max="3"/>
    <col width="78.7109375" customWidth="1" min="4" max="4"/>
    <col width="7" bestFit="1" customWidth="1" min="5" max="5"/>
    <col width="16.7109375" bestFit="1" customWidth="1" min="6" max="6"/>
    <col width="35.140625" customWidth="1" min="7" max="7"/>
    <col width="17.28515625" customWidth="1" min="8" max="8"/>
    <col width="15.85546875" customWidth="1" min="9" max="9"/>
    <col width="31" bestFit="1" customWidth="1" min="10" max="10"/>
    <col width="13.42578125" customWidth="1" min="11" max="11"/>
    <col width="8.85546875" customWidth="1" min="12" max="12"/>
    <col width="42.28515625" customWidth="1" min="13" max="13"/>
    <col width="7.7109375" customWidth="1" min="14" max="14"/>
    <col width="23.42578125" customWidth="1" min="15" max="15"/>
    <col width="19.140625" customWidth="1" min="16" max="16"/>
    <col width="14.7109375" bestFit="1" customWidth="1" style="4" min="17" max="17"/>
    <col width="41.28515625" bestFit="1" customWidth="1" style="3" min="18" max="18"/>
    <col width="11.140625" customWidth="1" min="19" max="19"/>
    <col width="9.5703125" customWidth="1" min="20" max="20"/>
    <col width="9" bestFit="1" customWidth="1" min="24" max="24"/>
  </cols>
  <sheetData>
    <row r="1" ht="13.9" customFormat="1" customHeight="1" s="18" thickBot="1">
      <c r="A1" s="46" t="inlineStr">
        <is>
          <t>Export Set-up</t>
        </is>
      </c>
      <c r="B1" s="39" t="inlineStr">
        <is>
          <t>C:\PSDexports\LCS_Inserts.xml</t>
        </is>
      </c>
      <c r="C1" s="124" t="n"/>
      <c r="D1" s="47" t="n"/>
      <c r="E1" s="32" t="n"/>
      <c r="F1" s="32" t="n"/>
      <c r="G1" s="32" t="n"/>
      <c r="H1" s="32" t="n"/>
      <c r="I1" s="32" t="n"/>
      <c r="J1" s="32" t="n"/>
      <c r="K1" s="32" t="n"/>
      <c r="L1" s="32" t="n"/>
      <c r="M1" s="32" t="n"/>
      <c r="N1" s="32" t="n"/>
      <c r="O1" s="32" t="n"/>
      <c r="P1" s="32" t="n"/>
      <c r="Q1" s="24" t="n"/>
      <c r="R1" s="115" t="n"/>
      <c r="S1" s="32" t="n"/>
      <c r="T1" s="32" t="n"/>
      <c r="U1" s="32" t="n"/>
      <c r="AB1" s="18" t="inlineStr">
        <is>
          <t>PSD v1.2</t>
        </is>
      </c>
    </row>
    <row r="2" outlineLevel="1" ht="13.9" customHeight="1" thickTop="1">
      <c r="A2" s="30" t="inlineStr">
        <is>
          <t>Price_BOM_LCS_Insert</t>
        </is>
      </c>
      <c r="B2" s="49" t="inlineStr">
        <is>
          <t>ID</t>
        </is>
      </c>
      <c r="C2" s="121" t="n"/>
      <c r="D2" s="49" t="inlineStr">
        <is>
          <t>Model</t>
        </is>
      </c>
      <c r="E2" s="49" t="inlineStr">
        <is>
          <t>CodeX</t>
        </is>
      </c>
      <c r="F2" s="29" t="n"/>
      <c r="G2" s="49" t="inlineStr">
        <is>
          <t>CaseMaterial</t>
        </is>
      </c>
      <c r="H2" s="49" t="inlineStr">
        <is>
          <t>PACOMatlCode</t>
        </is>
      </c>
      <c r="I2" s="49" t="inlineStr">
        <is>
          <t>Coating</t>
        </is>
      </c>
      <c r="J2" s="49" t="inlineStr">
        <is>
          <t>SealType</t>
        </is>
      </c>
      <c r="K2" s="49" t="inlineStr">
        <is>
          <t>Orientation</t>
        </is>
      </c>
      <c r="L2" s="49" t="n"/>
      <c r="M2" s="49" t="inlineStr">
        <is>
          <t>MotorFrame</t>
        </is>
      </c>
      <c r="N2" s="49" t="n"/>
      <c r="O2" s="49" t="inlineStr">
        <is>
          <t>FlangeConfiguration</t>
        </is>
      </c>
      <c r="P2" s="49" t="inlineStr">
        <is>
          <t>BushingMatl</t>
        </is>
      </c>
      <c r="Q2" s="45" t="inlineStr">
        <is>
          <t>BOM</t>
        </is>
      </c>
      <c r="R2" s="29" t="n"/>
      <c r="S2" s="49" t="inlineStr">
        <is>
          <t>PriceID</t>
        </is>
      </c>
      <c r="T2" s="49" t="inlineStr">
        <is>
          <t>LeadtimeID</t>
        </is>
      </c>
      <c r="U2" s="29" t="n"/>
    </row>
    <row r="3" outlineLevel="1">
      <c r="A3" s="48" t="inlineStr">
        <is>
          <t>PumpOptions</t>
        </is>
      </c>
      <c r="B3" s="49" t="inlineStr">
        <is>
          <t>PriceList</t>
        </is>
      </c>
      <c r="C3" s="121" t="n"/>
      <c r="D3" s="49" t="n"/>
      <c r="E3" s="49" t="n"/>
      <c r="F3" s="49" t="inlineStr">
        <is>
          <t>ID</t>
        </is>
      </c>
      <c r="G3" s="49" t="n"/>
      <c r="H3" s="49" t="n"/>
      <c r="I3" s="49" t="n"/>
      <c r="J3" s="49" t="n"/>
      <c r="K3" s="49" t="n"/>
      <c r="L3" s="49" t="n"/>
      <c r="M3" s="49" t="n"/>
      <c r="N3" s="49" t="n"/>
      <c r="O3" s="49" t="n"/>
      <c r="P3" s="49" t="n"/>
      <c r="Q3" s="45" t="n"/>
      <c r="R3" s="29" t="n"/>
      <c r="S3" s="49" t="n"/>
      <c r="T3" s="49" t="n"/>
      <c r="U3" s="29" t="n"/>
    </row>
    <row r="4" outlineLevel="1" customFormat="1" s="19">
      <c r="A4" s="50" t="inlineStr">
        <is>
          <t>[Attribute type]</t>
        </is>
      </c>
      <c r="B4" s="51" t="inlineStr">
        <is>
          <t>pointer-merge</t>
        </is>
      </c>
      <c r="C4" s="122" t="n"/>
      <c r="D4" s="51" t="inlineStr">
        <is>
          <t>text</t>
        </is>
      </c>
      <c r="E4" s="51" t="inlineStr">
        <is>
          <t>text</t>
        </is>
      </c>
      <c r="F4" s="51" t="inlineStr">
        <is>
          <t>pointer</t>
        </is>
      </c>
      <c r="G4" s="51" t="inlineStr">
        <is>
          <t>text</t>
        </is>
      </c>
      <c r="H4" s="51" t="inlineStr">
        <is>
          <t>text</t>
        </is>
      </c>
      <c r="I4" s="51" t="inlineStr">
        <is>
          <t>text</t>
        </is>
      </c>
      <c r="J4" s="51" t="inlineStr">
        <is>
          <t>text</t>
        </is>
      </c>
      <c r="K4" s="51" t="inlineStr">
        <is>
          <t>text</t>
        </is>
      </c>
      <c r="L4" s="51" t="n"/>
      <c r="M4" s="51" t="inlineStr">
        <is>
          <t>text</t>
        </is>
      </c>
      <c r="N4" s="51" t="n"/>
      <c r="O4" s="51" t="inlineStr">
        <is>
          <t>text</t>
        </is>
      </c>
      <c r="P4" s="51" t="inlineStr">
        <is>
          <t>text</t>
        </is>
      </c>
      <c r="Q4" s="117" t="inlineStr">
        <is>
          <t>text</t>
        </is>
      </c>
      <c r="R4" s="31" t="n"/>
      <c r="S4" s="51" t="inlineStr">
        <is>
          <t>pointer</t>
        </is>
      </c>
      <c r="T4" s="51" t="inlineStr">
        <is>
          <t>pointer</t>
        </is>
      </c>
      <c r="U4" s="31" t="n"/>
      <c r="V4" s="35" t="inlineStr">
        <is>
          <t>[END]</t>
        </is>
      </c>
    </row>
    <row r="5" outlineLevel="1" ht="13.9" customFormat="1" customHeight="1" s="18" thickBot="1">
      <c r="A5" s="52" t="inlineStr">
        <is>
          <t>[Attribute width]</t>
        </is>
      </c>
      <c r="B5" s="53" t="n"/>
      <c r="C5" s="123" t="n"/>
      <c r="D5" s="53" t="n"/>
      <c r="E5" s="53" t="n"/>
      <c r="F5" s="53" t="n"/>
      <c r="G5" s="53" t="n"/>
      <c r="H5" s="53" t="n"/>
      <c r="I5" s="53" t="n"/>
      <c r="J5" s="53" t="n"/>
      <c r="K5" s="53" t="n"/>
      <c r="L5" s="53" t="n"/>
      <c r="M5" s="53" t="n"/>
      <c r="N5" s="53" t="n"/>
      <c r="O5" s="53" t="n"/>
      <c r="P5" s="53" t="n"/>
      <c r="Q5" s="118" t="n"/>
      <c r="R5" s="116" t="n"/>
      <c r="S5" s="53" t="n"/>
      <c r="T5" s="53" t="n"/>
      <c r="U5" s="116" t="n"/>
    </row>
    <row r="6" ht="13.9" customHeight="1" thickTop="1">
      <c r="B6" s="6" t="inlineStr">
        <is>
          <t>ID</t>
        </is>
      </c>
      <c r="C6" s="69" t="inlineStr">
        <is>
          <t>TEMP</t>
        </is>
      </c>
      <c r="D6" s="6" t="inlineStr">
        <is>
          <t>Model</t>
        </is>
      </c>
      <c r="E6" s="6" t="inlineStr">
        <is>
          <t>CodeX</t>
        </is>
      </c>
      <c r="F6" s="7" t="inlineStr">
        <is>
          <t>Option ID</t>
        </is>
      </c>
      <c r="G6" s="6" t="inlineStr">
        <is>
          <t>Case Material</t>
        </is>
      </c>
      <c r="H6" s="6" t="inlineStr">
        <is>
          <t>PACOMatlCode</t>
        </is>
      </c>
      <c r="I6" s="6" t="inlineStr">
        <is>
          <t>Coating</t>
        </is>
      </c>
      <c r="J6" s="6" t="inlineStr">
        <is>
          <t>Sealing</t>
        </is>
      </c>
      <c r="K6" s="6" t="inlineStr">
        <is>
          <t>Orientation</t>
        </is>
      </c>
      <c r="L6" s="6" t="inlineStr">
        <is>
          <t>Motor Type</t>
        </is>
      </c>
      <c r="M6" s="6" t="inlineStr">
        <is>
          <t>Mtr Fr</t>
        </is>
      </c>
      <c r="N6" s="6" t="n"/>
      <c r="O6" s="6" t="inlineStr">
        <is>
          <t>Nozzle</t>
        </is>
      </c>
      <c r="P6" s="6" t="inlineStr">
        <is>
          <t>Bushing Material</t>
        </is>
      </c>
      <c r="Q6" s="119" t="inlineStr">
        <is>
          <t>Part Number</t>
        </is>
      </c>
      <c r="R6" s="6" t="inlineStr">
        <is>
          <t>Description</t>
        </is>
      </c>
      <c r="S6" s="13" t="inlineStr">
        <is>
          <t>Price ID</t>
        </is>
      </c>
      <c r="T6" s="13" t="inlineStr">
        <is>
          <t>LeadtimeID</t>
        </is>
      </c>
      <c r="U6" s="13" t="inlineStr">
        <is>
          <t>Weight</t>
        </is>
      </c>
    </row>
    <row r="7" ht="25.5" customHeight="1">
      <c r="A7" s="54" t="inlineStr">
        <is>
          <t>[START]</t>
        </is>
      </c>
      <c r="B7" s="43" t="inlineStr">
        <is>
          <t>Price_BOM_LCS_Insert_001</t>
        </is>
      </c>
      <c r="C7" s="75" t="n">
        <v>120</v>
      </c>
      <c r="D7" s="74" t="inlineStr">
        <is>
          <t>:10707-LCS:10707-2P-10HP-LCSE:10707-2P-15HP-LCSE:10707-2P-3HP-LCSE:10707-2P-5HP-LCSE:10707-2P-7.5HP-LCSE:</t>
        </is>
      </c>
      <c r="E7" s="74" t="inlineStr">
        <is>
          <t>X3</t>
        </is>
      </c>
      <c r="F7" s="2" t="inlineStr">
        <is>
          <t>Opt_InsertProvided</t>
        </is>
      </c>
      <c r="G7" s="2" t="inlineStr">
        <is>
          <t>:Cast Iron, ASTM-A48, CL 35:</t>
        </is>
      </c>
      <c r="H7" s="2" t="inlineStr">
        <is>
          <t>:C30:C35:J:</t>
        </is>
      </c>
      <c r="I7" t="inlineStr">
        <is>
          <t>Coating_Standard</t>
        </is>
      </c>
      <c r="J7" t="inlineStr">
        <is>
          <t>:MechSealType21:MechSealType2:</t>
        </is>
      </c>
      <c r="K7" t="inlineStr">
        <is>
          <t>Vertical</t>
        </is>
      </c>
      <c r="L7" s="43" t="inlineStr">
        <is>
          <t>:E:MLEC:</t>
        </is>
      </c>
      <c r="M7" t="inlineStr">
        <is>
          <t>:182TC:184TC:213TC:215TC:254TC:256TC:</t>
        </is>
      </c>
      <c r="N7" s="43" t="inlineStr">
        <is>
          <t>C30</t>
        </is>
      </c>
      <c r="O7" s="2" t="inlineStr">
        <is>
          <t>NPS</t>
        </is>
      </c>
      <c r="P7" s="57" t="inlineStr">
        <is>
          <t>Vesconite</t>
        </is>
      </c>
      <c r="Q7" s="4" t="n">
        <v>98585529</v>
      </c>
      <c r="R7" s="2" t="inlineStr">
        <is>
          <t>BRK B/M,VLS,X3,7",182/256TC M4</t>
        </is>
      </c>
      <c r="S7" s="2" t="inlineStr">
        <is>
          <t>A300192</t>
        </is>
      </c>
      <c r="T7" s="2" t="inlineStr">
        <is>
          <t>LT027</t>
        </is>
      </c>
      <c r="U7" s="2" t="n">
        <v>126</v>
      </c>
      <c r="W7" s="97" t="n"/>
    </row>
    <row r="8">
      <c r="B8" s="43" t="inlineStr">
        <is>
          <t>Price_BOM_LCS_Insert_002</t>
        </is>
      </c>
      <c r="C8" s="125" t="n">
        <v>120</v>
      </c>
      <c r="D8" s="74" t="inlineStr">
        <is>
          <t>:10707-LCS:10707-2P-10HP-LCSE:10707-2P-15HP-LCSE:10707-2P-3HP-LCSE:10707-2P-5HP-LCSE:10707-2P-7.5HP-LCSE:</t>
        </is>
      </c>
      <c r="E8" s="74" t="inlineStr">
        <is>
          <t>X3</t>
        </is>
      </c>
      <c r="F8" s="2" t="inlineStr">
        <is>
          <t>Opt_InsertProvided</t>
        </is>
      </c>
      <c r="G8" t="inlineStr">
        <is>
          <t>:Cast Iron, ASTM-A48, CL 35:CaseMatl_Ductile_Iron_ASTM-A536-65</t>
        </is>
      </c>
      <c r="H8" s="2" t="inlineStr">
        <is>
          <t>:C30:C35:J:</t>
        </is>
      </c>
      <c r="I8" t="inlineStr">
        <is>
          <t>Coating_Standard</t>
        </is>
      </c>
      <c r="J8" t="inlineStr">
        <is>
          <t>:MechSealType21:MechSealType2:</t>
        </is>
      </c>
      <c r="K8" t="inlineStr">
        <is>
          <t>Vertical</t>
        </is>
      </c>
      <c r="L8" s="43" t="inlineStr">
        <is>
          <t>:E:MLEC:</t>
        </is>
      </c>
      <c r="M8" t="inlineStr">
        <is>
          <t>:182TC:184TC:213TC:215TC:254TC:256TC:</t>
        </is>
      </c>
      <c r="N8" s="43" t="inlineStr">
        <is>
          <t>C30</t>
        </is>
      </c>
      <c r="O8" s="2" t="inlineStr">
        <is>
          <t>NPT</t>
        </is>
      </c>
      <c r="P8" s="57" t="inlineStr">
        <is>
          <t>Vesconite</t>
        </is>
      </c>
      <c r="Q8" s="4" t="n">
        <v>98585529</v>
      </c>
      <c r="R8" s="2" t="inlineStr">
        <is>
          <t>BRK B/M,VLS,X3,7",182/256TC M4</t>
        </is>
      </c>
      <c r="S8" s="2" t="inlineStr">
        <is>
          <t>A300221</t>
        </is>
      </c>
      <c r="T8" s="2" t="inlineStr">
        <is>
          <t>LT108</t>
        </is>
      </c>
      <c r="U8" s="2" t="n">
        <v>126</v>
      </c>
      <c r="W8" s="97" t="n"/>
      <c r="AA8" s="2" t="n"/>
    </row>
    <row r="9">
      <c r="B9" s="43" t="inlineStr">
        <is>
          <t>Price_BOM_LCS_Insert_003</t>
        </is>
      </c>
      <c r="C9" s="125" t="n">
        <v>120</v>
      </c>
      <c r="D9" s="74" t="inlineStr">
        <is>
          <t>:12709-LCS:12709-2P-10HP-LCSE:12709-2P-15HP-LCSE:12709-2P-5HP-LCSE:12709-2P-7.5HP-LCSE:</t>
        </is>
      </c>
      <c r="E9" s="74" t="inlineStr">
        <is>
          <t>X3</t>
        </is>
      </c>
      <c r="F9" s="2" t="inlineStr">
        <is>
          <t>Opt_InsertProvided</t>
        </is>
      </c>
      <c r="G9" s="2" t="inlineStr">
        <is>
          <t>:Cast Iron, ASTM-A48, CL 35:</t>
        </is>
      </c>
      <c r="H9" s="2" t="inlineStr">
        <is>
          <t>:C30:C35:J:</t>
        </is>
      </c>
      <c r="I9" t="inlineStr">
        <is>
          <t>Coating_Standard</t>
        </is>
      </c>
      <c r="J9" t="inlineStr">
        <is>
          <t>:MechSealType21:MechSealType2:</t>
        </is>
      </c>
      <c r="K9" t="inlineStr">
        <is>
          <t>Vertical</t>
        </is>
      </c>
      <c r="L9" s="43" t="inlineStr">
        <is>
          <t>:E:MLEC:</t>
        </is>
      </c>
      <c r="M9" t="inlineStr">
        <is>
          <t>:182TC:184TC:213TC:215TC:254TC:256TC:</t>
        </is>
      </c>
      <c r="N9" s="43" t="inlineStr">
        <is>
          <t>C30</t>
        </is>
      </c>
      <c r="O9" s="2" t="inlineStr">
        <is>
          <t>NPS</t>
        </is>
      </c>
      <c r="P9" s="57" t="inlineStr">
        <is>
          <t>Vesconite</t>
        </is>
      </c>
      <c r="Q9" s="4" t="n">
        <v>98585529</v>
      </c>
      <c r="R9" s="2" t="inlineStr">
        <is>
          <t>BRK B/M,VLS,X3,7",182/256TC M4</t>
        </is>
      </c>
      <c r="S9" s="2" t="inlineStr">
        <is>
          <t>A300192</t>
        </is>
      </c>
      <c r="T9" s="2" t="inlineStr">
        <is>
          <t>LT027</t>
        </is>
      </c>
      <c r="U9" s="2" t="n">
        <v>126</v>
      </c>
      <c r="W9" s="97" t="n"/>
      <c r="AA9" s="2" t="n"/>
    </row>
    <row r="10">
      <c r="B10" s="43" t="inlineStr">
        <is>
          <t>Price_BOM_LCS_Insert_004</t>
        </is>
      </c>
      <c r="C10" s="125" t="n">
        <v>120</v>
      </c>
      <c r="D10" s="74" t="inlineStr">
        <is>
          <t>:12709-LCS:12709-2P-10HP-LCSE:12709-2P-15HP-LCSE:12709-2P-5HP-LCSE:12709-2P-7.5HP-LCSE:</t>
        </is>
      </c>
      <c r="E10" s="74" t="inlineStr">
        <is>
          <t>X3</t>
        </is>
      </c>
      <c r="F10" s="2" t="inlineStr">
        <is>
          <t>Opt_InsertProvided</t>
        </is>
      </c>
      <c r="G10" t="inlineStr">
        <is>
          <t>:Cast Iron, ASTM-A48, CL 35:CaseMatl_Ductile_Iron_ASTM-A536-65</t>
        </is>
      </c>
      <c r="H10" s="2" t="inlineStr">
        <is>
          <t>:C30:C35:J:</t>
        </is>
      </c>
      <c r="I10" t="inlineStr">
        <is>
          <t>Coating_Standard</t>
        </is>
      </c>
      <c r="J10" t="inlineStr">
        <is>
          <t>:MechSealType21:MechSealType2:</t>
        </is>
      </c>
      <c r="K10" t="inlineStr">
        <is>
          <t>Vertical</t>
        </is>
      </c>
      <c r="L10" s="43" t="inlineStr">
        <is>
          <t>:E:MLEC:</t>
        </is>
      </c>
      <c r="M10" t="inlineStr">
        <is>
          <t>:182TC:184TC:213TC:215TC:254TC:256TC:</t>
        </is>
      </c>
      <c r="N10" s="43" t="inlineStr">
        <is>
          <t>C30</t>
        </is>
      </c>
      <c r="O10" s="2" t="inlineStr">
        <is>
          <t>NPT</t>
        </is>
      </c>
      <c r="P10" s="57" t="inlineStr">
        <is>
          <t>Vesconite</t>
        </is>
      </c>
      <c r="Q10" s="4" t="n">
        <v>98585529</v>
      </c>
      <c r="R10" s="2" t="inlineStr">
        <is>
          <t>BRK B/M,VLS,X3,7",182/256TC M4</t>
        </is>
      </c>
      <c r="S10" s="2" t="inlineStr">
        <is>
          <t>A300221</t>
        </is>
      </c>
      <c r="T10" s="2" t="inlineStr">
        <is>
          <t>LT108</t>
        </is>
      </c>
      <c r="U10" s="2" t="n">
        <v>126</v>
      </c>
      <c r="W10" s="97" t="n"/>
    </row>
    <row r="11">
      <c r="B11" s="43" t="inlineStr">
        <is>
          <t>Price_BOM_LCS_Insert_005</t>
        </is>
      </c>
      <c r="C11" s="125" t="n">
        <v>120</v>
      </c>
      <c r="D11" s="74" t="inlineStr">
        <is>
          <t>:15705-LCS:15705-2P-10HP-LCSE:15705-2P-15HP-LCSE:15705-2P-20HP-LCSE:15705-2P-5HP-LCSE:15705-2P-7.5HP-LCSE:</t>
        </is>
      </c>
      <c r="E11" s="74" t="inlineStr">
        <is>
          <t>X3</t>
        </is>
      </c>
      <c r="F11" s="2" t="inlineStr">
        <is>
          <t>Opt_InsertProvided</t>
        </is>
      </c>
      <c r="G11" s="2" t="inlineStr">
        <is>
          <t>:Cast Iron, ASTM-A48, CL 35:</t>
        </is>
      </c>
      <c r="H11" s="2" t="inlineStr">
        <is>
          <t>:C30:C35:J:</t>
        </is>
      </c>
      <c r="I11" t="inlineStr">
        <is>
          <t>Coating_Standard</t>
        </is>
      </c>
      <c r="J11" t="inlineStr">
        <is>
          <t>:MechSealType21:MechSealType2:</t>
        </is>
      </c>
      <c r="K11" t="inlineStr">
        <is>
          <t>Vertical</t>
        </is>
      </c>
      <c r="L11" s="43" t="inlineStr">
        <is>
          <t>:E:MLEC:</t>
        </is>
      </c>
      <c r="M11" t="inlineStr">
        <is>
          <t>:182TC:184TC:213TC:215TC:254TC:256TC:</t>
        </is>
      </c>
      <c r="N11" s="43" t="inlineStr">
        <is>
          <t>C30</t>
        </is>
      </c>
      <c r="O11" s="2" t="inlineStr">
        <is>
          <t>NPS</t>
        </is>
      </c>
      <c r="P11" s="57" t="inlineStr">
        <is>
          <t>Vesconite</t>
        </is>
      </c>
      <c r="Q11" s="4" t="n">
        <v>98585529</v>
      </c>
      <c r="R11" s="2" t="inlineStr">
        <is>
          <t>BRK B/M,VLS,X3,7",182/256TC M4</t>
        </is>
      </c>
      <c r="S11" s="2" t="inlineStr">
        <is>
          <t>A300192</t>
        </is>
      </c>
      <c r="T11" s="2" t="inlineStr">
        <is>
          <t>LT027</t>
        </is>
      </c>
      <c r="U11" s="2" t="n">
        <v>126</v>
      </c>
      <c r="W11" s="97" t="n"/>
    </row>
    <row r="12">
      <c r="B12" s="43" t="inlineStr">
        <is>
          <t>Price_BOM_LCS_Insert_006</t>
        </is>
      </c>
      <c r="C12" s="125" t="n">
        <v>120</v>
      </c>
      <c r="D12" s="74" t="inlineStr">
        <is>
          <t>:15705-LCS:15705-2P-10HP-LCSE:15705-2P-15HP-LCSE:15705-2P-20HP-LCSE:15705-2P-5HP-LCSE:15705-2P-7.5HP-LCSE:</t>
        </is>
      </c>
      <c r="E12" s="74" t="inlineStr">
        <is>
          <t>X3</t>
        </is>
      </c>
      <c r="F12" s="2" t="inlineStr">
        <is>
          <t>Opt_InsertProvided</t>
        </is>
      </c>
      <c r="G12" t="inlineStr">
        <is>
          <t>:Cast Iron, ASTM-A48, CL 35:CaseMatl_Ductile_Iron_ASTM-A536-65</t>
        </is>
      </c>
      <c r="H12" s="2" t="inlineStr">
        <is>
          <t>:C30:C35:J:</t>
        </is>
      </c>
      <c r="I12" t="inlineStr">
        <is>
          <t>Coating_Standard</t>
        </is>
      </c>
      <c r="J12" t="inlineStr">
        <is>
          <t>:MechSealType21:MechSealType2:</t>
        </is>
      </c>
      <c r="K12" t="inlineStr">
        <is>
          <t>Vertical</t>
        </is>
      </c>
      <c r="L12" s="43" t="inlineStr">
        <is>
          <t>:E:MLEC:</t>
        </is>
      </c>
      <c r="M12" t="inlineStr">
        <is>
          <t>:182TC:184TC:213TC:215TC:254TC:256TC:</t>
        </is>
      </c>
      <c r="N12" s="43" t="inlineStr">
        <is>
          <t>C30</t>
        </is>
      </c>
      <c r="O12" s="2" t="inlineStr">
        <is>
          <t>NPT</t>
        </is>
      </c>
      <c r="P12" s="57" t="inlineStr">
        <is>
          <t>Vesconite</t>
        </is>
      </c>
      <c r="Q12" s="4" t="n">
        <v>98585529</v>
      </c>
      <c r="R12" s="2" t="inlineStr">
        <is>
          <t>BRK B/M,VLS,X3,7",182/256TC M4</t>
        </is>
      </c>
      <c r="S12" s="2" t="inlineStr">
        <is>
          <t>A300221</t>
        </is>
      </c>
      <c r="T12" s="2" t="inlineStr">
        <is>
          <t>LT108</t>
        </is>
      </c>
      <c r="U12" s="2" t="n">
        <v>126</v>
      </c>
      <c r="W12" s="97" t="n"/>
    </row>
    <row r="13">
      <c r="B13" s="43" t="inlineStr">
        <is>
          <t>Price_BOM_LCS_Insert_007</t>
        </is>
      </c>
      <c r="C13" s="125" t="n">
        <v>120</v>
      </c>
      <c r="D13" s="74" t="inlineStr">
        <is>
          <t>:20709-LCS:20709-4P-3HP-LCSE:20709-2P-7.5HP-LCSE:20709-2P-10HP-LCSE:</t>
        </is>
      </c>
      <c r="E13" s="74" t="inlineStr">
        <is>
          <t>X3</t>
        </is>
      </c>
      <c r="F13" s="2" t="inlineStr">
        <is>
          <t>Opt_InsertProvided</t>
        </is>
      </c>
      <c r="G13" s="2" t="inlineStr">
        <is>
          <t>:Cast Iron, ASTM-A48, CL 35:</t>
        </is>
      </c>
      <c r="H13" s="2" t="inlineStr">
        <is>
          <t>:C30:C35:J:</t>
        </is>
      </c>
      <c r="I13" t="inlineStr">
        <is>
          <t>Coating_Standard</t>
        </is>
      </c>
      <c r="J13" t="inlineStr">
        <is>
          <t>:MechSealType21:MechSealType2:</t>
        </is>
      </c>
      <c r="K13" t="inlineStr">
        <is>
          <t>Vertical</t>
        </is>
      </c>
      <c r="L13" s="43" t="inlineStr">
        <is>
          <t>:E:MLEC:</t>
        </is>
      </c>
      <c r="M13" t="inlineStr">
        <is>
          <t>:182TC:184TC:213TC:215TC:254TC:256TC:</t>
        </is>
      </c>
      <c r="N13" s="43" t="inlineStr">
        <is>
          <t>C30</t>
        </is>
      </c>
      <c r="O13" s="2" t="inlineStr">
        <is>
          <t>NPS</t>
        </is>
      </c>
      <c r="P13" s="57" t="inlineStr">
        <is>
          <t>Vesconite</t>
        </is>
      </c>
      <c r="Q13" s="4" t="n">
        <v>98585529</v>
      </c>
      <c r="R13" s="2" t="inlineStr">
        <is>
          <t>BRK B/M,VLS,X3,7",182/256TC M4</t>
        </is>
      </c>
      <c r="S13" s="2" t="inlineStr">
        <is>
          <t>A300192</t>
        </is>
      </c>
      <c r="T13" s="2" t="inlineStr">
        <is>
          <t>LT027</t>
        </is>
      </c>
      <c r="U13" s="2" t="n">
        <v>126</v>
      </c>
      <c r="W13" s="97" t="n"/>
    </row>
    <row r="14">
      <c r="B14" s="43" t="inlineStr">
        <is>
          <t>Price_BOM_LCS_Insert_008</t>
        </is>
      </c>
      <c r="C14" s="125" t="n">
        <v>120</v>
      </c>
      <c r="D14" s="74" t="inlineStr">
        <is>
          <t>:20709-LCS:20709-4P-3HP-LCSE:20709-2P-7.5HP-LCSE:20709-2P-10HP-LCSE:</t>
        </is>
      </c>
      <c r="E14" s="74" t="inlineStr">
        <is>
          <t>X3</t>
        </is>
      </c>
      <c r="F14" s="2" t="inlineStr">
        <is>
          <t>Opt_InsertProvided</t>
        </is>
      </c>
      <c r="G14" t="inlineStr">
        <is>
          <t>:Cast Iron, ASTM-A48, CL 35:CaseMatl_Ductile_Iron_ASTM-A536-65</t>
        </is>
      </c>
      <c r="H14" s="2" t="inlineStr">
        <is>
          <t>:C30:C35:J:</t>
        </is>
      </c>
      <c r="I14" t="inlineStr">
        <is>
          <t>Coating_Standard</t>
        </is>
      </c>
      <c r="J14" t="inlineStr">
        <is>
          <t>:MechSealType21:MechSealType2:</t>
        </is>
      </c>
      <c r="K14" t="inlineStr">
        <is>
          <t>Vertical</t>
        </is>
      </c>
      <c r="L14" s="43" t="inlineStr">
        <is>
          <t>:E:MLEC:</t>
        </is>
      </c>
      <c r="M14" t="inlineStr">
        <is>
          <t>:182TC:184TC:213TC:215TC:254TC:256TC:</t>
        </is>
      </c>
      <c r="N14" s="43" t="inlineStr">
        <is>
          <t>C30</t>
        </is>
      </c>
      <c r="O14" s="2" t="inlineStr">
        <is>
          <t>NPT</t>
        </is>
      </c>
      <c r="P14" s="57" t="inlineStr">
        <is>
          <t>Vesconite</t>
        </is>
      </c>
      <c r="Q14" s="4" t="n">
        <v>98585529</v>
      </c>
      <c r="R14" s="2" t="inlineStr">
        <is>
          <t>BRK B/M,VLS,X3,7",182/256TC M4</t>
        </is>
      </c>
      <c r="S14" s="2" t="inlineStr">
        <is>
          <t>A300221</t>
        </is>
      </c>
      <c r="T14" s="2" t="inlineStr">
        <is>
          <t>LT108</t>
        </is>
      </c>
      <c r="U14" s="2" t="n">
        <v>126</v>
      </c>
      <c r="W14" s="97" t="n"/>
    </row>
    <row r="15">
      <c r="B15" s="43" t="inlineStr">
        <is>
          <t>Price_BOM_LCS_Insert_009</t>
        </is>
      </c>
      <c r="C15" s="125" t="n">
        <v>120</v>
      </c>
      <c r="D15" s="74" t="inlineStr">
        <is>
          <t>:25707-LCS:25707-4P-3HP-LCSE:25707-4P-5HP-LCSE:25707-2P-7.5HP-LCSE:25707-2P-10HP-LCSE:</t>
        </is>
      </c>
      <c r="E15" s="74" t="inlineStr">
        <is>
          <t>X3</t>
        </is>
      </c>
      <c r="F15" s="2" t="inlineStr">
        <is>
          <t>Opt_InsertProvided</t>
        </is>
      </c>
      <c r="G15" s="2" t="inlineStr">
        <is>
          <t>:Cast Iron, ASTM-A48, CL 35:</t>
        </is>
      </c>
      <c r="H15" s="2" t="inlineStr">
        <is>
          <t>:C30:C35:J:</t>
        </is>
      </c>
      <c r="I15" t="inlineStr">
        <is>
          <t>Coating_Standard</t>
        </is>
      </c>
      <c r="J15" t="inlineStr">
        <is>
          <t>:MechSealType21:MechSealType2:</t>
        </is>
      </c>
      <c r="K15" t="inlineStr">
        <is>
          <t>Vertical</t>
        </is>
      </c>
      <c r="L15" s="43" t="inlineStr">
        <is>
          <t>:E:MLEC:</t>
        </is>
      </c>
      <c r="M15" t="inlineStr">
        <is>
          <t>:182TC:184TC:213TC:215TC:254TC:256TC:</t>
        </is>
      </c>
      <c r="N15" s="43" t="inlineStr">
        <is>
          <t>C30</t>
        </is>
      </c>
      <c r="O15" s="2" t="inlineStr">
        <is>
          <t>125# ANSI Flange</t>
        </is>
      </c>
      <c r="P15" s="57" t="inlineStr">
        <is>
          <t>Vesconite</t>
        </is>
      </c>
      <c r="Q15" s="4" t="n">
        <v>98585529</v>
      </c>
      <c r="R15" s="2" t="inlineStr">
        <is>
          <t>BRK B/M,VLS,X3,7",182/256TC M4</t>
        </is>
      </c>
      <c r="S15" s="2" t="inlineStr">
        <is>
          <t>A300192</t>
        </is>
      </c>
      <c r="T15" s="2" t="inlineStr">
        <is>
          <t>LT027</t>
        </is>
      </c>
      <c r="U15" s="2" t="n">
        <v>126</v>
      </c>
      <c r="W15" s="97" t="n"/>
    </row>
    <row r="16">
      <c r="B16" s="43" t="inlineStr">
        <is>
          <t>Price_BOM_LCS_Insert_010</t>
        </is>
      </c>
      <c r="C16" s="125" t="n">
        <v>120</v>
      </c>
      <c r="D16" s="74" t="inlineStr">
        <is>
          <t>:25707-LCS:25707-4P-3HP-LCSE:25707-4P-5HP-LCSE:25707-2P-7.5HP-LCSE:25707-2P-10HP-LCSE:</t>
        </is>
      </c>
      <c r="E16" s="74" t="inlineStr">
        <is>
          <t>X3</t>
        </is>
      </c>
      <c r="F16" s="2" t="inlineStr">
        <is>
          <t>Opt_InsertProvided</t>
        </is>
      </c>
      <c r="G16" t="inlineStr">
        <is>
          <t>:Cast Iron, ASTM-A48, CL 35:CaseMatl_Ductile_Iron_ASTM-A536-65</t>
        </is>
      </c>
      <c r="H16" s="2" t="inlineStr">
        <is>
          <t>:C30:C35:J:</t>
        </is>
      </c>
      <c r="I16" t="inlineStr">
        <is>
          <t>Coating_Standard</t>
        </is>
      </c>
      <c r="J16" t="inlineStr">
        <is>
          <t>:MechSealType21:MechSealType2:</t>
        </is>
      </c>
      <c r="K16" t="inlineStr">
        <is>
          <t>Vertical</t>
        </is>
      </c>
      <c r="L16" s="43" t="inlineStr">
        <is>
          <t>:E:MLEC:</t>
        </is>
      </c>
      <c r="M16" t="inlineStr">
        <is>
          <t>:182TC:184TC:213TC:215TC:254TC:256TC:</t>
        </is>
      </c>
      <c r="N16" s="43" t="inlineStr">
        <is>
          <t>C30</t>
        </is>
      </c>
      <c r="O16" s="2" t="inlineStr">
        <is>
          <t>250# ANSI Flange</t>
        </is>
      </c>
      <c r="P16" s="57" t="inlineStr">
        <is>
          <t>Vesconite</t>
        </is>
      </c>
      <c r="Q16" s="4" t="n">
        <v>98585529</v>
      </c>
      <c r="R16" s="2" t="inlineStr">
        <is>
          <t>BRK B/M,VLS,X3,7",182/256TC M4</t>
        </is>
      </c>
      <c r="S16" s="2" t="inlineStr">
        <is>
          <t>A300221</t>
        </is>
      </c>
      <c r="T16" s="2" t="inlineStr">
        <is>
          <t>LT108</t>
        </is>
      </c>
      <c r="U16" s="2" t="n">
        <v>126</v>
      </c>
      <c r="W16" s="97" t="n"/>
    </row>
    <row r="17">
      <c r="B17" s="43" t="inlineStr">
        <is>
          <t>Price_BOM_LCS_Insert_011</t>
        </is>
      </c>
      <c r="C17" s="125" t="n">
        <v>120</v>
      </c>
      <c r="D17" s="74" t="inlineStr">
        <is>
          <t>:30707-LCS:30707-4P-3HP-LCSE:30707-4P-5HP-LCSE:30707-4P-7.5HP-LCSE:30707-2P-10HP-LCSE:</t>
        </is>
      </c>
      <c r="E17" s="74" t="inlineStr">
        <is>
          <t>X3</t>
        </is>
      </c>
      <c r="F17" s="2" t="inlineStr">
        <is>
          <t>Opt_InsertProvided</t>
        </is>
      </c>
      <c r="G17" s="2" t="inlineStr">
        <is>
          <t>:Cast Iron, ASTM-A48, CL 35:</t>
        </is>
      </c>
      <c r="H17" s="2" t="inlineStr">
        <is>
          <t>:C30:C35:J:</t>
        </is>
      </c>
      <c r="I17" t="inlineStr">
        <is>
          <t>Coating_Standard</t>
        </is>
      </c>
      <c r="J17" t="inlineStr">
        <is>
          <t>:MechSealType21:MechSealType2:</t>
        </is>
      </c>
      <c r="K17" t="inlineStr">
        <is>
          <t>Vertical</t>
        </is>
      </c>
      <c r="L17" s="43" t="inlineStr">
        <is>
          <t>:E:MLEC:</t>
        </is>
      </c>
      <c r="M17" t="inlineStr">
        <is>
          <t>:182TC:184TC:213TC:215TC:254TC:256TC:</t>
        </is>
      </c>
      <c r="N17" s="43" t="inlineStr">
        <is>
          <t>C30</t>
        </is>
      </c>
      <c r="O17" s="2" t="inlineStr">
        <is>
          <t>125# ANSI Flange</t>
        </is>
      </c>
      <c r="P17" s="57" t="inlineStr">
        <is>
          <t>Vesconite</t>
        </is>
      </c>
      <c r="Q17" s="4" t="n">
        <v>98585529</v>
      </c>
      <c r="R17" s="2" t="inlineStr">
        <is>
          <t>BRK B/M,VLS,X3,7",182/256TC M4</t>
        </is>
      </c>
      <c r="S17" s="2" t="inlineStr">
        <is>
          <t>A300192</t>
        </is>
      </c>
      <c r="T17" s="2" t="inlineStr">
        <is>
          <t>LT027</t>
        </is>
      </c>
      <c r="U17" s="2" t="n">
        <v>126</v>
      </c>
      <c r="W17" s="97" t="n"/>
    </row>
    <row r="18">
      <c r="B18" s="43" t="inlineStr">
        <is>
          <t>Price_BOM_LCS_Insert_012</t>
        </is>
      </c>
      <c r="C18" s="125" t="n">
        <v>120</v>
      </c>
      <c r="D18" s="74" t="inlineStr">
        <is>
          <t>:30707-LCS:30707-4P-3HP-LCSE:30707-4P-5HP-LCSE:30707-4P-7.5HP-LCSE:30707-2P-10HP-LCSE:</t>
        </is>
      </c>
      <c r="E18" s="74" t="inlineStr">
        <is>
          <t>X3</t>
        </is>
      </c>
      <c r="F18" s="2" t="inlineStr">
        <is>
          <t>Opt_InsertProvided</t>
        </is>
      </c>
      <c r="G18" t="inlineStr">
        <is>
          <t>:Cast Iron, ASTM-A48, CL 35:CaseMatl_Ductile_Iron_ASTM-A536-65</t>
        </is>
      </c>
      <c r="H18" s="2" t="inlineStr">
        <is>
          <t>:C30:C35:J:</t>
        </is>
      </c>
      <c r="I18" t="inlineStr">
        <is>
          <t>Coating_Standard</t>
        </is>
      </c>
      <c r="J18" t="inlineStr">
        <is>
          <t>:MechSealType21:MechSealType2:</t>
        </is>
      </c>
      <c r="K18" t="inlineStr">
        <is>
          <t>Vertical</t>
        </is>
      </c>
      <c r="L18" s="43" t="inlineStr">
        <is>
          <t>:E:MLEC:</t>
        </is>
      </c>
      <c r="M18" t="inlineStr">
        <is>
          <t>:182TC:184TC:213TC:215TC:254TC:256TC:</t>
        </is>
      </c>
      <c r="N18" s="43" t="inlineStr">
        <is>
          <t>C30</t>
        </is>
      </c>
      <c r="O18" s="2" t="inlineStr">
        <is>
          <t>250# ANSI Flange</t>
        </is>
      </c>
      <c r="P18" s="57" t="inlineStr">
        <is>
          <t>Vesconite</t>
        </is>
      </c>
      <c r="Q18" s="4" t="n">
        <v>98585529</v>
      </c>
      <c r="R18" s="2" t="inlineStr">
        <is>
          <t>BRK B/M,VLS,X3,7",182/256TC M4</t>
        </is>
      </c>
      <c r="S18" s="2" t="inlineStr">
        <is>
          <t>A300221</t>
        </is>
      </c>
      <c r="T18" s="2" t="inlineStr">
        <is>
          <t>LT108</t>
        </is>
      </c>
      <c r="U18" s="2" t="n">
        <v>126</v>
      </c>
      <c r="W18" s="97" t="n"/>
    </row>
    <row r="19">
      <c r="B19" s="43" t="inlineStr">
        <is>
          <t>Price_BOM_LCS_Insert_013</t>
        </is>
      </c>
      <c r="C19" s="125" t="n">
        <v>120</v>
      </c>
      <c r="D19" s="74" t="inlineStr">
        <is>
          <t>:40707-LCS:40707-4P-3HP-LCSE:40707-4P-5HP-LCSE:40707-4P-7.5HP-LCSE:</t>
        </is>
      </c>
      <c r="E19" s="74" t="inlineStr">
        <is>
          <t>X3</t>
        </is>
      </c>
      <c r="F19" s="2" t="inlineStr">
        <is>
          <t>Opt_InsertProvided</t>
        </is>
      </c>
      <c r="G19" s="2" t="inlineStr">
        <is>
          <t>:Cast Iron, ASTM-A48, CL 35:</t>
        </is>
      </c>
      <c r="H19" s="2" t="inlineStr">
        <is>
          <t>:C30:C35:J:</t>
        </is>
      </c>
      <c r="I19" t="inlineStr">
        <is>
          <t>Coating_Standard</t>
        </is>
      </c>
      <c r="J19" t="inlineStr">
        <is>
          <t>:MechSealType21:MechSealType2:</t>
        </is>
      </c>
      <c r="K19" t="inlineStr">
        <is>
          <t>Vertical</t>
        </is>
      </c>
      <c r="L19" s="43" t="inlineStr">
        <is>
          <t>:E:MLEC:</t>
        </is>
      </c>
      <c r="M19" t="inlineStr">
        <is>
          <t>:182TC:184TC:213TC:215TC:254TC:256TC:</t>
        </is>
      </c>
      <c r="N19" s="43" t="inlineStr">
        <is>
          <t>C30</t>
        </is>
      </c>
      <c r="O19" s="2" t="inlineStr">
        <is>
          <t>125# ANSI Flange</t>
        </is>
      </c>
      <c r="P19" s="57" t="inlineStr">
        <is>
          <t>Vesconite</t>
        </is>
      </c>
      <c r="Q19" s="4" t="n">
        <v>98585529</v>
      </c>
      <c r="R19" s="2" t="inlineStr">
        <is>
          <t>BRK B/M,VLS,X3,7",182/256TC M4</t>
        </is>
      </c>
      <c r="S19" s="2" t="inlineStr">
        <is>
          <t>A300192</t>
        </is>
      </c>
      <c r="T19" s="2" t="inlineStr">
        <is>
          <t>LT027</t>
        </is>
      </c>
      <c r="U19" s="2" t="n">
        <v>126</v>
      </c>
      <c r="W19" s="97" t="n"/>
    </row>
    <row r="20">
      <c r="B20" s="43" t="inlineStr">
        <is>
          <t>Price_BOM_LCS_Insert_014</t>
        </is>
      </c>
      <c r="C20" s="125" t="n">
        <v>120</v>
      </c>
      <c r="D20" s="74" t="inlineStr">
        <is>
          <t>:40707-LCS:40707-4P-3HP-LCSE:40707-4P-5HP-LCSE:40707-4P-7.5HP-LCSE:</t>
        </is>
      </c>
      <c r="E20" s="74" t="inlineStr">
        <is>
          <t>X3</t>
        </is>
      </c>
      <c r="F20" s="2" t="inlineStr">
        <is>
          <t>Opt_InsertProvided</t>
        </is>
      </c>
      <c r="G20" t="inlineStr">
        <is>
          <t>:Cast Iron, ASTM-A48, CL 35:CaseMatl_Ductile_Iron_ASTM-A536-65</t>
        </is>
      </c>
      <c r="H20" s="2" t="inlineStr">
        <is>
          <t>:C30:C35:J:</t>
        </is>
      </c>
      <c r="I20" t="inlineStr">
        <is>
          <t>Coating_Standard</t>
        </is>
      </c>
      <c r="J20" t="inlineStr">
        <is>
          <t>:MechSealType21:MechSealType2:</t>
        </is>
      </c>
      <c r="K20" t="inlineStr">
        <is>
          <t>Vertical</t>
        </is>
      </c>
      <c r="L20" s="43" t="inlineStr">
        <is>
          <t>:E:MLEC:</t>
        </is>
      </c>
      <c r="M20" t="inlineStr">
        <is>
          <t>:182TC:184TC:213TC:215TC:254TC:256TC:</t>
        </is>
      </c>
      <c r="N20" s="43" t="inlineStr">
        <is>
          <t>C30</t>
        </is>
      </c>
      <c r="O20" s="2" t="inlineStr">
        <is>
          <t>250# ANSI Flange</t>
        </is>
      </c>
      <c r="P20" s="57" t="inlineStr">
        <is>
          <t>Vesconite</t>
        </is>
      </c>
      <c r="Q20" s="4" t="n">
        <v>98585529</v>
      </c>
      <c r="R20" s="2" t="inlineStr">
        <is>
          <t>BRK B/M,VLS,X3,7",182/256TC M4</t>
        </is>
      </c>
      <c r="S20" s="2" t="inlineStr">
        <is>
          <t>A300221</t>
        </is>
      </c>
      <c r="T20" s="2" t="inlineStr">
        <is>
          <t>LT108</t>
        </is>
      </c>
      <c r="U20" s="2" t="n">
        <v>126</v>
      </c>
      <c r="W20" s="97" t="n"/>
    </row>
    <row r="21">
      <c r="B21" s="43" t="inlineStr">
        <is>
          <t>Price_BOM_LCS_Insert_015</t>
        </is>
      </c>
      <c r="C21" s="125" t="n">
        <v>120</v>
      </c>
      <c r="D21" s="74" t="inlineStr">
        <is>
          <t>:15951-LCS:15951-4P-3HP-LCSE:15951-2P-10HP-LCSE:</t>
        </is>
      </c>
      <c r="E21" s="74" t="inlineStr">
        <is>
          <t>X3</t>
        </is>
      </c>
      <c r="F21" s="2" t="inlineStr">
        <is>
          <t>Opt_InsertProvided</t>
        </is>
      </c>
      <c r="G21" s="2" t="inlineStr">
        <is>
          <t>:Cast Iron, ASTM-A48, CL 35:</t>
        </is>
      </c>
      <c r="H21" s="2" t="inlineStr">
        <is>
          <t>:C30:C35:J:</t>
        </is>
      </c>
      <c r="I21" t="inlineStr">
        <is>
          <t>Coating_Standard</t>
        </is>
      </c>
      <c r="J21" t="inlineStr">
        <is>
          <t>:MechSealType21:MechSealType2:</t>
        </is>
      </c>
      <c r="K21" t="inlineStr">
        <is>
          <t>Vertical</t>
        </is>
      </c>
      <c r="L21" s="43" t="inlineStr">
        <is>
          <t>:E:MLEC:</t>
        </is>
      </c>
      <c r="M21" t="inlineStr">
        <is>
          <t>:182TC:184TC:213TC:215TC:254TC:256TC:</t>
        </is>
      </c>
      <c r="N21" s="43" t="inlineStr">
        <is>
          <t>C30</t>
        </is>
      </c>
      <c r="O21" s="2" t="inlineStr">
        <is>
          <t>NPS</t>
        </is>
      </c>
      <c r="P21" s="57" t="inlineStr">
        <is>
          <t>Vesconite</t>
        </is>
      </c>
      <c r="Q21" s="4" t="n">
        <v>98585530</v>
      </c>
      <c r="R21" s="2" t="inlineStr">
        <is>
          <t>BRK B/M,VLS, X3,9.5",182/256TC M4</t>
        </is>
      </c>
      <c r="S21" s="2" t="inlineStr">
        <is>
          <t>A100132</t>
        </is>
      </c>
      <c r="T21" s="2" t="inlineStr">
        <is>
          <t>LT027</t>
        </is>
      </c>
      <c r="U21" s="2" t="n">
        <v>300</v>
      </c>
      <c r="W21" s="97" t="n"/>
    </row>
    <row r="22">
      <c r="B22" s="43" t="inlineStr">
        <is>
          <t>Price_BOM_LCS_Insert_016</t>
        </is>
      </c>
      <c r="C22" s="125" t="n">
        <v>120</v>
      </c>
      <c r="D22" s="74" t="inlineStr">
        <is>
          <t>:15951-LCS:15951-4P-3HP-LCSE:15951-2P-10HP-LCSE:</t>
        </is>
      </c>
      <c r="E22" s="74" t="inlineStr">
        <is>
          <t>X3</t>
        </is>
      </c>
      <c r="F22" s="2" t="inlineStr">
        <is>
          <t>Opt_InsertProvided</t>
        </is>
      </c>
      <c r="G22" t="inlineStr">
        <is>
          <t>:Cast Iron, ASTM-A48, CL 35:CaseMatl_Ductile_Iron_ASTM-A536-65</t>
        </is>
      </c>
      <c r="H22" s="2" t="inlineStr">
        <is>
          <t>:C30:C35:J:</t>
        </is>
      </c>
      <c r="I22" t="inlineStr">
        <is>
          <t>Coating_Standard</t>
        </is>
      </c>
      <c r="J22" t="inlineStr">
        <is>
          <t>:MechSealType21:MechSealType2:</t>
        </is>
      </c>
      <c r="K22" t="inlineStr">
        <is>
          <t>Vertical</t>
        </is>
      </c>
      <c r="L22" s="43" t="inlineStr">
        <is>
          <t>:E:MLEC:</t>
        </is>
      </c>
      <c r="M22" t="inlineStr">
        <is>
          <t>:182TC:184TC:213TC:215TC:254TC:256TC:</t>
        </is>
      </c>
      <c r="N22" s="43" t="inlineStr">
        <is>
          <t>C30</t>
        </is>
      </c>
      <c r="O22" s="2" t="inlineStr">
        <is>
          <t>NPT</t>
        </is>
      </c>
      <c r="P22" s="57" t="inlineStr">
        <is>
          <t>Vesconite</t>
        </is>
      </c>
      <c r="Q22" s="4" t="inlineStr">
        <is>
          <t>RTF</t>
        </is>
      </c>
      <c r="R22" s="2" t="n"/>
      <c r="S22" s="2" t="inlineStr">
        <is>
          <t>A300229</t>
        </is>
      </c>
      <c r="T22" s="2" t="inlineStr">
        <is>
          <t>LT108</t>
        </is>
      </c>
      <c r="U22" s="2" t="n">
        <v>300</v>
      </c>
      <c r="W22" s="97" t="n"/>
    </row>
    <row r="23">
      <c r="B23" s="43" t="inlineStr">
        <is>
          <t>Price_BOM_LCS_Insert_017</t>
        </is>
      </c>
      <c r="C23" s="125" t="n">
        <v>120</v>
      </c>
      <c r="D23" s="74" t="inlineStr">
        <is>
          <t>:15955-LCS:15955-4P-3HP-LCSE:15955-4P-5HP-LCSE:</t>
        </is>
      </c>
      <c r="E23" s="74" t="inlineStr">
        <is>
          <t>X3</t>
        </is>
      </c>
      <c r="F23" s="2" t="inlineStr">
        <is>
          <t>Opt_InsertProvided</t>
        </is>
      </c>
      <c r="G23" s="2" t="inlineStr">
        <is>
          <t>:Cast Iron, ASTM-A48, CL 35:</t>
        </is>
      </c>
      <c r="H23" s="2" t="inlineStr">
        <is>
          <t>:C30:C35:J:</t>
        </is>
      </c>
      <c r="I23" t="inlineStr">
        <is>
          <t>Coating_Standard</t>
        </is>
      </c>
      <c r="J23" t="inlineStr">
        <is>
          <t>:MechSealType21:MechSealType2:</t>
        </is>
      </c>
      <c r="K23" t="inlineStr">
        <is>
          <t>Vertical</t>
        </is>
      </c>
      <c r="L23" s="43" t="inlineStr">
        <is>
          <t>:E:MLEC:</t>
        </is>
      </c>
      <c r="M23" t="inlineStr">
        <is>
          <t>:182TC:184TC:213TC:215TC:254TC:256TC:</t>
        </is>
      </c>
      <c r="N23" s="43" t="inlineStr">
        <is>
          <t>C30</t>
        </is>
      </c>
      <c r="O23" s="2" t="inlineStr">
        <is>
          <t>NPS</t>
        </is>
      </c>
      <c r="P23" s="57" t="inlineStr">
        <is>
          <t>Vesconite</t>
        </is>
      </c>
      <c r="Q23" s="4" t="n">
        <v>98585530</v>
      </c>
      <c r="R23" s="2" t="inlineStr">
        <is>
          <t>BRK B/M,VLS, X3,9.5",182/256TC M4</t>
        </is>
      </c>
      <c r="S23" s="2" t="inlineStr">
        <is>
          <t>A100132</t>
        </is>
      </c>
      <c r="T23" s="2" t="inlineStr">
        <is>
          <t>LT027</t>
        </is>
      </c>
      <c r="U23" s="2" t="n">
        <v>300</v>
      </c>
      <c r="W23" s="97" t="n"/>
    </row>
    <row r="24">
      <c r="B24" s="43" t="inlineStr">
        <is>
          <t>Price_BOM_LCS_Insert_018</t>
        </is>
      </c>
      <c r="C24" s="125" t="n">
        <v>120</v>
      </c>
      <c r="D24" s="74" t="inlineStr">
        <is>
          <t>:15955-LCS:15955-4P-3HP-LCSE:15955-4P-5HP-LCSE:</t>
        </is>
      </c>
      <c r="E24" s="74" t="inlineStr">
        <is>
          <t>X3</t>
        </is>
      </c>
      <c r="F24" s="2" t="inlineStr">
        <is>
          <t>Opt_InsertProvided</t>
        </is>
      </c>
      <c r="G24" t="inlineStr">
        <is>
          <t>:Cast Iron, ASTM-A48, CL 35:CaseMatl_Ductile_Iron_ASTM-A536-65</t>
        </is>
      </c>
      <c r="H24" s="2" t="inlineStr">
        <is>
          <t>:C30:C35:J:</t>
        </is>
      </c>
      <c r="I24" t="inlineStr">
        <is>
          <t>Coating_Standard</t>
        </is>
      </c>
      <c r="J24" t="inlineStr">
        <is>
          <t>:MechSealType21:MechSealType2:</t>
        </is>
      </c>
      <c r="K24" t="inlineStr">
        <is>
          <t>Vertical</t>
        </is>
      </c>
      <c r="L24" s="43" t="inlineStr">
        <is>
          <t>:E:MLEC:</t>
        </is>
      </c>
      <c r="M24" t="inlineStr">
        <is>
          <t>:182TC:184TC:213TC:215TC:254TC:256TC:</t>
        </is>
      </c>
      <c r="N24" s="43" t="inlineStr">
        <is>
          <t>C30</t>
        </is>
      </c>
      <c r="O24" s="2" t="inlineStr">
        <is>
          <t>NPT</t>
        </is>
      </c>
      <c r="P24" s="57" t="inlineStr">
        <is>
          <t>Vesconite</t>
        </is>
      </c>
      <c r="Q24" s="4" t="inlineStr">
        <is>
          <t>RTF</t>
        </is>
      </c>
      <c r="R24" s="2" t="n"/>
      <c r="S24" s="2" t="inlineStr">
        <is>
          <t>A300229</t>
        </is>
      </c>
      <c r="T24" s="2" t="inlineStr">
        <is>
          <t>LT108</t>
        </is>
      </c>
      <c r="U24" s="2" t="n">
        <v>300</v>
      </c>
      <c r="W24" s="97" t="n"/>
    </row>
    <row r="25">
      <c r="B25" s="43" t="inlineStr">
        <is>
          <t>Price_BOM_LCS_Insert_019</t>
        </is>
      </c>
      <c r="C25" s="125" t="n">
        <v>120</v>
      </c>
      <c r="D25" s="74" t="inlineStr">
        <is>
          <t>:15959-LCS:15959-4P-3HP-LCSE:15959-4P-5HP-LCSE:15959-4P-7.5HP-LCSE:</t>
        </is>
      </c>
      <c r="E25" s="74" t="inlineStr">
        <is>
          <t>X3</t>
        </is>
      </c>
      <c r="F25" s="2" t="inlineStr">
        <is>
          <t>Opt_InsertProvided</t>
        </is>
      </c>
      <c r="G25" s="2" t="inlineStr">
        <is>
          <t>:Cast Iron, ASTM-A48, CL 35:</t>
        </is>
      </c>
      <c r="H25" s="2" t="inlineStr">
        <is>
          <t>:C30:C35:J:</t>
        </is>
      </c>
      <c r="I25" t="inlineStr">
        <is>
          <t>Coating_Standard</t>
        </is>
      </c>
      <c r="J25" t="inlineStr">
        <is>
          <t>:MechSealType21:MechSealType2:</t>
        </is>
      </c>
      <c r="K25" t="inlineStr">
        <is>
          <t>Vertical</t>
        </is>
      </c>
      <c r="L25" s="43" t="inlineStr">
        <is>
          <t>:E:MLEC:</t>
        </is>
      </c>
      <c r="M25" t="inlineStr">
        <is>
          <t>:182TC:184TC:213TC:215TC:254TC:256TC:</t>
        </is>
      </c>
      <c r="N25" s="43" t="inlineStr">
        <is>
          <t>C30</t>
        </is>
      </c>
      <c r="O25" s="2" t="inlineStr">
        <is>
          <t>NPS</t>
        </is>
      </c>
      <c r="P25" s="57" t="inlineStr">
        <is>
          <t>Vesconite</t>
        </is>
      </c>
      <c r="Q25" s="4" t="n">
        <v>98585530</v>
      </c>
      <c r="R25" s="2" t="inlineStr">
        <is>
          <t>BRK B/M,VLS, X3,9.5",182/256TC M4</t>
        </is>
      </c>
      <c r="S25" s="2" t="inlineStr">
        <is>
          <t>A100132</t>
        </is>
      </c>
      <c r="T25" s="2" t="inlineStr">
        <is>
          <t>LT027</t>
        </is>
      </c>
      <c r="U25" s="2" t="n">
        <v>300</v>
      </c>
      <c r="W25" s="97" t="n"/>
    </row>
    <row r="26">
      <c r="B26" s="43" t="inlineStr">
        <is>
          <t>Price_BOM_LCS_Insert_020</t>
        </is>
      </c>
      <c r="C26" s="125" t="n">
        <v>120</v>
      </c>
      <c r="D26" s="74" t="inlineStr">
        <is>
          <t>:15959-LCS:15959-4P-3HP-LCSE:15959-4P-5HP-LCSE:15959-4P-7.5HP-LCSE:</t>
        </is>
      </c>
      <c r="E26" s="74" t="inlineStr">
        <is>
          <t>X3</t>
        </is>
      </c>
      <c r="F26" s="2" t="inlineStr">
        <is>
          <t>Opt_InsertProvided</t>
        </is>
      </c>
      <c r="G26" t="inlineStr">
        <is>
          <t>:Cast Iron, ASTM-A48, CL 35:CaseMatl_Ductile_Iron_ASTM-A536-65</t>
        </is>
      </c>
      <c r="H26" s="2" t="inlineStr">
        <is>
          <t>:C30:C35:J:</t>
        </is>
      </c>
      <c r="I26" t="inlineStr">
        <is>
          <t>Coating_Standard</t>
        </is>
      </c>
      <c r="J26" t="inlineStr">
        <is>
          <t>:MechSealType21:MechSealType2:</t>
        </is>
      </c>
      <c r="K26" t="inlineStr">
        <is>
          <t>Vertical</t>
        </is>
      </c>
      <c r="L26" s="43" t="inlineStr">
        <is>
          <t>:E:MLEC:</t>
        </is>
      </c>
      <c r="M26" t="inlineStr">
        <is>
          <t>:182TC:184TC:213TC:215TC:254TC:256TC:</t>
        </is>
      </c>
      <c r="N26" s="43" t="inlineStr">
        <is>
          <t>C30</t>
        </is>
      </c>
      <c r="O26" s="2" t="inlineStr">
        <is>
          <t>NPT</t>
        </is>
      </c>
      <c r="P26" s="57" t="inlineStr">
        <is>
          <t>Vesconite</t>
        </is>
      </c>
      <c r="Q26" s="4" t="inlineStr">
        <is>
          <t>RTF</t>
        </is>
      </c>
      <c r="R26" s="2" t="n"/>
      <c r="S26" s="2" t="inlineStr">
        <is>
          <t>A300229</t>
        </is>
      </c>
      <c r="T26" s="2" t="inlineStr">
        <is>
          <t>LT108</t>
        </is>
      </c>
      <c r="U26" s="2" t="n">
        <v>300</v>
      </c>
      <c r="W26" s="97" t="n"/>
    </row>
    <row r="27">
      <c r="B27" s="43" t="inlineStr">
        <is>
          <t>Price_BOM_LCS_Insert_021</t>
        </is>
      </c>
      <c r="C27" s="125" t="n">
        <v>120</v>
      </c>
      <c r="D27" s="74" t="inlineStr">
        <is>
          <t>:20953-LCS:20953-4P-3HP-LCSE:20953-4P-5HP-LCSE:20953-4P-7.5HP-LCSE:</t>
        </is>
      </c>
      <c r="E27" s="74" t="inlineStr">
        <is>
          <t>X3</t>
        </is>
      </c>
      <c r="F27" s="2" t="inlineStr">
        <is>
          <t>Opt_InsertProvided</t>
        </is>
      </c>
      <c r="G27" s="2" t="inlineStr">
        <is>
          <t>:Cast Iron, ASTM-A48, CL 35:</t>
        </is>
      </c>
      <c r="H27" s="2" t="inlineStr">
        <is>
          <t>:C30:C35:J:</t>
        </is>
      </c>
      <c r="I27" t="inlineStr">
        <is>
          <t>Coating_Standard</t>
        </is>
      </c>
      <c r="J27" t="inlineStr">
        <is>
          <t>:MechSealType21:MechSealType2:</t>
        </is>
      </c>
      <c r="K27" t="inlineStr">
        <is>
          <t>Vertical</t>
        </is>
      </c>
      <c r="L27" s="43" t="inlineStr">
        <is>
          <t>:E:MLEC:</t>
        </is>
      </c>
      <c r="M27" t="inlineStr">
        <is>
          <t>:182TC:184TC:213TC:215TC:254TC:256TC:</t>
        </is>
      </c>
      <c r="N27" s="43" t="inlineStr">
        <is>
          <t>C30</t>
        </is>
      </c>
      <c r="O27" s="2" t="inlineStr">
        <is>
          <t>NPS</t>
        </is>
      </c>
      <c r="P27" s="57" t="inlineStr">
        <is>
          <t>Vesconite</t>
        </is>
      </c>
      <c r="Q27" s="4" t="n">
        <v>98585530</v>
      </c>
      <c r="R27" s="2" t="inlineStr">
        <is>
          <t>BRK B/M,VLS, X3,9.5",182/256TC M4</t>
        </is>
      </c>
      <c r="S27" s="2" t="inlineStr">
        <is>
          <t>A100132</t>
        </is>
      </c>
      <c r="T27" s="2" t="inlineStr">
        <is>
          <t>LT027</t>
        </is>
      </c>
      <c r="U27" s="2" t="n">
        <v>300</v>
      </c>
      <c r="W27" s="97" t="n"/>
    </row>
    <row r="28">
      <c r="B28" s="43" t="inlineStr">
        <is>
          <t>Price_BOM_LCS_Insert_022</t>
        </is>
      </c>
      <c r="C28" s="125" t="n">
        <v>120</v>
      </c>
      <c r="D28" s="74" t="inlineStr">
        <is>
          <t>:20953-LCS:20953-4P-3HP-LCSE:20953-4P-5HP-LCSE:20953-4P-7.5HP-LCSE:</t>
        </is>
      </c>
      <c r="E28" s="74" t="inlineStr">
        <is>
          <t>X3</t>
        </is>
      </c>
      <c r="F28" s="2" t="inlineStr">
        <is>
          <t>Opt_InsertProvided</t>
        </is>
      </c>
      <c r="G28" t="inlineStr">
        <is>
          <t>:Cast Iron, ASTM-A48, CL 35:CaseMatl_Ductile_Iron_ASTM-A536-65</t>
        </is>
      </c>
      <c r="H28" s="2" t="inlineStr">
        <is>
          <t>:C30:C35:J:</t>
        </is>
      </c>
      <c r="I28" t="inlineStr">
        <is>
          <t>Coating_Standard</t>
        </is>
      </c>
      <c r="J28" t="inlineStr">
        <is>
          <t>:MechSealType21:MechSealType2:</t>
        </is>
      </c>
      <c r="K28" t="inlineStr">
        <is>
          <t>Vertical</t>
        </is>
      </c>
      <c r="L28" s="43" t="inlineStr">
        <is>
          <t>:E:MLEC:</t>
        </is>
      </c>
      <c r="M28" t="inlineStr">
        <is>
          <t>:182TC:184TC:213TC:215TC:254TC:256TC:</t>
        </is>
      </c>
      <c r="N28" s="43" t="inlineStr">
        <is>
          <t>C30</t>
        </is>
      </c>
      <c r="O28" s="2" t="inlineStr">
        <is>
          <t>NPT</t>
        </is>
      </c>
      <c r="P28" s="57" t="inlineStr">
        <is>
          <t>Vesconite</t>
        </is>
      </c>
      <c r="Q28" s="4" t="inlineStr">
        <is>
          <t>RTF</t>
        </is>
      </c>
      <c r="R28" s="2" t="n"/>
      <c r="S28" s="2" t="inlineStr">
        <is>
          <t>A300229</t>
        </is>
      </c>
      <c r="T28" s="2" t="inlineStr">
        <is>
          <t>LT108</t>
        </is>
      </c>
      <c r="U28" s="2" t="n">
        <v>300</v>
      </c>
      <c r="W28" s="97" t="n"/>
    </row>
    <row r="29">
      <c r="B29" s="43" t="inlineStr">
        <is>
          <t>Price_BOM_LCS_Insert_023</t>
        </is>
      </c>
      <c r="C29" s="125" t="n">
        <v>120</v>
      </c>
      <c r="D29" s="74" t="inlineStr">
        <is>
          <t>:25957-LCS:25957-4P-3HP-LCSE:25957-4P-5HP-LCSE:25957-4P-7.5HP-LCSE:25957-4P-10HP-LCSE:</t>
        </is>
      </c>
      <c r="E29" s="74" t="inlineStr">
        <is>
          <t>X3</t>
        </is>
      </c>
      <c r="F29" s="2" t="inlineStr">
        <is>
          <t>Opt_InsertProvided</t>
        </is>
      </c>
      <c r="G29" s="2" t="inlineStr">
        <is>
          <t>:Cast Iron, ASTM-A48, CL 35:</t>
        </is>
      </c>
      <c r="H29" s="2" t="inlineStr">
        <is>
          <t>:C30:C35:J:</t>
        </is>
      </c>
      <c r="I29" t="inlineStr">
        <is>
          <t>Coating_Standard</t>
        </is>
      </c>
      <c r="J29" t="inlineStr">
        <is>
          <t>:MechSealType21:MechSealType2:</t>
        </is>
      </c>
      <c r="K29" t="inlineStr">
        <is>
          <t>Vertical</t>
        </is>
      </c>
      <c r="L29" s="43" t="inlineStr">
        <is>
          <t>:E:MLEC:</t>
        </is>
      </c>
      <c r="M29" t="inlineStr">
        <is>
          <t>:182TC:184TC:213TC:215TC:254TC:256TC:</t>
        </is>
      </c>
      <c r="N29" s="43" t="inlineStr">
        <is>
          <t>C30</t>
        </is>
      </c>
      <c r="O29" s="2" t="inlineStr">
        <is>
          <t>125# ANSI Flange</t>
        </is>
      </c>
      <c r="P29" s="57" t="inlineStr">
        <is>
          <t>Vesconite</t>
        </is>
      </c>
      <c r="Q29" s="4" t="n">
        <v>98585530</v>
      </c>
      <c r="R29" s="2" t="inlineStr">
        <is>
          <t>BRK B/M,VLS, X3,9.5",182/256TC M4</t>
        </is>
      </c>
      <c r="S29" s="2" t="inlineStr">
        <is>
          <t>A100132</t>
        </is>
      </c>
      <c r="T29" s="2" t="inlineStr">
        <is>
          <t>LT027</t>
        </is>
      </c>
      <c r="U29" s="2" t="n">
        <v>300</v>
      </c>
      <c r="W29" s="97" t="n"/>
    </row>
    <row r="30">
      <c r="B30" s="43" t="inlineStr">
        <is>
          <t>Price_BOM_LCS_Insert_024</t>
        </is>
      </c>
      <c r="C30" s="125" t="n">
        <v>120</v>
      </c>
      <c r="D30" s="74" t="inlineStr">
        <is>
          <t>:25957-LCS:25957-4P-3HP-LCSE:25957-4P-5HP-LCSE:25957-4P-7.5HP-LCSE:25957-4P-10HP-LCSE:</t>
        </is>
      </c>
      <c r="E30" s="74" t="inlineStr">
        <is>
          <t>X3</t>
        </is>
      </c>
      <c r="F30" s="2" t="inlineStr">
        <is>
          <t>Opt_InsertProvided</t>
        </is>
      </c>
      <c r="G30" t="inlineStr">
        <is>
          <t>:Cast Iron, ASTM-A48, CL 35:CaseMatl_Ductile_Iron_ASTM-A536-65</t>
        </is>
      </c>
      <c r="H30" s="2" t="inlineStr">
        <is>
          <t>:C30:C35:J:</t>
        </is>
      </c>
      <c r="I30" t="inlineStr">
        <is>
          <t>Coating_Standard</t>
        </is>
      </c>
      <c r="J30" t="inlineStr">
        <is>
          <t>:MechSealType21:MechSealType2:</t>
        </is>
      </c>
      <c r="K30" t="inlineStr">
        <is>
          <t>Vertical</t>
        </is>
      </c>
      <c r="L30" s="43" t="inlineStr">
        <is>
          <t>:E:MLEC:</t>
        </is>
      </c>
      <c r="M30" t="inlineStr">
        <is>
          <t>:182TC:184TC:213TC:215TC:254TC:256TC:</t>
        </is>
      </c>
      <c r="N30" s="43" t="inlineStr">
        <is>
          <t>C30</t>
        </is>
      </c>
      <c r="O30" s="2" t="inlineStr">
        <is>
          <t>250# ANSI Flange</t>
        </is>
      </c>
      <c r="P30" s="57" t="inlineStr">
        <is>
          <t>Vesconite</t>
        </is>
      </c>
      <c r="Q30" s="4" t="inlineStr">
        <is>
          <t>RTF</t>
        </is>
      </c>
      <c r="R30" s="2" t="n"/>
      <c r="S30" s="2" t="inlineStr">
        <is>
          <t>A300229</t>
        </is>
      </c>
      <c r="T30" s="2" t="inlineStr">
        <is>
          <t>LT108</t>
        </is>
      </c>
      <c r="U30" s="2" t="n">
        <v>300</v>
      </c>
      <c r="W30" s="97" t="n"/>
    </row>
    <row r="31">
      <c r="B31" s="43" t="inlineStr">
        <is>
          <t>Price_BOM_LCS_Insert_025</t>
        </is>
      </c>
      <c r="C31" s="125" t="n">
        <v>120</v>
      </c>
      <c r="D31" s="74" t="inlineStr">
        <is>
          <t>:30957-LCS:30957-4P-5HP-LCSE:30957-4P-7.5HP-LCSE:30957-4P-10HP-LCSE:</t>
        </is>
      </c>
      <c r="E31" s="74" t="inlineStr">
        <is>
          <t>X3</t>
        </is>
      </c>
      <c r="F31" s="2" t="inlineStr">
        <is>
          <t>Opt_InsertProvided</t>
        </is>
      </c>
      <c r="G31" s="2" t="inlineStr">
        <is>
          <t>:Cast Iron, ASTM-A48, CL 35:</t>
        </is>
      </c>
      <c r="H31" s="2" t="inlineStr">
        <is>
          <t>:C30:C35:J:</t>
        </is>
      </c>
      <c r="I31" t="inlineStr">
        <is>
          <t>Coating_Standard</t>
        </is>
      </c>
      <c r="J31" t="inlineStr">
        <is>
          <t>:MechSealType21:MechSealType2:</t>
        </is>
      </c>
      <c r="K31" t="inlineStr">
        <is>
          <t>Vertical</t>
        </is>
      </c>
      <c r="L31" s="43" t="inlineStr">
        <is>
          <t>:E:MLEC:</t>
        </is>
      </c>
      <c r="M31" t="inlineStr">
        <is>
          <t>:182TC:184TC:213TC:215TC:254TC:256TC:</t>
        </is>
      </c>
      <c r="N31" s="43" t="inlineStr">
        <is>
          <t>C30</t>
        </is>
      </c>
      <c r="O31" s="2" t="inlineStr">
        <is>
          <t>125# ANSI Flange</t>
        </is>
      </c>
      <c r="P31" s="57" t="inlineStr">
        <is>
          <t>Vesconite</t>
        </is>
      </c>
      <c r="Q31" s="4" t="n">
        <v>98585530</v>
      </c>
      <c r="R31" s="2" t="inlineStr">
        <is>
          <t>BRK B/M,VLS, X3,9.5",182/256TC M4</t>
        </is>
      </c>
      <c r="S31" s="2" t="inlineStr">
        <is>
          <t>A100132</t>
        </is>
      </c>
      <c r="T31" s="2" t="inlineStr">
        <is>
          <t>LT027</t>
        </is>
      </c>
      <c r="U31" s="2" t="n">
        <v>300</v>
      </c>
      <c r="W31" s="97" t="n"/>
    </row>
    <row r="32">
      <c r="B32" s="43" t="inlineStr">
        <is>
          <t>Price_BOM_LCS_Insert_026</t>
        </is>
      </c>
      <c r="C32" s="125" t="n">
        <v>120</v>
      </c>
      <c r="D32" s="74" t="inlineStr">
        <is>
          <t>:30957-LCS:30957-4P-5HP-LCSE:30957-4P-7.5HP-LCSE:30957-4P-10HP-LCSE:</t>
        </is>
      </c>
      <c r="E32" s="74" t="inlineStr">
        <is>
          <t>X3</t>
        </is>
      </c>
      <c r="F32" s="2" t="inlineStr">
        <is>
          <t>Opt_InsertProvided</t>
        </is>
      </c>
      <c r="G32" t="inlineStr">
        <is>
          <t>:Cast Iron, ASTM-A48, CL 35:CaseMatl_Ductile_Iron_ASTM-A536-65</t>
        </is>
      </c>
      <c r="H32" s="2" t="inlineStr">
        <is>
          <t>:C30:C35:J:</t>
        </is>
      </c>
      <c r="I32" t="inlineStr">
        <is>
          <t>Coating_Standard</t>
        </is>
      </c>
      <c r="J32" t="inlineStr">
        <is>
          <t>:MechSealType21:MechSealType2:</t>
        </is>
      </c>
      <c r="K32" t="inlineStr">
        <is>
          <t>Vertical</t>
        </is>
      </c>
      <c r="L32" s="43" t="inlineStr">
        <is>
          <t>:E:MLEC:</t>
        </is>
      </c>
      <c r="M32" t="inlineStr">
        <is>
          <t>:182TC:184TC:213TC:215TC:254TC:256TC:</t>
        </is>
      </c>
      <c r="N32" s="43" t="inlineStr">
        <is>
          <t>C30</t>
        </is>
      </c>
      <c r="O32" s="2" t="inlineStr">
        <is>
          <t>250# ANSI Flange</t>
        </is>
      </c>
      <c r="P32" s="57" t="inlineStr">
        <is>
          <t>Vesconite</t>
        </is>
      </c>
      <c r="Q32" s="4" t="inlineStr">
        <is>
          <t>RTF</t>
        </is>
      </c>
      <c r="R32" s="2" t="n"/>
      <c r="S32" s="2" t="inlineStr">
        <is>
          <t>A300229</t>
        </is>
      </c>
      <c r="T32" s="2" t="inlineStr">
        <is>
          <t>LT108</t>
        </is>
      </c>
      <c r="U32" s="2" t="n">
        <v>300</v>
      </c>
      <c r="W32" s="97" t="n"/>
    </row>
    <row r="33">
      <c r="B33" s="43" t="inlineStr">
        <is>
          <t>Price_BOM_LCS_Insert_027</t>
        </is>
      </c>
      <c r="C33" s="125" t="n">
        <v>120</v>
      </c>
      <c r="D33" s="74" t="inlineStr">
        <is>
          <t>:40957-LCS:40957-4P-10HP-LCSE:</t>
        </is>
      </c>
      <c r="E33" s="74" t="inlineStr">
        <is>
          <t>X3</t>
        </is>
      </c>
      <c r="F33" s="2" t="inlineStr">
        <is>
          <t>Opt_InsertProvided</t>
        </is>
      </c>
      <c r="G33" s="2" t="inlineStr">
        <is>
          <t>:Cast Iron, ASTM-A48, CL 35:</t>
        </is>
      </c>
      <c r="H33" s="2" t="inlineStr">
        <is>
          <t>:C30:C35:J:</t>
        </is>
      </c>
      <c r="I33" t="inlineStr">
        <is>
          <t>Coating_Standard</t>
        </is>
      </c>
      <c r="J33" t="inlineStr">
        <is>
          <t>:MechSealType21:MechSealType2:</t>
        </is>
      </c>
      <c r="K33" t="inlineStr">
        <is>
          <t>Vertical</t>
        </is>
      </c>
      <c r="L33" s="43" t="inlineStr">
        <is>
          <t>:E:MLEC:</t>
        </is>
      </c>
      <c r="M33" t="inlineStr">
        <is>
          <t>:182TC:184TC:213TC:215TC:254TC:256TC:</t>
        </is>
      </c>
      <c r="N33" s="43" t="inlineStr">
        <is>
          <t>C30</t>
        </is>
      </c>
      <c r="O33" s="2" t="inlineStr">
        <is>
          <t>125# ANSI Flange</t>
        </is>
      </c>
      <c r="P33" s="57" t="inlineStr">
        <is>
          <t>Vesconite</t>
        </is>
      </c>
      <c r="Q33" s="4" t="n">
        <v>98585530</v>
      </c>
      <c r="R33" s="2" t="inlineStr">
        <is>
          <t>BRK B/M,VLS, X3,9.5",182/256TC M4</t>
        </is>
      </c>
      <c r="S33" s="2" t="inlineStr">
        <is>
          <t>A100132</t>
        </is>
      </c>
      <c r="T33" s="2" t="inlineStr">
        <is>
          <t>LT027</t>
        </is>
      </c>
      <c r="U33" s="2" t="n">
        <v>300</v>
      </c>
      <c r="W33" s="97" t="n"/>
    </row>
    <row r="34">
      <c r="B34" s="43" t="inlineStr">
        <is>
          <t>Price_BOM_LCS_Insert_028</t>
        </is>
      </c>
      <c r="C34" s="125" t="n">
        <v>120</v>
      </c>
      <c r="D34" s="74" t="inlineStr">
        <is>
          <t>:40957-LCS:40957-4P-10HP-LCSE:</t>
        </is>
      </c>
      <c r="E34" s="74" t="inlineStr">
        <is>
          <t>X3</t>
        </is>
      </c>
      <c r="F34" s="2" t="inlineStr">
        <is>
          <t>Opt_InsertProvided</t>
        </is>
      </c>
      <c r="G34" t="inlineStr">
        <is>
          <t>:Cast Iron, ASTM-A48, CL 35:CaseMatl_Ductile_Iron_ASTM-A536-65</t>
        </is>
      </c>
      <c r="H34" s="2" t="inlineStr">
        <is>
          <t>:C30:C35:J:</t>
        </is>
      </c>
      <c r="I34" t="inlineStr">
        <is>
          <t>Coating_Standard</t>
        </is>
      </c>
      <c r="J34" t="inlineStr">
        <is>
          <t>:MechSealType21:MechSealType2:</t>
        </is>
      </c>
      <c r="K34" t="inlineStr">
        <is>
          <t>Vertical</t>
        </is>
      </c>
      <c r="L34" s="43" t="inlineStr">
        <is>
          <t>:E:MLEC:</t>
        </is>
      </c>
      <c r="M34" t="inlineStr">
        <is>
          <t>:182TC:184TC:213TC:215TC:254TC:256TC:</t>
        </is>
      </c>
      <c r="N34" s="43" t="inlineStr">
        <is>
          <t>C30</t>
        </is>
      </c>
      <c r="O34" s="2" t="inlineStr">
        <is>
          <t>250# ANSI Flange</t>
        </is>
      </c>
      <c r="P34" s="57" t="inlineStr">
        <is>
          <t>Vesconite</t>
        </is>
      </c>
      <c r="Q34" s="4" t="inlineStr">
        <is>
          <t>RTF</t>
        </is>
      </c>
      <c r="R34" s="2" t="n"/>
      <c r="S34" s="2" t="inlineStr">
        <is>
          <t>A300229</t>
        </is>
      </c>
      <c r="T34" s="2" t="inlineStr">
        <is>
          <t>LT108</t>
        </is>
      </c>
      <c r="U34" s="2" t="n">
        <v>300</v>
      </c>
      <c r="W34" s="97" t="n"/>
    </row>
    <row r="35">
      <c r="B35" s="43" t="inlineStr">
        <is>
          <t>Price_BOM_LCS_Insert_029</t>
        </is>
      </c>
      <c r="C35" s="125" t="n">
        <v>120</v>
      </c>
      <c r="D35" s="74" t="inlineStr">
        <is>
          <t>:20121-LCS:20121-4P-7.5HP-LCSE:20121-4P-10HP-LCSE:</t>
        </is>
      </c>
      <c r="E35" s="74" t="inlineStr">
        <is>
          <t>X3</t>
        </is>
      </c>
      <c r="F35" s="2" t="inlineStr">
        <is>
          <t>Opt_InsertProvided</t>
        </is>
      </c>
      <c r="G35" s="2" t="inlineStr">
        <is>
          <t>:Cast Iron, ASTM-A48, CL 35:</t>
        </is>
      </c>
      <c r="H35" s="2" t="inlineStr">
        <is>
          <t>:C30:C35:J:</t>
        </is>
      </c>
      <c r="I35" t="inlineStr">
        <is>
          <t>Coating_Standard</t>
        </is>
      </c>
      <c r="J35" t="inlineStr">
        <is>
          <t>:MechSealType21:MechSealType2:</t>
        </is>
      </c>
      <c r="K35" t="inlineStr">
        <is>
          <t>Vertical</t>
        </is>
      </c>
      <c r="L35" s="43" t="inlineStr">
        <is>
          <t>:E:MLEC:</t>
        </is>
      </c>
      <c r="M35" t="inlineStr">
        <is>
          <t>:182TC:184TC:213TC:215TC:254TC:256TC:</t>
        </is>
      </c>
      <c r="N35" s="43" t="inlineStr">
        <is>
          <t>C30</t>
        </is>
      </c>
      <c r="O35" s="2" t="inlineStr">
        <is>
          <t>NPS</t>
        </is>
      </c>
      <c r="P35" s="57" t="inlineStr">
        <is>
          <t>Vesconite</t>
        </is>
      </c>
      <c r="Q35" s="4" t="n">
        <v>98585531</v>
      </c>
      <c r="R35" s="2" t="inlineStr">
        <is>
          <t>BRK B/M,VLS,X3,25/4012,182/256TC M4</t>
        </is>
      </c>
      <c r="S35" s="2" t="inlineStr">
        <is>
          <t>A300167</t>
        </is>
      </c>
      <c r="T35" s="2" t="inlineStr">
        <is>
          <t>LT027</t>
        </is>
      </c>
      <c r="U35" s="2" t="n">
        <v>142</v>
      </c>
      <c r="W35" s="97" t="n"/>
    </row>
    <row r="36">
      <c r="B36" s="43" t="inlineStr">
        <is>
          <t>Price_BOM_LCS_Insert_030</t>
        </is>
      </c>
      <c r="C36" s="125" t="n">
        <v>120</v>
      </c>
      <c r="D36" s="74" t="inlineStr">
        <is>
          <t>:20121-LCS:20121-4P-7.5HP-LCSE:20121-4P-10HP-LCSE:</t>
        </is>
      </c>
      <c r="E36" s="74" t="inlineStr">
        <is>
          <t>X3</t>
        </is>
      </c>
      <c r="F36" s="2" t="inlineStr">
        <is>
          <t>Opt_InsertProvided</t>
        </is>
      </c>
      <c r="G36" t="inlineStr">
        <is>
          <t>:Cast Iron, ASTM-A48, CL 35:CaseMatl_Ductile_Iron_ASTM-A536-65</t>
        </is>
      </c>
      <c r="H36" s="2" t="inlineStr">
        <is>
          <t>:C30:C35:J:</t>
        </is>
      </c>
      <c r="I36" t="inlineStr">
        <is>
          <t>Coating_Standard</t>
        </is>
      </c>
      <c r="J36" t="inlineStr">
        <is>
          <t>:MechSealType21:MechSealType2:</t>
        </is>
      </c>
      <c r="K36" t="inlineStr">
        <is>
          <t>Vertical</t>
        </is>
      </c>
      <c r="L36" s="43" t="inlineStr">
        <is>
          <t>:E:MLEC:</t>
        </is>
      </c>
      <c r="M36" t="inlineStr">
        <is>
          <t>:182TC:184TC:213TC:215TC:254TC:256TC:</t>
        </is>
      </c>
      <c r="N36" s="43" t="inlineStr">
        <is>
          <t>C30</t>
        </is>
      </c>
      <c r="O36" s="2" t="inlineStr">
        <is>
          <t>NPT</t>
        </is>
      </c>
      <c r="P36" s="57" t="inlineStr">
        <is>
          <t>Vesconite</t>
        </is>
      </c>
      <c r="Q36" s="4" t="inlineStr">
        <is>
          <t>RTF</t>
        </is>
      </c>
      <c r="R36" s="2" t="n"/>
      <c r="S36" s="2" t="inlineStr">
        <is>
          <t>A300186</t>
        </is>
      </c>
      <c r="T36" s="2" t="inlineStr">
        <is>
          <t>LT108</t>
        </is>
      </c>
      <c r="U36" s="2" t="n">
        <v>142</v>
      </c>
      <c r="W36" s="97" t="n"/>
    </row>
    <row r="37">
      <c r="B37" s="43" t="inlineStr">
        <is>
          <t>Price_BOM_LCS_Insert_031</t>
        </is>
      </c>
      <c r="C37" s="125" t="n">
        <v>120</v>
      </c>
      <c r="D37" s="74" t="inlineStr">
        <is>
          <t>:25123-LCS:25123-4P-7.5HP-LCSE:25123-4P-10HP-LCSE:</t>
        </is>
      </c>
      <c r="E37" s="74" t="inlineStr">
        <is>
          <t>X3</t>
        </is>
      </c>
      <c r="F37" s="2" t="inlineStr">
        <is>
          <t>Opt_InsertProvided</t>
        </is>
      </c>
      <c r="G37" s="2" t="inlineStr">
        <is>
          <t>:Cast Iron, ASTM-A48, CL 35:</t>
        </is>
      </c>
      <c r="H37" s="2" t="inlineStr">
        <is>
          <t>:C30:C35:J:</t>
        </is>
      </c>
      <c r="I37" t="inlineStr">
        <is>
          <t>Coating_Standard</t>
        </is>
      </c>
      <c r="J37" t="inlineStr">
        <is>
          <t>:MechSealType21:MechSealType2:</t>
        </is>
      </c>
      <c r="K37" t="inlineStr">
        <is>
          <t>Vertical</t>
        </is>
      </c>
      <c r="L37" s="43" t="inlineStr">
        <is>
          <t>:E:MLEC:</t>
        </is>
      </c>
      <c r="M37" t="inlineStr">
        <is>
          <t>:182TC:184TC:213TC:215TC:254TC:256TC:</t>
        </is>
      </c>
      <c r="N37" s="43" t="inlineStr">
        <is>
          <t>C30</t>
        </is>
      </c>
      <c r="O37" s="2" t="inlineStr">
        <is>
          <t>125# ANSI Flange</t>
        </is>
      </c>
      <c r="P37" s="57" t="inlineStr">
        <is>
          <t>Vesconite</t>
        </is>
      </c>
      <c r="Q37" s="4" t="n">
        <v>98585531</v>
      </c>
      <c r="R37" s="2" t="inlineStr">
        <is>
          <t>BRK B/M,VLS,X3,25/4012,182/256TC M4</t>
        </is>
      </c>
      <c r="S37" s="2" t="inlineStr">
        <is>
          <t>A300167</t>
        </is>
      </c>
      <c r="T37" s="2" t="inlineStr">
        <is>
          <t>LT027</t>
        </is>
      </c>
      <c r="U37" s="2" t="n">
        <v>142</v>
      </c>
      <c r="W37" s="97" t="n"/>
    </row>
    <row r="38">
      <c r="B38" s="43" t="inlineStr">
        <is>
          <t>Price_BOM_LCS_Insert_032</t>
        </is>
      </c>
      <c r="C38" s="125" t="n">
        <v>120</v>
      </c>
      <c r="D38" s="74" t="inlineStr">
        <is>
          <t>:25123-LCS:25123-4P-7.5HP-LCSE:25123-4P-10HP-LCSE:</t>
        </is>
      </c>
      <c r="E38" s="74" t="inlineStr">
        <is>
          <t>X3</t>
        </is>
      </c>
      <c r="F38" s="2" t="inlineStr">
        <is>
          <t>Opt_InsertProvided</t>
        </is>
      </c>
      <c r="G38" t="inlineStr">
        <is>
          <t>:Cast Iron, ASTM-A48, CL 35:CaseMatl_Ductile_Iron_ASTM-A536-65</t>
        </is>
      </c>
      <c r="H38" s="2" t="inlineStr">
        <is>
          <t>:C30:C35:J:</t>
        </is>
      </c>
      <c r="I38" t="inlineStr">
        <is>
          <t>Coating_Standard</t>
        </is>
      </c>
      <c r="J38" t="inlineStr">
        <is>
          <t>:MechSealType21:MechSealType2:</t>
        </is>
      </c>
      <c r="K38" t="inlineStr">
        <is>
          <t>Vertical</t>
        </is>
      </c>
      <c r="L38" s="43" t="inlineStr">
        <is>
          <t>:E:MLEC:</t>
        </is>
      </c>
      <c r="M38" t="inlineStr">
        <is>
          <t>:182TC:184TC:213TC:215TC:254TC:256TC:</t>
        </is>
      </c>
      <c r="N38" s="43" t="inlineStr">
        <is>
          <t>C30</t>
        </is>
      </c>
      <c r="O38" s="2" t="inlineStr">
        <is>
          <t>250# ANSI Flange</t>
        </is>
      </c>
      <c r="P38" s="57" t="inlineStr">
        <is>
          <t>Vesconite</t>
        </is>
      </c>
      <c r="Q38" s="4" t="inlineStr">
        <is>
          <t>RTF</t>
        </is>
      </c>
      <c r="R38" s="2" t="n"/>
      <c r="S38" s="2" t="inlineStr">
        <is>
          <t>A300186</t>
        </is>
      </c>
      <c r="T38" s="2" t="inlineStr">
        <is>
          <t>LT108</t>
        </is>
      </c>
      <c r="U38" s="2" t="n">
        <v>142</v>
      </c>
      <c r="W38" s="97" t="n"/>
    </row>
    <row r="39">
      <c r="B39" s="43" t="inlineStr">
        <is>
          <t>Price_BOM_LCS_Insert_033</t>
        </is>
      </c>
      <c r="C39" s="125" t="n">
        <v>120</v>
      </c>
      <c r="D39" t="inlineStr">
        <is>
          <t>:15951-LCS:15951-2P-25HP-LCSE:</t>
        </is>
      </c>
      <c r="E39" s="2" t="inlineStr">
        <is>
          <t>X4</t>
        </is>
      </c>
      <c r="F39" s="2" t="inlineStr">
        <is>
          <t>Opt_InsertProvided</t>
        </is>
      </c>
      <c r="G39" s="2" t="inlineStr">
        <is>
          <t>:Cast Iron, ASTM-A48, CL 35:</t>
        </is>
      </c>
      <c r="H39" s="2" t="inlineStr">
        <is>
          <t>:C30:C35:J:</t>
        </is>
      </c>
      <c r="I39" t="inlineStr">
        <is>
          <t>Coating_Standard</t>
        </is>
      </c>
      <c r="J39" t="inlineStr">
        <is>
          <t>:MechSealType21:MechSealType2:</t>
        </is>
      </c>
      <c r="K39" t="inlineStr">
        <is>
          <t>Vertical</t>
        </is>
      </c>
      <c r="L39" s="43" t="inlineStr">
        <is>
          <t>:E:MLEC:</t>
        </is>
      </c>
      <c r="M39" t="inlineStr">
        <is>
          <t>:284TC:286TC:284TSC:286TSC:</t>
        </is>
      </c>
      <c r="N39" s="43" t="inlineStr">
        <is>
          <t>C30</t>
        </is>
      </c>
      <c r="O39" s="2" t="inlineStr">
        <is>
          <t>NPS</t>
        </is>
      </c>
      <c r="P39" s="57" t="inlineStr">
        <is>
          <t>Vesconite</t>
        </is>
      </c>
      <c r="Q39" s="4" t="n">
        <v>96896900</v>
      </c>
      <c r="R39" s="2" t="inlineStr">
        <is>
          <t>BRK B/M,VLS,X4,9.5",284/286 TC M4</t>
        </is>
      </c>
      <c r="S39" s="2" t="inlineStr">
        <is>
          <t>A300165</t>
        </is>
      </c>
      <c r="T39" s="2" t="inlineStr">
        <is>
          <t>LT027</t>
        </is>
      </c>
      <c r="U39" s="2" t="n">
        <v>123</v>
      </c>
      <c r="W39" s="97" t="n"/>
    </row>
    <row r="40">
      <c r="B40" s="43" t="inlineStr">
        <is>
          <t>Price_BOM_LCS_Insert_034</t>
        </is>
      </c>
      <c r="C40" s="125" t="n">
        <v>120</v>
      </c>
      <c r="D40" t="inlineStr">
        <is>
          <t>:15951-LCS:15951-2P-25HP-LCSE:</t>
        </is>
      </c>
      <c r="E40" s="2" t="inlineStr">
        <is>
          <t>X4</t>
        </is>
      </c>
      <c r="F40" s="2" t="inlineStr">
        <is>
          <t>Opt_InsertProvided</t>
        </is>
      </c>
      <c r="G40" t="inlineStr">
        <is>
          <t>:Cast Iron, ASTM-A48, CL 35:CaseMatl_Ductile_Iron_ASTM-A536-65</t>
        </is>
      </c>
      <c r="H40" s="2" t="inlineStr">
        <is>
          <t>:C30:C35:J:</t>
        </is>
      </c>
      <c r="I40" t="inlineStr">
        <is>
          <t>Coating_Standard</t>
        </is>
      </c>
      <c r="J40" t="inlineStr">
        <is>
          <t>:MechSealType21:MechSealType2:</t>
        </is>
      </c>
      <c r="K40" t="inlineStr">
        <is>
          <t>Vertical</t>
        </is>
      </c>
      <c r="L40" s="43" t="inlineStr">
        <is>
          <t>:E:MLEC:</t>
        </is>
      </c>
      <c r="M40" t="inlineStr">
        <is>
          <t>:284TC:286TC:284TSC:286TSC:</t>
        </is>
      </c>
      <c r="N40" s="43" t="inlineStr">
        <is>
          <t>C30</t>
        </is>
      </c>
      <c r="O40" s="2" t="inlineStr">
        <is>
          <t>NPT</t>
        </is>
      </c>
      <c r="P40" s="57" t="inlineStr">
        <is>
          <t>Vesconite</t>
        </is>
      </c>
      <c r="Q40" s="4" t="inlineStr">
        <is>
          <t>RTF</t>
        </is>
      </c>
      <c r="R40" s="2" t="n"/>
      <c r="S40" s="2" t="inlineStr">
        <is>
          <t>A300211</t>
        </is>
      </c>
      <c r="T40" s="2" t="inlineStr">
        <is>
          <t>LT108</t>
        </is>
      </c>
      <c r="U40" s="2" t="n">
        <v>123</v>
      </c>
      <c r="W40" s="97" t="n"/>
    </row>
    <row r="41">
      <c r="B41" s="43" t="inlineStr">
        <is>
          <t>Price_BOM_LCS_Insert_035</t>
        </is>
      </c>
      <c r="C41" s="125" t="n">
        <v>120</v>
      </c>
      <c r="D41" t="inlineStr">
        <is>
          <t>:15955-LCS:15955-2P-25HP-LCSE:15955-2P-30HP-LCSE:</t>
        </is>
      </c>
      <c r="E41" t="inlineStr">
        <is>
          <t>X4</t>
        </is>
      </c>
      <c r="F41" s="2" t="inlineStr">
        <is>
          <t>Opt_InsertProvided</t>
        </is>
      </c>
      <c r="G41" s="2" t="inlineStr">
        <is>
          <t>:Cast Iron, ASTM-A48, CL 35:</t>
        </is>
      </c>
      <c r="H41" s="2" t="inlineStr">
        <is>
          <t>:C30:C35:J:</t>
        </is>
      </c>
      <c r="I41" t="inlineStr">
        <is>
          <t>Coating_Standard</t>
        </is>
      </c>
      <c r="J41" t="inlineStr">
        <is>
          <t>:MechSealType21:MechSealType2:</t>
        </is>
      </c>
      <c r="K41" t="inlineStr">
        <is>
          <t>Vertical</t>
        </is>
      </c>
      <c r="L41" s="43" t="inlineStr">
        <is>
          <t>:E:MLEC:</t>
        </is>
      </c>
      <c r="M41" t="inlineStr">
        <is>
          <t>:284TC:286TC:284TSC:286TSC:</t>
        </is>
      </c>
      <c r="N41" s="43" t="inlineStr">
        <is>
          <t>C30</t>
        </is>
      </c>
      <c r="O41" s="2" t="inlineStr">
        <is>
          <t>NPS</t>
        </is>
      </c>
      <c r="P41" s="57" t="inlineStr">
        <is>
          <t>Vesconite</t>
        </is>
      </c>
      <c r="Q41" s="4" t="n">
        <v>96896900</v>
      </c>
      <c r="R41" s="2" t="inlineStr">
        <is>
          <t>BRK B/M,VLS,X4,9.5",284/286 TC M4</t>
        </is>
      </c>
      <c r="S41" s="2" t="inlineStr">
        <is>
          <t>A300165</t>
        </is>
      </c>
      <c r="T41" s="2" t="inlineStr">
        <is>
          <t>LT027</t>
        </is>
      </c>
      <c r="U41" s="2" t="n">
        <v>123</v>
      </c>
      <c r="W41" s="97" t="n"/>
    </row>
    <row r="42">
      <c r="B42" s="43" t="inlineStr">
        <is>
          <t>Price_BOM_LCS_Insert_036</t>
        </is>
      </c>
      <c r="C42" s="125" t="n">
        <v>120</v>
      </c>
      <c r="D42" t="inlineStr">
        <is>
          <t>:15955-LCS:15955-2P-25HP-LCSE:15955-2P-30HP-LCSE:</t>
        </is>
      </c>
      <c r="E42" t="inlineStr">
        <is>
          <t>X4</t>
        </is>
      </c>
      <c r="F42" s="2" t="inlineStr">
        <is>
          <t>Opt_InsertProvided</t>
        </is>
      </c>
      <c r="G42" t="inlineStr">
        <is>
          <t>:Cast Iron, ASTM-A48, CL 35:CaseMatl_Ductile_Iron_ASTM-A536-65</t>
        </is>
      </c>
      <c r="H42" s="2" t="inlineStr">
        <is>
          <t>:C30:C35:J:</t>
        </is>
      </c>
      <c r="I42" t="inlineStr">
        <is>
          <t>Coating_Standard</t>
        </is>
      </c>
      <c r="J42" t="inlineStr">
        <is>
          <t>:MechSealType21:MechSealType2:</t>
        </is>
      </c>
      <c r="K42" t="inlineStr">
        <is>
          <t>Vertical</t>
        </is>
      </c>
      <c r="L42" s="43" t="inlineStr">
        <is>
          <t>:E:MLEC:</t>
        </is>
      </c>
      <c r="M42" t="inlineStr">
        <is>
          <t>:284TC:286TC:284TSC:286TSC:</t>
        </is>
      </c>
      <c r="N42" s="43" t="inlineStr">
        <is>
          <t>C30</t>
        </is>
      </c>
      <c r="O42" s="2" t="inlineStr">
        <is>
          <t>NPT</t>
        </is>
      </c>
      <c r="P42" s="57" t="inlineStr">
        <is>
          <t>Vesconite</t>
        </is>
      </c>
      <c r="Q42" s="4" t="inlineStr">
        <is>
          <t>RTF</t>
        </is>
      </c>
      <c r="R42" s="2" t="n"/>
      <c r="S42" s="2" t="inlineStr">
        <is>
          <t>A300211</t>
        </is>
      </c>
      <c r="T42" s="2" t="inlineStr">
        <is>
          <t>LT108</t>
        </is>
      </c>
      <c r="U42" s="2" t="n">
        <v>123</v>
      </c>
      <c r="W42" s="97" t="n"/>
    </row>
    <row r="43">
      <c r="B43" s="43" t="inlineStr">
        <is>
          <t>Price_BOM_LCS_Insert_037</t>
        </is>
      </c>
      <c r="C43" s="125" t="n">
        <v>120</v>
      </c>
      <c r="D43" t="inlineStr">
        <is>
          <t>:15959-LCS:15959-2P-25HP-LCSE:15959-2P-30HP-LCSE:</t>
        </is>
      </c>
      <c r="E43" t="inlineStr">
        <is>
          <t>X4</t>
        </is>
      </c>
      <c r="F43" s="2" t="inlineStr">
        <is>
          <t>Opt_InsertProvided</t>
        </is>
      </c>
      <c r="G43" s="2" t="inlineStr">
        <is>
          <t>:Cast Iron, ASTM-A48, CL 35:</t>
        </is>
      </c>
      <c r="H43" s="2" t="inlineStr">
        <is>
          <t>:C30:C35:J:</t>
        </is>
      </c>
      <c r="I43" t="inlineStr">
        <is>
          <t>Coating_Standard</t>
        </is>
      </c>
      <c r="J43" t="inlineStr">
        <is>
          <t>:MechSealType21:MechSealType2:</t>
        </is>
      </c>
      <c r="K43" t="inlineStr">
        <is>
          <t>Vertical</t>
        </is>
      </c>
      <c r="L43" s="43" t="inlineStr">
        <is>
          <t>:E:MLEC:</t>
        </is>
      </c>
      <c r="M43" t="inlineStr">
        <is>
          <t>:284TC:286TC:284TSC:286TSC:</t>
        </is>
      </c>
      <c r="N43" s="43" t="inlineStr">
        <is>
          <t>C30</t>
        </is>
      </c>
      <c r="O43" s="2" t="inlineStr">
        <is>
          <t>NPS</t>
        </is>
      </c>
      <c r="P43" s="57" t="inlineStr">
        <is>
          <t>Vesconite</t>
        </is>
      </c>
      <c r="Q43" s="4" t="n">
        <v>96896900</v>
      </c>
      <c r="R43" s="2" t="inlineStr">
        <is>
          <t>BRK B/M,VLS,X4,9.5",284/286 TC M4</t>
        </is>
      </c>
      <c r="S43" s="2" t="inlineStr">
        <is>
          <t>A300165</t>
        </is>
      </c>
      <c r="T43" s="2" t="inlineStr">
        <is>
          <t>LT027</t>
        </is>
      </c>
      <c r="U43" s="2" t="n">
        <v>123</v>
      </c>
      <c r="W43" s="97" t="n"/>
    </row>
    <row r="44">
      <c r="B44" s="43" t="inlineStr">
        <is>
          <t>Price_BOM_LCS_Insert_038</t>
        </is>
      </c>
      <c r="C44" s="125" t="n">
        <v>120</v>
      </c>
      <c r="D44" t="inlineStr">
        <is>
          <t>:15959-LCS:15959-2P-25HP-LCSE:15959-2P-30HP-LCSE:</t>
        </is>
      </c>
      <c r="E44" t="inlineStr">
        <is>
          <t>X4</t>
        </is>
      </c>
      <c r="F44" s="2" t="inlineStr">
        <is>
          <t>Opt_InsertProvided</t>
        </is>
      </c>
      <c r="G44" t="inlineStr">
        <is>
          <t>:Cast Iron, ASTM-A48, CL 35:CaseMatl_Ductile_Iron_ASTM-A536-65</t>
        </is>
      </c>
      <c r="H44" s="2" t="inlineStr">
        <is>
          <t>:C30:C35:J:</t>
        </is>
      </c>
      <c r="I44" t="inlineStr">
        <is>
          <t>Coating_Standard</t>
        </is>
      </c>
      <c r="J44" t="inlineStr">
        <is>
          <t>:MechSealType21:MechSealType2:</t>
        </is>
      </c>
      <c r="K44" t="inlineStr">
        <is>
          <t>Vertical</t>
        </is>
      </c>
      <c r="L44" s="43" t="inlineStr">
        <is>
          <t>:E:MLEC:</t>
        </is>
      </c>
      <c r="M44" t="inlineStr">
        <is>
          <t>:284TC:286TC:284TSC:286TSC:</t>
        </is>
      </c>
      <c r="N44" s="43" t="inlineStr">
        <is>
          <t>C30</t>
        </is>
      </c>
      <c r="O44" s="2" t="inlineStr">
        <is>
          <t>NPT</t>
        </is>
      </c>
      <c r="P44" s="57" t="inlineStr">
        <is>
          <t>Vesconite</t>
        </is>
      </c>
      <c r="Q44" s="4" t="inlineStr">
        <is>
          <t>RTF</t>
        </is>
      </c>
      <c r="R44" s="2" t="n"/>
      <c r="S44" s="2" t="inlineStr">
        <is>
          <t>A300211</t>
        </is>
      </c>
      <c r="T44" s="2" t="inlineStr">
        <is>
          <t>LT108</t>
        </is>
      </c>
      <c r="U44" s="2" t="n">
        <v>123</v>
      </c>
      <c r="W44" s="97" t="n"/>
    </row>
    <row r="45">
      <c r="B45" s="43" t="inlineStr">
        <is>
          <t>Price_BOM_LCS_Insert_039</t>
        </is>
      </c>
      <c r="C45" s="125" t="n">
        <v>120</v>
      </c>
      <c r="D45" t="inlineStr">
        <is>
          <t>:20953-LCS:20953-2P-25HP-LCSE:20953-2P-30HP-LCSE:</t>
        </is>
      </c>
      <c r="E45" t="inlineStr">
        <is>
          <t>X4</t>
        </is>
      </c>
      <c r="F45" s="2" t="inlineStr">
        <is>
          <t>Opt_InsertProvided</t>
        </is>
      </c>
      <c r="G45" s="2" t="inlineStr">
        <is>
          <t>:Cast Iron, ASTM-A48, CL 35:</t>
        </is>
      </c>
      <c r="H45" s="2" t="inlineStr">
        <is>
          <t>:C30:C35:J:</t>
        </is>
      </c>
      <c r="I45" t="inlineStr">
        <is>
          <t>Coating_Standard</t>
        </is>
      </c>
      <c r="J45" t="inlineStr">
        <is>
          <t>:MechSealType21:MechSealType2:</t>
        </is>
      </c>
      <c r="K45" t="inlineStr">
        <is>
          <t>Vertical</t>
        </is>
      </c>
      <c r="L45" s="43" t="inlineStr">
        <is>
          <t>:E:MLEC:</t>
        </is>
      </c>
      <c r="M45" t="inlineStr">
        <is>
          <t>:284TC:286TC:284TSC:286TSC:</t>
        </is>
      </c>
      <c r="N45" s="43" t="inlineStr">
        <is>
          <t>C30</t>
        </is>
      </c>
      <c r="O45" s="2" t="inlineStr">
        <is>
          <t>NPS</t>
        </is>
      </c>
      <c r="P45" s="57" t="inlineStr">
        <is>
          <t>Vesconite</t>
        </is>
      </c>
      <c r="Q45" s="4" t="n">
        <v>96896900</v>
      </c>
      <c r="R45" s="2" t="inlineStr">
        <is>
          <t>BRK B/M,VLS,X4,9.5",284/286 TC M4</t>
        </is>
      </c>
      <c r="S45" s="2" t="inlineStr">
        <is>
          <t>A300165</t>
        </is>
      </c>
      <c r="T45" s="2" t="inlineStr">
        <is>
          <t>LT027</t>
        </is>
      </c>
      <c r="U45" s="2" t="n">
        <v>123</v>
      </c>
      <c r="W45" s="97" t="n"/>
    </row>
    <row r="46">
      <c r="B46" s="43" t="inlineStr">
        <is>
          <t>Price_BOM_LCS_Insert_040</t>
        </is>
      </c>
      <c r="C46" s="125" t="n">
        <v>120</v>
      </c>
      <c r="D46" t="inlineStr">
        <is>
          <t>:20953-LCS:20953-2P-25HP-LCSE:20953-2P-30HP-LCSE:</t>
        </is>
      </c>
      <c r="E46" t="inlineStr">
        <is>
          <t>X4</t>
        </is>
      </c>
      <c r="F46" s="2" t="inlineStr">
        <is>
          <t>Opt_InsertProvided</t>
        </is>
      </c>
      <c r="G46" t="inlineStr">
        <is>
          <t>:Cast Iron, ASTM-A48, CL 35:CaseMatl_Ductile_Iron_ASTM-A536-65</t>
        </is>
      </c>
      <c r="H46" s="2" t="inlineStr">
        <is>
          <t>:C30:C35:J:</t>
        </is>
      </c>
      <c r="I46" t="inlineStr">
        <is>
          <t>Coating_Standard</t>
        </is>
      </c>
      <c r="J46" t="inlineStr">
        <is>
          <t>:MechSealType21:MechSealType2:</t>
        </is>
      </c>
      <c r="K46" t="inlineStr">
        <is>
          <t>Vertical</t>
        </is>
      </c>
      <c r="L46" s="43" t="inlineStr">
        <is>
          <t>:E:MLEC:</t>
        </is>
      </c>
      <c r="M46" t="inlineStr">
        <is>
          <t>:284TC:286TC:284TSC:286TSC:</t>
        </is>
      </c>
      <c r="N46" s="43" t="inlineStr">
        <is>
          <t>C30</t>
        </is>
      </c>
      <c r="O46" s="2" t="inlineStr">
        <is>
          <t>NPT</t>
        </is>
      </c>
      <c r="P46" s="57" t="inlineStr">
        <is>
          <t>Vesconite</t>
        </is>
      </c>
      <c r="Q46" s="4" t="inlineStr">
        <is>
          <t>RTF</t>
        </is>
      </c>
      <c r="R46" s="2" t="n"/>
      <c r="S46" s="2" t="inlineStr">
        <is>
          <t>A300211</t>
        </is>
      </c>
      <c r="T46" s="2" t="inlineStr">
        <is>
          <t>LT108</t>
        </is>
      </c>
      <c r="U46" s="2" t="n">
        <v>123</v>
      </c>
      <c r="W46" s="97" t="n"/>
    </row>
    <row r="47">
      <c r="B47" s="43" t="inlineStr">
        <is>
          <t>Price_BOM_LCS_Insert_041</t>
        </is>
      </c>
      <c r="C47" s="125" t="n">
        <v>120</v>
      </c>
      <c r="D47" t="inlineStr">
        <is>
          <t>:25957-LCS:25957-2P-25HP-LCSE:25957-2P-30HP-LCSE:</t>
        </is>
      </c>
      <c r="E47" t="inlineStr">
        <is>
          <t>X4</t>
        </is>
      </c>
      <c r="F47" s="2" t="inlineStr">
        <is>
          <t>Opt_InsertProvided</t>
        </is>
      </c>
      <c r="G47" s="2" t="inlineStr">
        <is>
          <t>:Cast Iron, ASTM-A48, CL 35:</t>
        </is>
      </c>
      <c r="H47" s="2" t="inlineStr">
        <is>
          <t>:C30:C35:J:</t>
        </is>
      </c>
      <c r="I47" t="inlineStr">
        <is>
          <t>Coating_Standard</t>
        </is>
      </c>
      <c r="J47" t="inlineStr">
        <is>
          <t>:MechSealType21:MechSealType2:</t>
        </is>
      </c>
      <c r="K47" t="inlineStr">
        <is>
          <t>Vertical</t>
        </is>
      </c>
      <c r="L47" s="43" t="inlineStr">
        <is>
          <t>:E:MLEC:</t>
        </is>
      </c>
      <c r="M47" t="inlineStr">
        <is>
          <t>:284TC:286TC:284TSC:286TSC:</t>
        </is>
      </c>
      <c r="N47" s="43" t="inlineStr">
        <is>
          <t>C30</t>
        </is>
      </c>
      <c r="O47" s="2" t="inlineStr">
        <is>
          <t>125# ANSI Flange</t>
        </is>
      </c>
      <c r="P47" s="57" t="inlineStr">
        <is>
          <t>Vesconite</t>
        </is>
      </c>
      <c r="Q47" s="4" t="n">
        <v>96896900</v>
      </c>
      <c r="R47" s="2" t="inlineStr">
        <is>
          <t>BRK B/M,VLS,X4,9.5",284/286 TC M4</t>
        </is>
      </c>
      <c r="S47" s="2" t="inlineStr">
        <is>
          <t>A300165</t>
        </is>
      </c>
      <c r="T47" s="2" t="inlineStr">
        <is>
          <t>LT027</t>
        </is>
      </c>
      <c r="U47" s="2" t="n">
        <v>123</v>
      </c>
      <c r="W47" s="97" t="n"/>
    </row>
    <row r="48">
      <c r="B48" s="43" t="inlineStr">
        <is>
          <t>Price_BOM_LCS_Insert_042</t>
        </is>
      </c>
      <c r="C48" s="125" t="n">
        <v>120</v>
      </c>
      <c r="D48" t="inlineStr">
        <is>
          <t>:25957-LCS:25957-2P-25HP-LCSE:25957-2P-30HP-LCSE:</t>
        </is>
      </c>
      <c r="E48" t="inlineStr">
        <is>
          <t>X4</t>
        </is>
      </c>
      <c r="F48" s="2" t="inlineStr">
        <is>
          <t>Opt_InsertProvided</t>
        </is>
      </c>
      <c r="G48" t="inlineStr">
        <is>
          <t>:Cast Iron, ASTM-A48, CL 35:CaseMatl_Ductile_Iron_ASTM-A536-65</t>
        </is>
      </c>
      <c r="H48" s="2" t="inlineStr">
        <is>
          <t>:C30:C35:J:</t>
        </is>
      </c>
      <c r="I48" t="inlineStr">
        <is>
          <t>Coating_Standard</t>
        </is>
      </c>
      <c r="J48" t="inlineStr">
        <is>
          <t>:MechSealType21:MechSealType2:</t>
        </is>
      </c>
      <c r="K48" t="inlineStr">
        <is>
          <t>Vertical</t>
        </is>
      </c>
      <c r="L48" s="43" t="inlineStr">
        <is>
          <t>:E:MLEC:</t>
        </is>
      </c>
      <c r="M48" t="inlineStr">
        <is>
          <t>:284TC:286TC:284TSC:286TSC:</t>
        </is>
      </c>
      <c r="N48" s="43" t="inlineStr">
        <is>
          <t>C30</t>
        </is>
      </c>
      <c r="O48" s="2" t="inlineStr">
        <is>
          <t>250# ANSI Flange</t>
        </is>
      </c>
      <c r="P48" s="57" t="inlineStr">
        <is>
          <t>Vesconite</t>
        </is>
      </c>
      <c r="Q48" s="4" t="inlineStr">
        <is>
          <t>RTF</t>
        </is>
      </c>
      <c r="R48" s="2" t="n"/>
      <c r="S48" s="2" t="inlineStr">
        <is>
          <t>A300211</t>
        </is>
      </c>
      <c r="T48" s="2" t="inlineStr">
        <is>
          <t>LT108</t>
        </is>
      </c>
      <c r="U48" s="2" t="n">
        <v>123</v>
      </c>
      <c r="W48" s="97" t="n"/>
    </row>
    <row r="49">
      <c r="B49" s="43" t="inlineStr">
        <is>
          <t>Price_BOM_LCS_Insert_043</t>
        </is>
      </c>
      <c r="C49" s="125" t="n">
        <v>120</v>
      </c>
      <c r="D49" t="inlineStr">
        <is>
          <t>:40957-LCS:</t>
        </is>
      </c>
      <c r="E49" t="inlineStr">
        <is>
          <t>X4</t>
        </is>
      </c>
      <c r="F49" s="2" t="inlineStr">
        <is>
          <t>Opt_InsertProvided</t>
        </is>
      </c>
      <c r="G49" s="2" t="inlineStr">
        <is>
          <t>:Cast Iron, ASTM-A48, CL 35:</t>
        </is>
      </c>
      <c r="H49" s="2" t="inlineStr">
        <is>
          <t>:C30:C35:J:</t>
        </is>
      </c>
      <c r="I49" t="inlineStr">
        <is>
          <t>Coating_Standard</t>
        </is>
      </c>
      <c r="J49" t="inlineStr">
        <is>
          <t>:MechSealType21:MechSealType2:</t>
        </is>
      </c>
      <c r="K49" t="inlineStr">
        <is>
          <t>Vertical</t>
        </is>
      </c>
      <c r="L49" s="43" t="inlineStr">
        <is>
          <t>:E:MLEC:</t>
        </is>
      </c>
      <c r="M49" t="inlineStr">
        <is>
          <t>:284TC:286TC:284TSC:286TSC:</t>
        </is>
      </c>
      <c r="N49" s="43" t="inlineStr">
        <is>
          <t>C30</t>
        </is>
      </c>
      <c r="O49" s="2" t="inlineStr">
        <is>
          <t>125# ANSI Flange</t>
        </is>
      </c>
      <c r="P49" s="57" t="inlineStr">
        <is>
          <t>Vesconite</t>
        </is>
      </c>
      <c r="Q49" s="4" t="n">
        <v>96896900</v>
      </c>
      <c r="R49" s="2" t="inlineStr">
        <is>
          <t>BRK B/M,VLS,X4,9.5",284/286 TC M4</t>
        </is>
      </c>
      <c r="S49" s="2" t="inlineStr">
        <is>
          <t>A300165</t>
        </is>
      </c>
      <c r="T49" s="2" t="inlineStr">
        <is>
          <t>LT027</t>
        </is>
      </c>
      <c r="U49" s="2" t="n">
        <v>123</v>
      </c>
      <c r="W49" s="97" t="n"/>
    </row>
    <row r="50">
      <c r="B50" s="43" t="inlineStr">
        <is>
          <t>Price_BOM_LCS_Insert_044</t>
        </is>
      </c>
      <c r="C50" s="125" t="n">
        <v>120</v>
      </c>
      <c r="D50" t="inlineStr">
        <is>
          <t>:40957-LCS:</t>
        </is>
      </c>
      <c r="E50" t="inlineStr">
        <is>
          <t>X4</t>
        </is>
      </c>
      <c r="F50" s="2" t="inlineStr">
        <is>
          <t>Opt_InsertProvided</t>
        </is>
      </c>
      <c r="G50" t="inlineStr">
        <is>
          <t>:Cast Iron, ASTM-A48, CL 35:CaseMatl_Ductile_Iron_ASTM-A536-65</t>
        </is>
      </c>
      <c r="H50" s="2" t="inlineStr">
        <is>
          <t>:C30:C35:J:</t>
        </is>
      </c>
      <c r="I50" t="inlineStr">
        <is>
          <t>Coating_Standard</t>
        </is>
      </c>
      <c r="J50" t="inlineStr">
        <is>
          <t>:MechSealType21:MechSealType2:</t>
        </is>
      </c>
      <c r="K50" t="inlineStr">
        <is>
          <t>Vertical</t>
        </is>
      </c>
      <c r="L50" s="43" t="inlineStr">
        <is>
          <t>:E:MLEC:</t>
        </is>
      </c>
      <c r="M50" t="inlineStr">
        <is>
          <t>:284TC:286TC:284TSC:286TSC:</t>
        </is>
      </c>
      <c r="N50" s="43" t="inlineStr">
        <is>
          <t>C30</t>
        </is>
      </c>
      <c r="O50" s="2" t="inlineStr">
        <is>
          <t>250# ANSI Flange</t>
        </is>
      </c>
      <c r="P50" s="57" t="inlineStr">
        <is>
          <t>Vesconite</t>
        </is>
      </c>
      <c r="Q50" s="4" t="inlineStr">
        <is>
          <t>RTF</t>
        </is>
      </c>
      <c r="R50" s="2" t="n"/>
      <c r="S50" s="2" t="inlineStr">
        <is>
          <t>A300211</t>
        </is>
      </c>
      <c r="T50" s="2" t="inlineStr">
        <is>
          <t>LT108</t>
        </is>
      </c>
      <c r="U50" s="2" t="n">
        <v>123</v>
      </c>
      <c r="W50" s="97" t="n"/>
    </row>
    <row r="51">
      <c r="B51" s="43" t="inlineStr">
        <is>
          <t>Price_BOM_LCS_Insert_045</t>
        </is>
      </c>
      <c r="C51" s="125" t="n">
        <v>120</v>
      </c>
      <c r="D51" t="inlineStr">
        <is>
          <t>:50957-LCS:</t>
        </is>
      </c>
      <c r="E51" t="inlineStr">
        <is>
          <t>X4</t>
        </is>
      </c>
      <c r="F51" s="2" t="inlineStr">
        <is>
          <t>Opt_InsertProvided</t>
        </is>
      </c>
      <c r="G51" s="2" t="inlineStr">
        <is>
          <t>:Cast Iron, ASTM-A48, CL 35:</t>
        </is>
      </c>
      <c r="H51" s="2" t="inlineStr">
        <is>
          <t>:C30:C35:J:</t>
        </is>
      </c>
      <c r="I51" t="inlineStr">
        <is>
          <t>Coating_Standard</t>
        </is>
      </c>
      <c r="J51" t="inlineStr">
        <is>
          <t>:MechSealType21:MechSealType2:</t>
        </is>
      </c>
      <c r="K51" t="inlineStr">
        <is>
          <t>Vertical</t>
        </is>
      </c>
      <c r="L51" s="43" t="inlineStr">
        <is>
          <t>:E:MLEC:</t>
        </is>
      </c>
      <c r="M51" t="inlineStr">
        <is>
          <t>:284TC:286TC:284TSC:286TSC:</t>
        </is>
      </c>
      <c r="N51" s="43" t="inlineStr">
        <is>
          <t>C30</t>
        </is>
      </c>
      <c r="O51" s="2" t="inlineStr">
        <is>
          <t>125# ANSI Flange</t>
        </is>
      </c>
      <c r="P51" s="57" t="inlineStr">
        <is>
          <t>Vesconite</t>
        </is>
      </c>
      <c r="Q51" s="4" t="n">
        <v>96896900</v>
      </c>
      <c r="R51" s="2" t="inlineStr">
        <is>
          <t>BRK B/M,VLS,X4,9.5",284/286 TC M4</t>
        </is>
      </c>
      <c r="S51" s="2" t="inlineStr">
        <is>
          <t>A300165</t>
        </is>
      </c>
      <c r="T51" s="2" t="inlineStr">
        <is>
          <t>LT027</t>
        </is>
      </c>
      <c r="U51" s="2" t="n">
        <v>123</v>
      </c>
      <c r="W51" s="97" t="n"/>
    </row>
    <row r="52">
      <c r="B52" s="43" t="inlineStr">
        <is>
          <t>Price_BOM_LCS_Insert_046</t>
        </is>
      </c>
      <c r="C52" s="125" t="n">
        <v>120</v>
      </c>
      <c r="D52" t="inlineStr">
        <is>
          <t>:50957-LCS:</t>
        </is>
      </c>
      <c r="E52" t="inlineStr">
        <is>
          <t>X4</t>
        </is>
      </c>
      <c r="F52" s="2" t="inlineStr">
        <is>
          <t>Opt_InsertProvided</t>
        </is>
      </c>
      <c r="G52" t="inlineStr">
        <is>
          <t>:Cast Iron, ASTM-A48, CL 35:CaseMatl_Ductile_Iron_ASTM-A536-65</t>
        </is>
      </c>
      <c r="H52" s="2" t="inlineStr">
        <is>
          <t>:C30:C35:J:</t>
        </is>
      </c>
      <c r="I52" t="inlineStr">
        <is>
          <t>Coating_Standard</t>
        </is>
      </c>
      <c r="J52" t="inlineStr">
        <is>
          <t>:MechSealType21:MechSealType2:</t>
        </is>
      </c>
      <c r="K52" t="inlineStr">
        <is>
          <t>Vertical</t>
        </is>
      </c>
      <c r="L52" s="43" t="inlineStr">
        <is>
          <t>:E:MLEC:</t>
        </is>
      </c>
      <c r="M52" t="inlineStr">
        <is>
          <t>:284TC:286TC:284TSC:286TSC:</t>
        </is>
      </c>
      <c r="N52" s="43" t="inlineStr">
        <is>
          <t>C30</t>
        </is>
      </c>
      <c r="O52" s="2" t="inlineStr">
        <is>
          <t>250# ANSI Flange</t>
        </is>
      </c>
      <c r="P52" s="57" t="inlineStr">
        <is>
          <t>Vesconite</t>
        </is>
      </c>
      <c r="Q52" s="4" t="inlineStr">
        <is>
          <t>RTF</t>
        </is>
      </c>
      <c r="R52" s="2" t="n"/>
      <c r="S52" s="2" t="inlineStr">
        <is>
          <t>A300211</t>
        </is>
      </c>
      <c r="T52" s="2" t="inlineStr">
        <is>
          <t>LT108</t>
        </is>
      </c>
      <c r="U52" s="2" t="n">
        <v>123</v>
      </c>
      <c r="W52" s="97" t="n"/>
    </row>
    <row r="53">
      <c r="B53" s="43" t="inlineStr">
        <is>
          <t>Price_BOM_LCS_Insert_047</t>
        </is>
      </c>
      <c r="C53" s="125" t="n">
        <v>120</v>
      </c>
      <c r="D53" s="71" t="inlineStr">
        <is>
          <t>:15951-LCS:</t>
        </is>
      </c>
      <c r="E53" t="inlineStr">
        <is>
          <t>X4</t>
        </is>
      </c>
      <c r="F53" s="2" t="inlineStr">
        <is>
          <t>Opt_InsertProvided</t>
        </is>
      </c>
      <c r="G53" s="2" t="inlineStr">
        <is>
          <t>:Cast Iron, ASTM-A48, CL 35:</t>
        </is>
      </c>
      <c r="H53" s="2" t="inlineStr">
        <is>
          <t>:C30:C35:J:</t>
        </is>
      </c>
      <c r="I53" t="inlineStr">
        <is>
          <t>Coating_Standard</t>
        </is>
      </c>
      <c r="J53" t="inlineStr">
        <is>
          <t>:MechSealType21:MechSealType2:</t>
        </is>
      </c>
      <c r="K53" t="inlineStr">
        <is>
          <t>Vertical</t>
        </is>
      </c>
      <c r="L53" s="43" t="inlineStr">
        <is>
          <t>:E:MLEC:</t>
        </is>
      </c>
      <c r="M53" t="inlineStr">
        <is>
          <t>:324TC:326TC:324TSC:326TSC:</t>
        </is>
      </c>
      <c r="N53" s="43" t="inlineStr">
        <is>
          <t>C30</t>
        </is>
      </c>
      <c r="O53" s="2" t="inlineStr">
        <is>
          <t>NPS</t>
        </is>
      </c>
      <c r="P53" s="57" t="inlineStr">
        <is>
          <t>Vesconite</t>
        </is>
      </c>
      <c r="Q53" s="4" t="n">
        <v>96896903</v>
      </c>
      <c r="R53" s="2" t="inlineStr">
        <is>
          <t>BRK B/M,VLS,X4/XA,9.5",324/405 TC M4</t>
        </is>
      </c>
      <c r="S53" t="inlineStr">
        <is>
          <t>A100418</t>
        </is>
      </c>
      <c r="T53" s="2" t="inlineStr">
        <is>
          <t>LT027</t>
        </is>
      </c>
      <c r="U53" s="2" t="n">
        <v>300</v>
      </c>
      <c r="W53" s="97" t="n"/>
    </row>
    <row r="54">
      <c r="B54" s="43" t="inlineStr">
        <is>
          <t>Price_BOM_LCS_Insert_048</t>
        </is>
      </c>
      <c r="C54" s="125" t="n">
        <v>120</v>
      </c>
      <c r="D54" s="71" t="inlineStr">
        <is>
          <t>:15951-LCS:</t>
        </is>
      </c>
      <c r="E54" t="inlineStr">
        <is>
          <t>X4</t>
        </is>
      </c>
      <c r="F54" s="2" t="inlineStr">
        <is>
          <t>Opt_InsertProvided</t>
        </is>
      </c>
      <c r="G54" t="inlineStr">
        <is>
          <t>:Cast Iron, ASTM-A48, CL 35:CaseMatl_Ductile_Iron_ASTM-A536-65</t>
        </is>
      </c>
      <c r="H54" s="2" t="inlineStr">
        <is>
          <t>:C30:C35:J:</t>
        </is>
      </c>
      <c r="I54" t="inlineStr">
        <is>
          <t>Coating_Standard</t>
        </is>
      </c>
      <c r="J54" t="inlineStr">
        <is>
          <t>:MechSealType21:MechSealType2:</t>
        </is>
      </c>
      <c r="K54" t="inlineStr">
        <is>
          <t>Vertical</t>
        </is>
      </c>
      <c r="L54" s="43" t="inlineStr">
        <is>
          <t>:E:MLEC:</t>
        </is>
      </c>
      <c r="M54" t="inlineStr">
        <is>
          <t>:324TC:326TC:324TSC:326TSC:</t>
        </is>
      </c>
      <c r="N54" s="43" t="inlineStr">
        <is>
          <t>C30</t>
        </is>
      </c>
      <c r="O54" s="2" t="inlineStr">
        <is>
          <t>NPT</t>
        </is>
      </c>
      <c r="P54" s="57" t="inlineStr">
        <is>
          <t>Vesconite</t>
        </is>
      </c>
      <c r="Q54" s="4" t="inlineStr">
        <is>
          <t>RTF</t>
        </is>
      </c>
      <c r="R54" s="2" t="n"/>
      <c r="S54" s="2" t="inlineStr">
        <is>
          <t>A300233</t>
        </is>
      </c>
      <c r="T54" s="2" t="inlineStr">
        <is>
          <t>LT108</t>
        </is>
      </c>
      <c r="U54" s="2" t="n">
        <v>300</v>
      </c>
      <c r="W54" s="97" t="n"/>
    </row>
    <row r="55">
      <c r="B55" s="43" t="inlineStr">
        <is>
          <t>Price_BOM_LCS_Insert_049</t>
        </is>
      </c>
      <c r="C55" s="125" t="n">
        <v>120</v>
      </c>
      <c r="D55" s="71" t="inlineStr">
        <is>
          <t>:15955-LCS:</t>
        </is>
      </c>
      <c r="E55" t="inlineStr">
        <is>
          <t>X4</t>
        </is>
      </c>
      <c r="F55" s="2" t="inlineStr">
        <is>
          <t>Opt_InsertProvided</t>
        </is>
      </c>
      <c r="G55" s="2" t="inlineStr">
        <is>
          <t>:Cast Iron, ASTM-A48, CL 35:</t>
        </is>
      </c>
      <c r="H55" s="2" t="inlineStr">
        <is>
          <t>:C30:C35:J:</t>
        </is>
      </c>
      <c r="I55" t="inlineStr">
        <is>
          <t>Coating_Standard</t>
        </is>
      </c>
      <c r="J55" t="inlineStr">
        <is>
          <t>:MechSealType21:MechSealType2:</t>
        </is>
      </c>
      <c r="K55" t="inlineStr">
        <is>
          <t>Vertical</t>
        </is>
      </c>
      <c r="L55" s="43" t="inlineStr">
        <is>
          <t>:E:MLEC:</t>
        </is>
      </c>
      <c r="M55" t="inlineStr">
        <is>
          <t>:324TC:326TC:324TSC:326TSC:</t>
        </is>
      </c>
      <c r="N55" s="43" t="inlineStr">
        <is>
          <t>C30</t>
        </is>
      </c>
      <c r="O55" s="2" t="inlineStr">
        <is>
          <t>NPS</t>
        </is>
      </c>
      <c r="P55" s="57" t="inlineStr">
        <is>
          <t>Vesconite</t>
        </is>
      </c>
      <c r="Q55" s="4" t="n">
        <v>96896903</v>
      </c>
      <c r="R55" s="2" t="inlineStr">
        <is>
          <t>BRK B/M,VLS,X4/XA,9.5",324/405 TC M4</t>
        </is>
      </c>
      <c r="S55" t="inlineStr">
        <is>
          <t>A100418</t>
        </is>
      </c>
      <c r="T55" s="2" t="inlineStr">
        <is>
          <t>LT027</t>
        </is>
      </c>
      <c r="U55" s="2" t="n">
        <v>300</v>
      </c>
      <c r="W55" s="97" t="n"/>
    </row>
    <row r="56">
      <c r="B56" s="43" t="inlineStr">
        <is>
          <t>Price_BOM_LCS_Insert_050</t>
        </is>
      </c>
      <c r="C56" s="125" t="n">
        <v>120</v>
      </c>
      <c r="D56" s="71" t="inlineStr">
        <is>
          <t>:15955-LCS:</t>
        </is>
      </c>
      <c r="E56" t="inlineStr">
        <is>
          <t>X4</t>
        </is>
      </c>
      <c r="F56" s="2" t="inlineStr">
        <is>
          <t>Opt_InsertProvided</t>
        </is>
      </c>
      <c r="G56" t="inlineStr">
        <is>
          <t>:Cast Iron, ASTM-A48, CL 35:CaseMatl_Ductile_Iron_ASTM-A536-65</t>
        </is>
      </c>
      <c r="H56" s="2" t="inlineStr">
        <is>
          <t>:C30:C35:J:</t>
        </is>
      </c>
      <c r="I56" t="inlineStr">
        <is>
          <t>Coating_Standard</t>
        </is>
      </c>
      <c r="J56" t="inlineStr">
        <is>
          <t>:MechSealType21:MechSealType2:</t>
        </is>
      </c>
      <c r="K56" t="inlineStr">
        <is>
          <t>Vertical</t>
        </is>
      </c>
      <c r="L56" s="43" t="inlineStr">
        <is>
          <t>:E:MLEC:</t>
        </is>
      </c>
      <c r="M56" t="inlineStr">
        <is>
          <t>:324TC:326TC:324TSC:326TSC:</t>
        </is>
      </c>
      <c r="N56" s="43" t="inlineStr">
        <is>
          <t>C30</t>
        </is>
      </c>
      <c r="O56" s="2" t="inlineStr">
        <is>
          <t>NPT</t>
        </is>
      </c>
      <c r="P56" s="57" t="inlineStr">
        <is>
          <t>Vesconite</t>
        </is>
      </c>
      <c r="Q56" s="4" t="inlineStr">
        <is>
          <t>RTF</t>
        </is>
      </c>
      <c r="R56" s="2" t="n"/>
      <c r="S56" s="2" t="inlineStr">
        <is>
          <t>A300233</t>
        </is>
      </c>
      <c r="T56" s="2" t="inlineStr">
        <is>
          <t>LT108</t>
        </is>
      </c>
      <c r="U56" s="2" t="n">
        <v>300</v>
      </c>
      <c r="W56" s="97" t="n"/>
    </row>
    <row r="57">
      <c r="B57" s="43" t="inlineStr">
        <is>
          <t>Price_BOM_LCS_Insert_051</t>
        </is>
      </c>
      <c r="C57" s="125" t="n">
        <v>120</v>
      </c>
      <c r="D57" s="71" t="inlineStr">
        <is>
          <t>:15959-LCS:</t>
        </is>
      </c>
      <c r="E57" t="inlineStr">
        <is>
          <t>X4</t>
        </is>
      </c>
      <c r="F57" s="2" t="inlineStr">
        <is>
          <t>Opt_InsertProvided</t>
        </is>
      </c>
      <c r="G57" s="2" t="inlineStr">
        <is>
          <t>:Cast Iron, ASTM-A48, CL 35:</t>
        </is>
      </c>
      <c r="H57" s="2" t="inlineStr">
        <is>
          <t>:C30:C35:J:</t>
        </is>
      </c>
      <c r="I57" t="inlineStr">
        <is>
          <t>Coating_Standard</t>
        </is>
      </c>
      <c r="J57" t="inlineStr">
        <is>
          <t>:MechSealType21:MechSealType2:</t>
        </is>
      </c>
      <c r="K57" t="inlineStr">
        <is>
          <t>Vertical</t>
        </is>
      </c>
      <c r="L57" s="43" t="inlineStr">
        <is>
          <t>:E:MLEC:</t>
        </is>
      </c>
      <c r="M57" t="inlineStr">
        <is>
          <t>:324TC:326TC:324TSC:326TSC:</t>
        </is>
      </c>
      <c r="N57" s="43" t="inlineStr">
        <is>
          <t>C30</t>
        </is>
      </c>
      <c r="O57" s="2" t="inlineStr">
        <is>
          <t>NPS</t>
        </is>
      </c>
      <c r="P57" s="57" t="inlineStr">
        <is>
          <t>Vesconite</t>
        </is>
      </c>
      <c r="Q57" s="4" t="n">
        <v>96896903</v>
      </c>
      <c r="R57" s="2" t="inlineStr">
        <is>
          <t>BRK B/M,VLS,X4/XA,9.5",324/405 TC M4</t>
        </is>
      </c>
      <c r="S57" t="inlineStr">
        <is>
          <t>A100418</t>
        </is>
      </c>
      <c r="T57" s="2" t="inlineStr">
        <is>
          <t>LT027</t>
        </is>
      </c>
      <c r="U57" s="2" t="n">
        <v>300</v>
      </c>
      <c r="W57" s="97" t="n"/>
    </row>
    <row r="58">
      <c r="B58" s="43" t="inlineStr">
        <is>
          <t>Price_BOM_LCS_Insert_052</t>
        </is>
      </c>
      <c r="C58" s="125" t="n">
        <v>120</v>
      </c>
      <c r="D58" s="71" t="inlineStr">
        <is>
          <t>:15959-LCS:</t>
        </is>
      </c>
      <c r="E58" t="inlineStr">
        <is>
          <t>X4</t>
        </is>
      </c>
      <c r="F58" s="2" t="inlineStr">
        <is>
          <t>Opt_InsertProvided</t>
        </is>
      </c>
      <c r="G58" t="inlineStr">
        <is>
          <t>:Cast Iron, ASTM-A48, CL 35:CaseMatl_Ductile_Iron_ASTM-A536-65</t>
        </is>
      </c>
      <c r="H58" s="2" t="inlineStr">
        <is>
          <t>:C30:C35:J:</t>
        </is>
      </c>
      <c r="I58" t="inlineStr">
        <is>
          <t>Coating_Standard</t>
        </is>
      </c>
      <c r="J58" t="inlineStr">
        <is>
          <t>:MechSealType21:MechSealType2:</t>
        </is>
      </c>
      <c r="K58" t="inlineStr">
        <is>
          <t>Vertical</t>
        </is>
      </c>
      <c r="L58" s="43" t="inlineStr">
        <is>
          <t>:E:MLEC:</t>
        </is>
      </c>
      <c r="M58" t="inlineStr">
        <is>
          <t>:324TC:326TC:324TSC:326TSC:</t>
        </is>
      </c>
      <c r="N58" s="43" t="inlineStr">
        <is>
          <t>C30</t>
        </is>
      </c>
      <c r="O58" s="2" t="inlineStr">
        <is>
          <t>NPT</t>
        </is>
      </c>
      <c r="P58" s="57" t="inlineStr">
        <is>
          <t>Vesconite</t>
        </is>
      </c>
      <c r="Q58" s="4" t="inlineStr">
        <is>
          <t>RTF</t>
        </is>
      </c>
      <c r="R58" s="2" t="n"/>
      <c r="S58" s="2" t="inlineStr">
        <is>
          <t>A300233</t>
        </is>
      </c>
      <c r="T58" s="2" t="inlineStr">
        <is>
          <t>LT108</t>
        </is>
      </c>
      <c r="U58" s="2" t="n">
        <v>300</v>
      </c>
      <c r="W58" s="97" t="n"/>
    </row>
    <row r="59">
      <c r="B59" s="43" t="inlineStr">
        <is>
          <t>Price_BOM_LCS_Insert_053</t>
        </is>
      </c>
      <c r="C59" s="125" t="n">
        <v>120</v>
      </c>
      <c r="D59" s="71" t="inlineStr">
        <is>
          <t>:20953-LCS:</t>
        </is>
      </c>
      <c r="E59" t="inlineStr">
        <is>
          <t>X4</t>
        </is>
      </c>
      <c r="F59" s="2" t="inlineStr">
        <is>
          <t>Opt_InsertProvided</t>
        </is>
      </c>
      <c r="G59" s="2" t="inlineStr">
        <is>
          <t>:Cast Iron, ASTM-A48, CL 35:</t>
        </is>
      </c>
      <c r="H59" s="2" t="inlineStr">
        <is>
          <t>:C30:C35:J:</t>
        </is>
      </c>
      <c r="I59" t="inlineStr">
        <is>
          <t>Coating_Standard</t>
        </is>
      </c>
      <c r="J59" t="inlineStr">
        <is>
          <t>:MechSealType21:MechSealType2:</t>
        </is>
      </c>
      <c r="K59" t="inlineStr">
        <is>
          <t>Vertical</t>
        </is>
      </c>
      <c r="L59" s="43" t="inlineStr">
        <is>
          <t>:E:MLEC:</t>
        </is>
      </c>
      <c r="M59" t="inlineStr">
        <is>
          <t>:324TC:326TC:324TSC:326TSC:</t>
        </is>
      </c>
      <c r="N59" s="43" t="inlineStr">
        <is>
          <t>C30</t>
        </is>
      </c>
      <c r="O59" s="2" t="inlineStr">
        <is>
          <t>NPS</t>
        </is>
      </c>
      <c r="P59" s="57" t="inlineStr">
        <is>
          <t>Vesconite</t>
        </is>
      </c>
      <c r="Q59" s="4" t="n">
        <v>96896903</v>
      </c>
      <c r="R59" s="2" t="inlineStr">
        <is>
          <t>BRK B/M,VLS,X4/XA,9.5",324/405 TC M4</t>
        </is>
      </c>
      <c r="S59" t="inlineStr">
        <is>
          <t>A100418</t>
        </is>
      </c>
      <c r="T59" s="2" t="inlineStr">
        <is>
          <t>LT027</t>
        </is>
      </c>
      <c r="U59" s="2" t="n">
        <v>300</v>
      </c>
      <c r="W59" s="97" t="n"/>
    </row>
    <row r="60">
      <c r="B60" s="43" t="inlineStr">
        <is>
          <t>Price_BOM_LCS_Insert_054</t>
        </is>
      </c>
      <c r="C60" s="125" t="n">
        <v>120</v>
      </c>
      <c r="D60" s="71" t="inlineStr">
        <is>
          <t>:20953-LCS:</t>
        </is>
      </c>
      <c r="E60" t="inlineStr">
        <is>
          <t>X4</t>
        </is>
      </c>
      <c r="F60" s="2" t="inlineStr">
        <is>
          <t>Opt_InsertProvided</t>
        </is>
      </c>
      <c r="G60" t="inlineStr">
        <is>
          <t>:Cast Iron, ASTM-A48, CL 35:CaseMatl_Ductile_Iron_ASTM-A536-65</t>
        </is>
      </c>
      <c r="H60" s="2" t="inlineStr">
        <is>
          <t>:C30:C35:J:</t>
        </is>
      </c>
      <c r="I60" t="inlineStr">
        <is>
          <t>Coating_Standard</t>
        </is>
      </c>
      <c r="J60" t="inlineStr">
        <is>
          <t>:MechSealType21:MechSealType2:</t>
        </is>
      </c>
      <c r="K60" t="inlineStr">
        <is>
          <t>Vertical</t>
        </is>
      </c>
      <c r="L60" s="43" t="inlineStr">
        <is>
          <t>:E:MLEC:</t>
        </is>
      </c>
      <c r="M60" t="inlineStr">
        <is>
          <t>:324TC:326TC:324TSC:326TSC:</t>
        </is>
      </c>
      <c r="N60" s="43" t="inlineStr">
        <is>
          <t>C30</t>
        </is>
      </c>
      <c r="O60" s="2" t="inlineStr">
        <is>
          <t>NPT</t>
        </is>
      </c>
      <c r="P60" s="57" t="inlineStr">
        <is>
          <t>Vesconite</t>
        </is>
      </c>
      <c r="Q60" s="4" t="inlineStr">
        <is>
          <t>RTF</t>
        </is>
      </c>
      <c r="R60" s="2" t="n"/>
      <c r="S60" s="2" t="inlineStr">
        <is>
          <t>A300233</t>
        </is>
      </c>
      <c r="T60" s="2" t="inlineStr">
        <is>
          <t>LT108</t>
        </is>
      </c>
      <c r="U60" s="2" t="n">
        <v>300</v>
      </c>
      <c r="W60" s="97" t="n"/>
    </row>
    <row r="61">
      <c r="B61" s="43" t="inlineStr">
        <is>
          <t>Price_BOM_LCS_Insert_055</t>
        </is>
      </c>
      <c r="C61" s="125" t="n">
        <v>120</v>
      </c>
      <c r="D61" s="71" t="inlineStr">
        <is>
          <t>:25957-LCS:</t>
        </is>
      </c>
      <c r="E61" t="inlineStr">
        <is>
          <t>X4</t>
        </is>
      </c>
      <c r="F61" s="2" t="inlineStr">
        <is>
          <t>Opt_InsertProvided</t>
        </is>
      </c>
      <c r="G61" s="2" t="inlineStr">
        <is>
          <t>:Cast Iron, ASTM-A48, CL 35:</t>
        </is>
      </c>
      <c r="H61" s="2" t="inlineStr">
        <is>
          <t>:C30:C35:J:</t>
        </is>
      </c>
      <c r="I61" t="inlineStr">
        <is>
          <t>Coating_Standard</t>
        </is>
      </c>
      <c r="J61" t="inlineStr">
        <is>
          <t>:MechSealType21:MechSealType2:</t>
        </is>
      </c>
      <c r="K61" t="inlineStr">
        <is>
          <t>Vertical</t>
        </is>
      </c>
      <c r="L61" s="43" t="inlineStr">
        <is>
          <t>:E:MLEC:</t>
        </is>
      </c>
      <c r="M61" t="inlineStr">
        <is>
          <t>:324TC:326TC:324TSC:326TSC:</t>
        </is>
      </c>
      <c r="N61" s="43" t="inlineStr">
        <is>
          <t>C30</t>
        </is>
      </c>
      <c r="O61" s="2" t="inlineStr">
        <is>
          <t>125# ANSI Flange</t>
        </is>
      </c>
      <c r="P61" s="57" t="inlineStr">
        <is>
          <t>Vesconite</t>
        </is>
      </c>
      <c r="Q61" s="4" t="n">
        <v>96896903</v>
      </c>
      <c r="R61" s="2" t="inlineStr">
        <is>
          <t>BRK B/M,VLS,X4/XA,9.5",324/405 TC M4</t>
        </is>
      </c>
      <c r="S61" t="inlineStr">
        <is>
          <t>A100418</t>
        </is>
      </c>
      <c r="T61" s="2" t="inlineStr">
        <is>
          <t>LT027</t>
        </is>
      </c>
      <c r="U61" s="2" t="n">
        <v>300</v>
      </c>
      <c r="W61" s="97" t="n"/>
    </row>
    <row r="62">
      <c r="B62" s="43" t="inlineStr">
        <is>
          <t>Price_BOM_LCS_Insert_056</t>
        </is>
      </c>
      <c r="C62" s="125" t="n">
        <v>120</v>
      </c>
      <c r="D62" s="71" t="inlineStr">
        <is>
          <t>:25957-LCS:</t>
        </is>
      </c>
      <c r="E62" t="inlineStr">
        <is>
          <t>X4</t>
        </is>
      </c>
      <c r="F62" s="2" t="inlineStr">
        <is>
          <t>Opt_InsertProvided</t>
        </is>
      </c>
      <c r="G62" t="inlineStr">
        <is>
          <t>:Cast Iron, ASTM-A48, CL 35:CaseMatl_Ductile_Iron_ASTM-A536-65</t>
        </is>
      </c>
      <c r="H62" s="2" t="inlineStr">
        <is>
          <t>:C30:C35:J:</t>
        </is>
      </c>
      <c r="I62" t="inlineStr">
        <is>
          <t>Coating_Standard</t>
        </is>
      </c>
      <c r="J62" t="inlineStr">
        <is>
          <t>:MechSealType21:MechSealType2:</t>
        </is>
      </c>
      <c r="K62" t="inlineStr">
        <is>
          <t>Vertical</t>
        </is>
      </c>
      <c r="L62" s="43" t="inlineStr">
        <is>
          <t>:E:MLEC:</t>
        </is>
      </c>
      <c r="M62" t="inlineStr">
        <is>
          <t>:324TC:326TC:324TSC:326TSC:</t>
        </is>
      </c>
      <c r="N62" s="43" t="inlineStr">
        <is>
          <t>C30</t>
        </is>
      </c>
      <c r="O62" s="2" t="inlineStr">
        <is>
          <t>250# ANSI Flange</t>
        </is>
      </c>
      <c r="P62" s="57" t="inlineStr">
        <is>
          <t>Vesconite</t>
        </is>
      </c>
      <c r="Q62" s="4" t="inlineStr">
        <is>
          <t>RTF</t>
        </is>
      </c>
      <c r="R62" s="2" t="n"/>
      <c r="S62" s="2" t="inlineStr">
        <is>
          <t>A300233</t>
        </is>
      </c>
      <c r="T62" s="2" t="inlineStr">
        <is>
          <t>LT108</t>
        </is>
      </c>
      <c r="U62" s="2" t="n">
        <v>300</v>
      </c>
      <c r="W62" s="97" t="n"/>
    </row>
    <row r="63">
      <c r="B63" s="43" t="inlineStr">
        <is>
          <t>Price_BOM_LCS_Insert_057</t>
        </is>
      </c>
      <c r="C63" s="125" t="n">
        <v>120</v>
      </c>
      <c r="D63" s="71" t="inlineStr">
        <is>
          <t>:40957-LCS:</t>
        </is>
      </c>
      <c r="E63" t="inlineStr">
        <is>
          <t>X4</t>
        </is>
      </c>
      <c r="F63" s="2" t="inlineStr">
        <is>
          <t>Opt_InsertProvided</t>
        </is>
      </c>
      <c r="G63" s="2" t="inlineStr">
        <is>
          <t>:Cast Iron, ASTM-A48, CL 35:</t>
        </is>
      </c>
      <c r="H63" s="2" t="inlineStr">
        <is>
          <t>:C30:C35:J:</t>
        </is>
      </c>
      <c r="I63" t="inlineStr">
        <is>
          <t>Coating_Standard</t>
        </is>
      </c>
      <c r="J63" t="inlineStr">
        <is>
          <t>:MechSealType21:MechSealType2:</t>
        </is>
      </c>
      <c r="K63" t="inlineStr">
        <is>
          <t>Vertical</t>
        </is>
      </c>
      <c r="L63" s="43" t="inlineStr">
        <is>
          <t>:E:MLEC:</t>
        </is>
      </c>
      <c r="M63" t="inlineStr">
        <is>
          <t>:324TC:326TC:324TSC:326TSC:</t>
        </is>
      </c>
      <c r="N63" s="43" t="inlineStr">
        <is>
          <t>C30</t>
        </is>
      </c>
      <c r="O63" s="2" t="inlineStr">
        <is>
          <t>125# ANSI Flange</t>
        </is>
      </c>
      <c r="P63" s="57" t="inlineStr">
        <is>
          <t>Vesconite</t>
        </is>
      </c>
      <c r="Q63" s="4" t="n">
        <v>96896903</v>
      </c>
      <c r="R63" s="2" t="inlineStr">
        <is>
          <t>BRK B/M,VLS,X4/XA,9.5",324/405 TC M4</t>
        </is>
      </c>
      <c r="S63" t="inlineStr">
        <is>
          <t>A100418</t>
        </is>
      </c>
      <c r="T63" s="2" t="inlineStr">
        <is>
          <t>LT027</t>
        </is>
      </c>
      <c r="U63" s="2" t="n">
        <v>300</v>
      </c>
      <c r="W63" s="97" t="n"/>
    </row>
    <row r="64">
      <c r="B64" s="43" t="inlineStr">
        <is>
          <t>Price_BOM_LCS_Insert_058</t>
        </is>
      </c>
      <c r="C64" s="125" t="n">
        <v>120</v>
      </c>
      <c r="D64" s="71" t="inlineStr">
        <is>
          <t>:40957-LCS:</t>
        </is>
      </c>
      <c r="E64" t="inlineStr">
        <is>
          <t>X4</t>
        </is>
      </c>
      <c r="F64" s="2" t="inlineStr">
        <is>
          <t>Opt_InsertProvided</t>
        </is>
      </c>
      <c r="G64" t="inlineStr">
        <is>
          <t>:Cast Iron, ASTM-A48, CL 35:CaseMatl_Ductile_Iron_ASTM-A536-65</t>
        </is>
      </c>
      <c r="H64" s="2" t="inlineStr">
        <is>
          <t>:C30:C35:J:</t>
        </is>
      </c>
      <c r="I64" t="inlineStr">
        <is>
          <t>Coating_Standard</t>
        </is>
      </c>
      <c r="J64" t="inlineStr">
        <is>
          <t>:MechSealType21:MechSealType2:</t>
        </is>
      </c>
      <c r="K64" t="inlineStr">
        <is>
          <t>Vertical</t>
        </is>
      </c>
      <c r="L64" s="43" t="inlineStr">
        <is>
          <t>:E:MLEC:</t>
        </is>
      </c>
      <c r="M64" t="inlineStr">
        <is>
          <t>:324TC:326TC:324TSC:326TSC:</t>
        </is>
      </c>
      <c r="N64" s="43" t="inlineStr">
        <is>
          <t>C30</t>
        </is>
      </c>
      <c r="O64" s="2" t="inlineStr">
        <is>
          <t>250# ANSI Flange</t>
        </is>
      </c>
      <c r="P64" s="57" t="inlineStr">
        <is>
          <t>Vesconite</t>
        </is>
      </c>
      <c r="Q64" s="4" t="inlineStr">
        <is>
          <t>RTF</t>
        </is>
      </c>
      <c r="R64" s="2" t="n"/>
      <c r="S64" s="2" t="inlineStr">
        <is>
          <t>A300233</t>
        </is>
      </c>
      <c r="T64" s="2" t="inlineStr">
        <is>
          <t>LT108</t>
        </is>
      </c>
      <c r="U64" s="2" t="n">
        <v>300</v>
      </c>
      <c r="W64" s="97" t="n"/>
    </row>
    <row r="65">
      <c r="B65" s="43" t="inlineStr">
        <is>
          <t>Price_BOM_LCS_Insert_059</t>
        </is>
      </c>
      <c r="C65" s="125" t="n">
        <v>120</v>
      </c>
      <c r="D65" s="71" t="inlineStr">
        <is>
          <t>:50957-LCS:</t>
        </is>
      </c>
      <c r="E65" t="inlineStr">
        <is>
          <t>X4</t>
        </is>
      </c>
      <c r="F65" s="2" t="inlineStr">
        <is>
          <t>Opt_InsertProvided</t>
        </is>
      </c>
      <c r="G65" s="2" t="inlineStr">
        <is>
          <t>:Cast Iron, ASTM-A48, CL 35:</t>
        </is>
      </c>
      <c r="H65" s="2" t="inlineStr">
        <is>
          <t>:C30:C35:J:</t>
        </is>
      </c>
      <c r="I65" t="inlineStr">
        <is>
          <t>Coating_Standard</t>
        </is>
      </c>
      <c r="J65" t="inlineStr">
        <is>
          <t>:MechSealType21:MechSealType2:</t>
        </is>
      </c>
      <c r="K65" t="inlineStr">
        <is>
          <t>Vertical</t>
        </is>
      </c>
      <c r="L65" s="43" t="inlineStr">
        <is>
          <t>:E:MLEC:</t>
        </is>
      </c>
      <c r="M65" t="inlineStr">
        <is>
          <t>:324TC:326TC:324TSC:326TSC:</t>
        </is>
      </c>
      <c r="N65" s="43" t="inlineStr">
        <is>
          <t>C30</t>
        </is>
      </c>
      <c r="O65" s="2" t="inlineStr">
        <is>
          <t>125# ANSI Flange</t>
        </is>
      </c>
      <c r="P65" s="57" t="inlineStr">
        <is>
          <t>Vesconite</t>
        </is>
      </c>
      <c r="Q65" s="4" t="n">
        <v>96896903</v>
      </c>
      <c r="R65" s="2" t="inlineStr">
        <is>
          <t>BRK B/M,VLS,X4/XA,9.5",324/405 TC M4</t>
        </is>
      </c>
      <c r="S65" t="inlineStr">
        <is>
          <t>A100418</t>
        </is>
      </c>
      <c r="T65" s="2" t="inlineStr">
        <is>
          <t>LT027</t>
        </is>
      </c>
      <c r="U65" s="2" t="n">
        <v>300</v>
      </c>
      <c r="W65" s="97" t="n"/>
    </row>
    <row r="66">
      <c r="B66" s="43" t="inlineStr">
        <is>
          <t>Price_BOM_LCS_Insert_060</t>
        </is>
      </c>
      <c r="C66" s="125" t="n">
        <v>120</v>
      </c>
      <c r="D66" s="71" t="inlineStr">
        <is>
          <t>:50957-LCS:</t>
        </is>
      </c>
      <c r="E66" t="inlineStr">
        <is>
          <t>X4</t>
        </is>
      </c>
      <c r="F66" s="2" t="inlineStr">
        <is>
          <t>Opt_InsertProvided</t>
        </is>
      </c>
      <c r="G66" t="inlineStr">
        <is>
          <t>:Cast Iron, ASTM-A48, CL 35:CaseMatl_Ductile_Iron_ASTM-A536-65</t>
        </is>
      </c>
      <c r="H66" s="2" t="inlineStr">
        <is>
          <t>:C30:C35:J:</t>
        </is>
      </c>
      <c r="I66" t="inlineStr">
        <is>
          <t>Coating_Standard</t>
        </is>
      </c>
      <c r="J66" t="inlineStr">
        <is>
          <t>:MechSealType21:MechSealType2:</t>
        </is>
      </c>
      <c r="K66" t="inlineStr">
        <is>
          <t>Vertical</t>
        </is>
      </c>
      <c r="L66" s="43" t="inlineStr">
        <is>
          <t>:E:MLEC:</t>
        </is>
      </c>
      <c r="M66" t="inlineStr">
        <is>
          <t>:324TC:326TC:324TSC:326TSC:</t>
        </is>
      </c>
      <c r="N66" s="43" t="inlineStr">
        <is>
          <t>C30</t>
        </is>
      </c>
      <c r="O66" s="2" t="inlineStr">
        <is>
          <t>250# ANSI Flange</t>
        </is>
      </c>
      <c r="P66" s="57" t="inlineStr">
        <is>
          <t>Vesconite</t>
        </is>
      </c>
      <c r="Q66" s="4" t="inlineStr">
        <is>
          <t>RTF</t>
        </is>
      </c>
      <c r="R66" s="2" t="n"/>
      <c r="S66" s="2" t="inlineStr">
        <is>
          <t>A300233</t>
        </is>
      </c>
      <c r="T66" s="2" t="inlineStr">
        <is>
          <t>LT108</t>
        </is>
      </c>
      <c r="U66" s="2" t="n">
        <v>300</v>
      </c>
      <c r="W66" s="97" t="n"/>
    </row>
    <row r="67">
      <c r="B67" s="43" t="inlineStr">
        <is>
          <t>Price_BOM_LCS_Insert_061</t>
        </is>
      </c>
      <c r="C67" s="125" t="n">
        <v>120</v>
      </c>
      <c r="D67" t="inlineStr">
        <is>
          <t>:15951-LCS:15951-2P-15HP-LCSE:15951-2P-20HP-LCSE:</t>
        </is>
      </c>
      <c r="E67" t="inlineStr">
        <is>
          <t>X4</t>
        </is>
      </c>
      <c r="F67" s="2" t="inlineStr">
        <is>
          <t>Opt_InsertProvided</t>
        </is>
      </c>
      <c r="G67" t="inlineStr">
        <is>
          <t>:Cast Iron, ASTM-A48, CL 35:CaseMatl_Ductile_Iron_ASTM-A536-65</t>
        </is>
      </c>
      <c r="H67" s="2" t="inlineStr">
        <is>
          <t>:C30:C35:J:</t>
        </is>
      </c>
      <c r="I67" t="inlineStr">
        <is>
          <t>Coating_Standard</t>
        </is>
      </c>
      <c r="J67" t="inlineStr">
        <is>
          <t>:MechSealType21:MechSealType2:</t>
        </is>
      </c>
      <c r="K67" t="inlineStr">
        <is>
          <t>Vertical</t>
        </is>
      </c>
      <c r="L67" s="43" t="inlineStr">
        <is>
          <t>:E:MLEC:</t>
        </is>
      </c>
      <c r="M67" t="inlineStr">
        <is>
          <t>:213TC:215TC:254TC:256TC:</t>
        </is>
      </c>
      <c r="N67" s="43" t="inlineStr">
        <is>
          <t>C30</t>
        </is>
      </c>
      <c r="O67" s="2" t="inlineStr">
        <is>
          <t>NPS</t>
        </is>
      </c>
      <c r="P67" s="57" t="inlineStr">
        <is>
          <t>Vesconite</t>
        </is>
      </c>
      <c r="Q67" s="4" t="n">
        <v>98274044</v>
      </c>
      <c r="R67" s="2" t="inlineStr">
        <is>
          <t>BRK B/M,VLS,X4,9.5",213/256 TC M4</t>
        </is>
      </c>
      <c r="S67" s="2" t="inlineStr">
        <is>
          <t>A300194</t>
        </is>
      </c>
      <c r="T67" s="2" t="inlineStr">
        <is>
          <t>LT108</t>
        </is>
      </c>
      <c r="U67" s="2" t="n">
        <v>295</v>
      </c>
      <c r="W67" s="97" t="n"/>
    </row>
    <row r="68">
      <c r="B68" s="43" t="inlineStr">
        <is>
          <t>Price_BOM_LCS_Insert_062</t>
        </is>
      </c>
      <c r="C68" s="125" t="n">
        <v>120</v>
      </c>
      <c r="D68" t="inlineStr">
        <is>
          <t>:15951-LCS:15951-2P-15HP-LCSE:15951-2P-20HP-LCSE:</t>
        </is>
      </c>
      <c r="E68" t="inlineStr">
        <is>
          <t>X4</t>
        </is>
      </c>
      <c r="F68" s="2" t="inlineStr">
        <is>
          <t>Opt_InsertProvided</t>
        </is>
      </c>
      <c r="G68" t="inlineStr">
        <is>
          <t>:Cast Iron, ASTM-A48, CL 35:CaseMatl_Ductile_Iron_ASTM-A536-65</t>
        </is>
      </c>
      <c r="H68" s="2" t="inlineStr">
        <is>
          <t>:C30:C35:J:</t>
        </is>
      </c>
      <c r="I68" t="inlineStr">
        <is>
          <t>Coating_Standard</t>
        </is>
      </c>
      <c r="J68" t="inlineStr">
        <is>
          <t>:MechSealType21:MechSealType2:</t>
        </is>
      </c>
      <c r="K68" t="inlineStr">
        <is>
          <t>Vertical</t>
        </is>
      </c>
      <c r="L68" s="43" t="inlineStr">
        <is>
          <t>:E:MLEC:</t>
        </is>
      </c>
      <c r="M68" t="inlineStr">
        <is>
          <t>:254TC:256TC:</t>
        </is>
      </c>
      <c r="N68" s="43" t="inlineStr">
        <is>
          <t>C30</t>
        </is>
      </c>
      <c r="O68" s="2" t="inlineStr">
        <is>
          <t>NPT</t>
        </is>
      </c>
      <c r="P68" s="57" t="inlineStr">
        <is>
          <t>Vesconite</t>
        </is>
      </c>
      <c r="Q68" s="4" t="inlineStr">
        <is>
          <t>RTF</t>
        </is>
      </c>
      <c r="R68" s="2" t="n"/>
      <c r="S68" s="2" t="inlineStr">
        <is>
          <t>A300233</t>
        </is>
      </c>
      <c r="T68" s="2" t="inlineStr">
        <is>
          <t>LT108</t>
        </is>
      </c>
      <c r="U68" s="2" t="n">
        <v>300</v>
      </c>
      <c r="W68" s="97" t="n"/>
    </row>
    <row r="69">
      <c r="B69" s="43" t="inlineStr">
        <is>
          <t>Price_BOM_LCS_Insert_063</t>
        </is>
      </c>
      <c r="C69" s="125" t="n">
        <v>120</v>
      </c>
      <c r="D69" t="inlineStr">
        <is>
          <t>:15955-LCS:15955-2P-15HP-LCSE:15955-2P-20HP-LCSE:</t>
        </is>
      </c>
      <c r="E69" t="inlineStr">
        <is>
          <t>X4</t>
        </is>
      </c>
      <c r="F69" s="2" t="inlineStr">
        <is>
          <t>Opt_InsertProvided</t>
        </is>
      </c>
      <c r="G69" t="inlineStr">
        <is>
          <t>:Cast Iron, ASTM-A48, CL 35:CaseMatl_Ductile_Iron_ASTM-A536-65</t>
        </is>
      </c>
      <c r="H69" s="2" t="inlineStr">
        <is>
          <t>:C30:C35:J:</t>
        </is>
      </c>
      <c r="I69" t="inlineStr">
        <is>
          <t>Coating_Standard</t>
        </is>
      </c>
      <c r="J69" t="inlineStr">
        <is>
          <t>:MechSealType21:MechSealType2:</t>
        </is>
      </c>
      <c r="K69" t="inlineStr">
        <is>
          <t>Vertical</t>
        </is>
      </c>
      <c r="L69" s="43" t="inlineStr">
        <is>
          <t>:E:MLEC:</t>
        </is>
      </c>
      <c r="M69" t="inlineStr">
        <is>
          <t>:213TC:215TC:254TC:256TC:</t>
        </is>
      </c>
      <c r="N69" s="43" t="inlineStr">
        <is>
          <t>C30</t>
        </is>
      </c>
      <c r="O69" s="2" t="inlineStr">
        <is>
          <t>NPS</t>
        </is>
      </c>
      <c r="P69" s="57" t="inlineStr">
        <is>
          <t>Vesconite</t>
        </is>
      </c>
      <c r="Q69" s="4" t="n">
        <v>98274044</v>
      </c>
      <c r="R69" s="2" t="inlineStr">
        <is>
          <t>BRK B/M,VLS,X4,9.5",213/256 TC M4</t>
        </is>
      </c>
      <c r="S69" s="2" t="inlineStr">
        <is>
          <t>A300194</t>
        </is>
      </c>
      <c r="T69" s="2" t="inlineStr">
        <is>
          <t>LT108</t>
        </is>
      </c>
      <c r="U69" s="2" t="n">
        <v>295</v>
      </c>
      <c r="W69" s="97" t="n"/>
    </row>
    <row r="70">
      <c r="B70" s="43" t="inlineStr">
        <is>
          <t>Price_BOM_LCS_Insert_064</t>
        </is>
      </c>
      <c r="C70" s="125" t="n">
        <v>120</v>
      </c>
      <c r="D70" t="inlineStr">
        <is>
          <t>:15955-LCS:15955-2P-15HP-LCSE:15955-2P-20HP-LCSE:</t>
        </is>
      </c>
      <c r="E70" t="inlineStr">
        <is>
          <t>X4</t>
        </is>
      </c>
      <c r="F70" s="2" t="inlineStr">
        <is>
          <t>Opt_InsertProvided</t>
        </is>
      </c>
      <c r="G70" t="inlineStr">
        <is>
          <t>:Cast Iron, ASTM-A48, CL 35:CaseMatl_Ductile_Iron_ASTM-A536-65</t>
        </is>
      </c>
      <c r="H70" s="2" t="inlineStr">
        <is>
          <t>:C30:C35:J:</t>
        </is>
      </c>
      <c r="I70" t="inlineStr">
        <is>
          <t>Coating_Standard</t>
        </is>
      </c>
      <c r="J70" t="inlineStr">
        <is>
          <t>:MechSealType21:MechSealType2:</t>
        </is>
      </c>
      <c r="K70" t="inlineStr">
        <is>
          <t>Vertical</t>
        </is>
      </c>
      <c r="L70" s="43" t="inlineStr">
        <is>
          <t>:E:MLEC:</t>
        </is>
      </c>
      <c r="M70" t="inlineStr">
        <is>
          <t>:254TC:256TC:</t>
        </is>
      </c>
      <c r="N70" s="43" t="inlineStr">
        <is>
          <t>C30</t>
        </is>
      </c>
      <c r="O70" s="2" t="inlineStr">
        <is>
          <t>NPT</t>
        </is>
      </c>
      <c r="P70" s="57" t="inlineStr">
        <is>
          <t>Vesconite</t>
        </is>
      </c>
      <c r="Q70" s="4" t="inlineStr">
        <is>
          <t>RTF</t>
        </is>
      </c>
      <c r="R70" s="2" t="n"/>
      <c r="S70" s="2" t="inlineStr">
        <is>
          <t>A300233</t>
        </is>
      </c>
      <c r="T70" s="2" t="inlineStr">
        <is>
          <t>LT108</t>
        </is>
      </c>
      <c r="U70" s="2" t="n">
        <v>300</v>
      </c>
      <c r="W70" s="97" t="n"/>
    </row>
    <row r="71">
      <c r="B71" s="43" t="inlineStr">
        <is>
          <t>Price_BOM_LCS_Insert_065</t>
        </is>
      </c>
      <c r="C71" s="125" t="n">
        <v>120</v>
      </c>
      <c r="D71" t="inlineStr">
        <is>
          <t>:15959-LCS:15959-2P-20HP-LCSE:</t>
        </is>
      </c>
      <c r="E71" t="inlineStr">
        <is>
          <t>X4</t>
        </is>
      </c>
      <c r="F71" s="2" t="inlineStr">
        <is>
          <t>Opt_InsertProvided</t>
        </is>
      </c>
      <c r="G71" t="inlineStr">
        <is>
          <t>:Cast Iron, ASTM-A48, CL 35:CaseMatl_Ductile_Iron_ASTM-A536-65</t>
        </is>
      </c>
      <c r="H71" s="2" t="inlineStr">
        <is>
          <t>:C30:C35:J:</t>
        </is>
      </c>
      <c r="I71" t="inlineStr">
        <is>
          <t>Coating_Standard</t>
        </is>
      </c>
      <c r="J71" t="inlineStr">
        <is>
          <t>:MechSealType21:MechSealType2:</t>
        </is>
      </c>
      <c r="K71" t="inlineStr">
        <is>
          <t>Vertical</t>
        </is>
      </c>
      <c r="L71" s="43" t="inlineStr">
        <is>
          <t>:E:MLEC:</t>
        </is>
      </c>
      <c r="M71" t="inlineStr">
        <is>
          <t>:213TC:215TC:254TC:256TC:</t>
        </is>
      </c>
      <c r="N71" s="43" t="inlineStr">
        <is>
          <t>C30</t>
        </is>
      </c>
      <c r="O71" s="2" t="inlineStr">
        <is>
          <t>NPS</t>
        </is>
      </c>
      <c r="P71" s="57" t="inlineStr">
        <is>
          <t>Vesconite</t>
        </is>
      </c>
      <c r="Q71" s="4" t="n">
        <v>98274044</v>
      </c>
      <c r="R71" s="2" t="inlineStr">
        <is>
          <t>BRK B/M,VLS,X4,9.5",213/256 TC M4</t>
        </is>
      </c>
      <c r="S71" s="2" t="inlineStr">
        <is>
          <t>A300194</t>
        </is>
      </c>
      <c r="T71" s="2" t="inlineStr">
        <is>
          <t>LT108</t>
        </is>
      </c>
      <c r="U71" s="2" t="n">
        <v>295</v>
      </c>
      <c r="W71" s="97" t="n"/>
    </row>
    <row r="72">
      <c r="B72" s="43" t="inlineStr">
        <is>
          <t>Price_BOM_LCS_Insert_066</t>
        </is>
      </c>
      <c r="C72" s="125" t="n">
        <v>120</v>
      </c>
      <c r="D72" t="inlineStr">
        <is>
          <t>:15959-LCS:15959-2P-20HP-LCSE:</t>
        </is>
      </c>
      <c r="E72" t="inlineStr">
        <is>
          <t>X4</t>
        </is>
      </c>
      <c r="F72" s="2" t="inlineStr">
        <is>
          <t>Opt_InsertProvided</t>
        </is>
      </c>
      <c r="G72" t="inlineStr">
        <is>
          <t>:Cast Iron, ASTM-A48, CL 35:CaseMatl_Ductile_Iron_ASTM-A536-65</t>
        </is>
      </c>
      <c r="H72" s="2" t="inlineStr">
        <is>
          <t>:C30:C35:J:</t>
        </is>
      </c>
      <c r="I72" t="inlineStr">
        <is>
          <t>Coating_Standard</t>
        </is>
      </c>
      <c r="J72" t="inlineStr">
        <is>
          <t>:MechSealType21:MechSealType2:</t>
        </is>
      </c>
      <c r="K72" t="inlineStr">
        <is>
          <t>Vertical</t>
        </is>
      </c>
      <c r="L72" s="43" t="inlineStr">
        <is>
          <t>:E:MLEC:</t>
        </is>
      </c>
      <c r="M72" t="inlineStr">
        <is>
          <t>:254TC:256TC:</t>
        </is>
      </c>
      <c r="N72" s="43" t="inlineStr">
        <is>
          <t>C30</t>
        </is>
      </c>
      <c r="O72" s="2" t="inlineStr">
        <is>
          <t>NPT</t>
        </is>
      </c>
      <c r="P72" s="57" t="inlineStr">
        <is>
          <t>Vesconite</t>
        </is>
      </c>
      <c r="Q72" s="4" t="inlineStr">
        <is>
          <t>RTF</t>
        </is>
      </c>
      <c r="R72" s="2" t="n"/>
      <c r="S72" s="2" t="inlineStr">
        <is>
          <t>A300233</t>
        </is>
      </c>
      <c r="T72" s="2" t="inlineStr">
        <is>
          <t>LT108</t>
        </is>
      </c>
      <c r="U72" s="2" t="n">
        <v>300</v>
      </c>
      <c r="W72" s="97" t="n"/>
    </row>
    <row r="73">
      <c r="B73" s="43" t="inlineStr">
        <is>
          <t>Price_BOM_LCS_Insert_067</t>
        </is>
      </c>
      <c r="C73" s="125" t="n">
        <v>120</v>
      </c>
      <c r="D73" t="inlineStr">
        <is>
          <t>:20953-LCS:20953-2P-20HP-LCSE:</t>
        </is>
      </c>
      <c r="E73" t="inlineStr">
        <is>
          <t>X4</t>
        </is>
      </c>
      <c r="F73" s="2" t="inlineStr">
        <is>
          <t>Opt_InsertProvided</t>
        </is>
      </c>
      <c r="G73" t="inlineStr">
        <is>
          <t>:Cast Iron, ASTM-A48, CL 35:CaseMatl_Ductile_Iron_ASTM-A536-65</t>
        </is>
      </c>
      <c r="H73" s="2" t="inlineStr">
        <is>
          <t>:C30:C35:J:</t>
        </is>
      </c>
      <c r="I73" t="inlineStr">
        <is>
          <t>Coating_Standard</t>
        </is>
      </c>
      <c r="J73" t="inlineStr">
        <is>
          <t>:MechSealType21:MechSealType2:</t>
        </is>
      </c>
      <c r="K73" t="inlineStr">
        <is>
          <t>Vertical</t>
        </is>
      </c>
      <c r="L73" s="43" t="inlineStr">
        <is>
          <t>:E:MLEC:</t>
        </is>
      </c>
      <c r="M73" t="inlineStr">
        <is>
          <t>:213TC:215TC:254TC:256TC:</t>
        </is>
      </c>
      <c r="N73" s="43" t="inlineStr">
        <is>
          <t>C30</t>
        </is>
      </c>
      <c r="O73" s="2" t="inlineStr">
        <is>
          <t>NPS</t>
        </is>
      </c>
      <c r="P73" s="57" t="inlineStr">
        <is>
          <t>Vesconite</t>
        </is>
      </c>
      <c r="Q73" s="4" t="n">
        <v>98274044</v>
      </c>
      <c r="R73" s="2" t="inlineStr">
        <is>
          <t>BRK B/M,VLS,X4,9.5",213/256 TC M4</t>
        </is>
      </c>
      <c r="S73" s="2" t="inlineStr">
        <is>
          <t>A300194</t>
        </is>
      </c>
      <c r="T73" s="2" t="inlineStr">
        <is>
          <t>LT108</t>
        </is>
      </c>
      <c r="U73" s="2" t="n">
        <v>295</v>
      </c>
      <c r="W73" s="97" t="n"/>
    </row>
    <row r="74">
      <c r="B74" s="43" t="inlineStr">
        <is>
          <t>Price_BOM_LCS_Insert_068</t>
        </is>
      </c>
      <c r="C74" s="125" t="n">
        <v>120</v>
      </c>
      <c r="D74" t="inlineStr">
        <is>
          <t>:20953-LCS:20953-2P-20HP-LCSE:</t>
        </is>
      </c>
      <c r="E74" t="inlineStr">
        <is>
          <t>X4</t>
        </is>
      </c>
      <c r="F74" s="2" t="inlineStr">
        <is>
          <t>Opt_InsertProvided</t>
        </is>
      </c>
      <c r="G74" t="inlineStr">
        <is>
          <t>:Cast Iron, ASTM-A48, CL 35:CaseMatl_Ductile_Iron_ASTM-A536-65</t>
        </is>
      </c>
      <c r="H74" s="2" t="inlineStr">
        <is>
          <t>:C30:C35:J:</t>
        </is>
      </c>
      <c r="I74" t="inlineStr">
        <is>
          <t>Coating_Standard</t>
        </is>
      </c>
      <c r="J74" t="inlineStr">
        <is>
          <t>:MechSealType21:MechSealType2:</t>
        </is>
      </c>
      <c r="K74" t="inlineStr">
        <is>
          <t>Vertical</t>
        </is>
      </c>
      <c r="L74" s="43" t="inlineStr">
        <is>
          <t>:E:MLEC:</t>
        </is>
      </c>
      <c r="M74" t="inlineStr">
        <is>
          <t>:254TC:256TC:</t>
        </is>
      </c>
      <c r="N74" s="43" t="inlineStr">
        <is>
          <t>C30</t>
        </is>
      </c>
      <c r="O74" s="2" t="inlineStr">
        <is>
          <t>NPT</t>
        </is>
      </c>
      <c r="P74" s="57" t="inlineStr">
        <is>
          <t>Vesconite</t>
        </is>
      </c>
      <c r="Q74" s="4" t="inlineStr">
        <is>
          <t>RTF</t>
        </is>
      </c>
      <c r="R74" s="2" t="n"/>
      <c r="S74" s="2" t="inlineStr">
        <is>
          <t>A300233</t>
        </is>
      </c>
      <c r="T74" s="2" t="inlineStr">
        <is>
          <t>LT108</t>
        </is>
      </c>
      <c r="U74" s="2" t="n">
        <v>300</v>
      </c>
      <c r="W74" s="97" t="n"/>
    </row>
    <row r="75">
      <c r="B75" s="43" t="inlineStr">
        <is>
          <t>Price_BOM_LCS_Insert_069</t>
        </is>
      </c>
      <c r="C75" s="125" t="n">
        <v>120</v>
      </c>
      <c r="D75" t="inlineStr">
        <is>
          <t>:40957-LCS:40957-4P-15HP-LCSE:40957-4P-20HP-LCSE:</t>
        </is>
      </c>
      <c r="E75" t="inlineStr">
        <is>
          <t>X4</t>
        </is>
      </c>
      <c r="F75" s="2" t="inlineStr">
        <is>
          <t>Opt_InsertProvided</t>
        </is>
      </c>
      <c r="G75" t="inlineStr">
        <is>
          <t>:Cast Iron, ASTM-A48, CL 35:CaseMatl_Ductile_Iron_ASTM-A536-65</t>
        </is>
      </c>
      <c r="H75" s="2" t="inlineStr">
        <is>
          <t>:C30:C35:J:</t>
        </is>
      </c>
      <c r="I75" t="inlineStr">
        <is>
          <t>Coating_Standard</t>
        </is>
      </c>
      <c r="J75" t="inlineStr">
        <is>
          <t>:MechSealType21:MechSealType2:</t>
        </is>
      </c>
      <c r="K75" t="inlineStr">
        <is>
          <t>Vertical</t>
        </is>
      </c>
      <c r="L75" s="43" t="inlineStr">
        <is>
          <t>:E:MLEC:</t>
        </is>
      </c>
      <c r="M75" t="inlineStr">
        <is>
          <t>:213TC:215TC:254TC:256TC:</t>
        </is>
      </c>
      <c r="N75" s="43" t="inlineStr">
        <is>
          <t>C30</t>
        </is>
      </c>
      <c r="O75" s="2" t="inlineStr">
        <is>
          <t>125# ANSI Flange</t>
        </is>
      </c>
      <c r="P75" s="57" t="inlineStr">
        <is>
          <t>Vesconite</t>
        </is>
      </c>
      <c r="Q75" s="4" t="n">
        <v>98274044</v>
      </c>
      <c r="R75" s="2" t="inlineStr">
        <is>
          <t>BRK B/M,VLS,X4,9.5",213/256 TC M4</t>
        </is>
      </c>
      <c r="S75" s="2" t="inlineStr">
        <is>
          <t>A300194</t>
        </is>
      </c>
      <c r="T75" s="2" t="inlineStr">
        <is>
          <t>LT108</t>
        </is>
      </c>
      <c r="U75" s="2" t="n">
        <v>295</v>
      </c>
      <c r="W75" s="97" t="n"/>
    </row>
    <row r="76">
      <c r="B76" s="43" t="inlineStr">
        <is>
          <t>Price_BOM_LCS_Insert_070</t>
        </is>
      </c>
      <c r="C76" s="125" t="n">
        <v>120</v>
      </c>
      <c r="D76" t="inlineStr">
        <is>
          <t>:40957-LCS:40957-4P-15HP-LCSE:40957-4P-20HP-LCSE:</t>
        </is>
      </c>
      <c r="E76" t="inlineStr">
        <is>
          <t>X4</t>
        </is>
      </c>
      <c r="F76" s="2" t="inlineStr">
        <is>
          <t>Opt_InsertProvided</t>
        </is>
      </c>
      <c r="G76" t="inlineStr">
        <is>
          <t>:Cast Iron, ASTM-A48, CL 35:CaseMatl_Ductile_Iron_ASTM-A536-65</t>
        </is>
      </c>
      <c r="H76" s="2" t="inlineStr">
        <is>
          <t>:C30:C35:J:</t>
        </is>
      </c>
      <c r="I76" t="inlineStr">
        <is>
          <t>Coating_Standard</t>
        </is>
      </c>
      <c r="J76" t="inlineStr">
        <is>
          <t>:MechSealType21:MechSealType2:</t>
        </is>
      </c>
      <c r="K76" t="inlineStr">
        <is>
          <t>Vertical</t>
        </is>
      </c>
      <c r="L76" s="43" t="inlineStr">
        <is>
          <t>:E:MLEC:</t>
        </is>
      </c>
      <c r="M76" t="inlineStr">
        <is>
          <t>:254TC:256TC:</t>
        </is>
      </c>
      <c r="N76" s="43" t="inlineStr">
        <is>
          <t>C30</t>
        </is>
      </c>
      <c r="O76" s="2" t="inlineStr">
        <is>
          <t>250# ANSI Flange</t>
        </is>
      </c>
      <c r="P76" s="57" t="inlineStr">
        <is>
          <t>Vesconite</t>
        </is>
      </c>
      <c r="Q76" s="4" t="inlineStr">
        <is>
          <t>RTF</t>
        </is>
      </c>
      <c r="R76" s="2" t="n"/>
      <c r="S76" s="2" t="inlineStr">
        <is>
          <t>A300233</t>
        </is>
      </c>
      <c r="T76" s="2" t="inlineStr">
        <is>
          <t>LT108</t>
        </is>
      </c>
      <c r="U76" s="2" t="n">
        <v>300</v>
      </c>
      <c r="W76" s="97" t="n"/>
    </row>
    <row r="77">
      <c r="B77" s="43" t="inlineStr">
        <is>
          <t>Price_BOM_LCS_Insert_071</t>
        </is>
      </c>
      <c r="C77" s="125" t="n">
        <v>120</v>
      </c>
      <c r="D77" t="inlineStr">
        <is>
          <t>:50957-LCS:50957-4P-15HP-LCSE:50957-4P-20HP-LCSE:50957-4P-25HP-LCSE:</t>
        </is>
      </c>
      <c r="E77" t="inlineStr">
        <is>
          <t>X4</t>
        </is>
      </c>
      <c r="F77" s="2" t="inlineStr">
        <is>
          <t>Opt_InsertProvided</t>
        </is>
      </c>
      <c r="G77" t="inlineStr">
        <is>
          <t>:Cast Iron, ASTM-A48, CL 35:CaseMatl_Ductile_Iron_ASTM-A536-65</t>
        </is>
      </c>
      <c r="H77" s="2" t="inlineStr">
        <is>
          <t>:C30:C35:J:</t>
        </is>
      </c>
      <c r="I77" t="inlineStr">
        <is>
          <t>Coating_Standard</t>
        </is>
      </c>
      <c r="J77" t="inlineStr">
        <is>
          <t>:MechSealType21:MechSealType2:</t>
        </is>
      </c>
      <c r="K77" t="inlineStr">
        <is>
          <t>Vertical</t>
        </is>
      </c>
      <c r="L77" s="43" t="inlineStr">
        <is>
          <t>:E:MLEC:</t>
        </is>
      </c>
      <c r="M77" t="inlineStr">
        <is>
          <t>:213TC:215TC:254TC:256TC:</t>
        </is>
      </c>
      <c r="N77" s="43" t="inlineStr">
        <is>
          <t>C30</t>
        </is>
      </c>
      <c r="O77" s="2" t="inlineStr">
        <is>
          <t>125# ANSI Flange</t>
        </is>
      </c>
      <c r="P77" s="57" t="inlineStr">
        <is>
          <t>Vesconite</t>
        </is>
      </c>
      <c r="Q77" s="4" t="n">
        <v>98274044</v>
      </c>
      <c r="R77" s="2" t="inlineStr">
        <is>
          <t>BRK B/M,VLS,X4,9.5",213/256 TC M4</t>
        </is>
      </c>
      <c r="S77" s="2" t="inlineStr">
        <is>
          <t>A300194</t>
        </is>
      </c>
      <c r="T77" s="2" t="inlineStr">
        <is>
          <t>LT108</t>
        </is>
      </c>
      <c r="U77" s="2" t="n">
        <v>295</v>
      </c>
      <c r="W77" s="97" t="n"/>
    </row>
    <row r="78">
      <c r="B78" s="43" t="inlineStr">
        <is>
          <t>Price_BOM_LCS_Insert_072</t>
        </is>
      </c>
      <c r="C78" s="125" t="n">
        <v>120</v>
      </c>
      <c r="D78" t="inlineStr">
        <is>
          <t>:50957-LCS:50957-4P-15HP-LCSE:50957-4P-20HP-LCSE:50957-4P-25HP-LCSE:</t>
        </is>
      </c>
      <c r="E78" t="inlineStr">
        <is>
          <t>X4</t>
        </is>
      </c>
      <c r="F78" s="2" t="inlineStr">
        <is>
          <t>Opt_InsertProvided</t>
        </is>
      </c>
      <c r="G78" t="inlineStr">
        <is>
          <t>:Cast Iron, ASTM-A48, CL 35:CaseMatl_Ductile_Iron_ASTM-A536-65</t>
        </is>
      </c>
      <c r="H78" s="2" t="inlineStr">
        <is>
          <t>:C30:C35:J:</t>
        </is>
      </c>
      <c r="I78" t="inlineStr">
        <is>
          <t>Coating_Standard</t>
        </is>
      </c>
      <c r="J78" t="inlineStr">
        <is>
          <t>:MechSealType21:MechSealType2:</t>
        </is>
      </c>
      <c r="K78" t="inlineStr">
        <is>
          <t>Vertical</t>
        </is>
      </c>
      <c r="L78" s="43" t="inlineStr">
        <is>
          <t>:E:MLEC:</t>
        </is>
      </c>
      <c r="M78" t="inlineStr">
        <is>
          <t>:254TC:256TC:</t>
        </is>
      </c>
      <c r="N78" s="43" t="inlineStr">
        <is>
          <t>C30</t>
        </is>
      </c>
      <c r="O78" s="2" t="inlineStr">
        <is>
          <t>250# ANSI Flange</t>
        </is>
      </c>
      <c r="P78" s="57" t="inlineStr">
        <is>
          <t>Vesconite</t>
        </is>
      </c>
      <c r="Q78" s="4" t="inlineStr">
        <is>
          <t>RTF</t>
        </is>
      </c>
      <c r="R78" s="2" t="n"/>
      <c r="S78" s="2" t="inlineStr">
        <is>
          <t>A300233</t>
        </is>
      </c>
      <c r="T78" s="2" t="inlineStr">
        <is>
          <t>LT108</t>
        </is>
      </c>
      <c r="U78" s="2" t="n">
        <v>300</v>
      </c>
      <c r="W78" s="97" t="n"/>
    </row>
    <row r="79" ht="12" customHeight="1">
      <c r="B79" s="43" t="inlineStr">
        <is>
          <t>Price_BOM_LCS_Insert_073</t>
        </is>
      </c>
      <c r="C79" s="125" t="n">
        <v>120</v>
      </c>
      <c r="D79" t="inlineStr">
        <is>
          <t>:20709-LCS:20709-2P-15HP-LCSE:20709-2P-20HP-LCSE:</t>
        </is>
      </c>
      <c r="E79" s="2" t="inlineStr">
        <is>
          <t>X4</t>
        </is>
      </c>
      <c r="F79" s="2" t="inlineStr">
        <is>
          <t>Opt_InsertProvided</t>
        </is>
      </c>
      <c r="G79" t="inlineStr">
        <is>
          <t>:Cast Iron, ASTM-A48, CL 35:CaseMatl_Ductile_Iron_ASTM-A536-65</t>
        </is>
      </c>
      <c r="H79" s="2" t="inlineStr">
        <is>
          <t>:C30:C35:J:</t>
        </is>
      </c>
      <c r="I79" t="inlineStr">
        <is>
          <t>Coating_Standard</t>
        </is>
      </c>
      <c r="J79" t="inlineStr">
        <is>
          <t>:MechSealType21:MechSealType2:</t>
        </is>
      </c>
      <c r="K79" t="inlineStr">
        <is>
          <t>Vertical</t>
        </is>
      </c>
      <c r="L79" s="43" t="inlineStr">
        <is>
          <t>:E:MLEC:</t>
        </is>
      </c>
      <c r="M79" t="inlineStr">
        <is>
          <t>:213TC:215TC:254TC:256TC:</t>
        </is>
      </c>
      <c r="N79" s="43" t="inlineStr">
        <is>
          <t>C30</t>
        </is>
      </c>
      <c r="O79" s="2" t="inlineStr">
        <is>
          <t>NPS</t>
        </is>
      </c>
      <c r="P79" s="57" t="inlineStr">
        <is>
          <t>Vesconite</t>
        </is>
      </c>
      <c r="Q79" s="4" t="n">
        <v>96896904</v>
      </c>
      <c r="R79" s="2" t="inlineStr">
        <is>
          <t>BRK B/M,VLS,X4,7",182/256 TC M4</t>
        </is>
      </c>
      <c r="S79" s="2" t="inlineStr">
        <is>
          <t>A300194</t>
        </is>
      </c>
      <c r="T79" s="2" t="inlineStr">
        <is>
          <t>LT108</t>
        </is>
      </c>
      <c r="U79" s="2" t="n">
        <v>295</v>
      </c>
      <c r="W79" s="97" t="n"/>
    </row>
    <row r="80">
      <c r="B80" s="43" t="inlineStr">
        <is>
          <t>Price_BOM_LCS_Insert_074</t>
        </is>
      </c>
      <c r="C80" s="125" t="n">
        <v>120</v>
      </c>
      <c r="D80" t="inlineStr">
        <is>
          <t>:20709-LCS:20709-2P-15HP-LCSE:20709-2P-20HP-LCSE:</t>
        </is>
      </c>
      <c r="E80" s="2" t="inlineStr">
        <is>
          <t>X4</t>
        </is>
      </c>
      <c r="F80" s="2" t="inlineStr">
        <is>
          <t>Opt_InsertProvided</t>
        </is>
      </c>
      <c r="G80" t="inlineStr">
        <is>
          <t>:Cast Iron, ASTM-A48, CL 35:CaseMatl_Ductile_Iron_ASTM-A536-65</t>
        </is>
      </c>
      <c r="H80" s="2" t="inlineStr">
        <is>
          <t>:C30:C35:J:</t>
        </is>
      </c>
      <c r="I80" t="inlineStr">
        <is>
          <t>Coating_Standard</t>
        </is>
      </c>
      <c r="J80" t="inlineStr">
        <is>
          <t>:MechSealType21:MechSealType2:</t>
        </is>
      </c>
      <c r="K80" t="inlineStr">
        <is>
          <t>Vertical</t>
        </is>
      </c>
      <c r="L80" s="43" t="inlineStr">
        <is>
          <t>:E:MLEC:</t>
        </is>
      </c>
      <c r="M80" t="inlineStr">
        <is>
          <t>:254TC:256TC:</t>
        </is>
      </c>
      <c r="N80" s="43" t="inlineStr">
        <is>
          <t>C30</t>
        </is>
      </c>
      <c r="O80" s="2" t="inlineStr">
        <is>
          <t>NPT</t>
        </is>
      </c>
      <c r="P80" s="57" t="inlineStr">
        <is>
          <t>Vesconite</t>
        </is>
      </c>
      <c r="Q80" s="4" t="inlineStr">
        <is>
          <t>RTF</t>
        </is>
      </c>
      <c r="R80" s="2" t="n"/>
      <c r="S80" s="2" t="inlineStr">
        <is>
          <t>A300233</t>
        </is>
      </c>
      <c r="T80" s="2" t="inlineStr">
        <is>
          <t>LT108</t>
        </is>
      </c>
      <c r="U80" s="2" t="n">
        <v>300</v>
      </c>
      <c r="W80" s="97" t="n"/>
    </row>
    <row r="81">
      <c r="B81" s="43" t="inlineStr">
        <is>
          <t>Price_BOM_LCS_Insert_075</t>
        </is>
      </c>
      <c r="C81" s="125" t="n">
        <v>120</v>
      </c>
      <c r="D81" t="inlineStr">
        <is>
          <t>:20709-LCS:20709-2P-25HP-LCSE:</t>
        </is>
      </c>
      <c r="E81" s="2" t="inlineStr">
        <is>
          <t>X4</t>
        </is>
      </c>
      <c r="F81" s="2" t="inlineStr">
        <is>
          <t>Opt_InsertProvided</t>
        </is>
      </c>
      <c r="G81" s="2" t="inlineStr">
        <is>
          <t>:Cast Iron, ASTM-A48, CL 35:</t>
        </is>
      </c>
      <c r="H81" s="2" t="inlineStr">
        <is>
          <t>:C30:C35:J:</t>
        </is>
      </c>
      <c r="I81" t="inlineStr">
        <is>
          <t>Coating_Standard</t>
        </is>
      </c>
      <c r="J81" t="inlineStr">
        <is>
          <t>:MechSealType21:MechSealType2:</t>
        </is>
      </c>
      <c r="K81" t="inlineStr">
        <is>
          <t>Vertical</t>
        </is>
      </c>
      <c r="L81" s="43" t="inlineStr">
        <is>
          <t>:E:MLEC:</t>
        </is>
      </c>
      <c r="M81" t="inlineStr">
        <is>
          <t>:284TC:286TC:284TSC:286TSC:</t>
        </is>
      </c>
      <c r="N81" s="43" t="inlineStr">
        <is>
          <t>C30</t>
        </is>
      </c>
      <c r="O81" s="2" t="inlineStr">
        <is>
          <t>NPS</t>
        </is>
      </c>
      <c r="P81" s="57" t="inlineStr">
        <is>
          <t>Vesconite</t>
        </is>
      </c>
      <c r="Q81" s="4" t="n">
        <v>96769261</v>
      </c>
      <c r="R81" s="2" t="inlineStr">
        <is>
          <t>BRK B/M,VLS,X4,7",284/286 TC M4</t>
        </is>
      </c>
      <c r="S81" s="2" t="inlineStr">
        <is>
          <t>A300166</t>
        </is>
      </c>
      <c r="T81" s="2" t="inlineStr">
        <is>
          <t>LT027</t>
        </is>
      </c>
      <c r="U81" s="2" t="n">
        <v>115</v>
      </c>
      <c r="W81" s="97" t="n"/>
    </row>
    <row r="82">
      <c r="B82" s="43" t="inlineStr">
        <is>
          <t>Price_BOM_LCS_Insert_076</t>
        </is>
      </c>
      <c r="C82" s="125" t="n">
        <v>120</v>
      </c>
      <c r="D82" t="inlineStr">
        <is>
          <t>:20709-LCS:20709-2P-25HP-LCSE:</t>
        </is>
      </c>
      <c r="E82" s="2" t="inlineStr">
        <is>
          <t>X4</t>
        </is>
      </c>
      <c r="F82" s="2" t="inlineStr">
        <is>
          <t>Opt_InsertProvided</t>
        </is>
      </c>
      <c r="G82" t="inlineStr">
        <is>
          <t>:Cast Iron, ASTM-A48, CL 35:CaseMatl_Ductile_Iron_ASTM-A536-65</t>
        </is>
      </c>
      <c r="H82" s="2" t="inlineStr">
        <is>
          <t>:C30:C35:J:</t>
        </is>
      </c>
      <c r="I82" t="inlineStr">
        <is>
          <t>Coating_Standard</t>
        </is>
      </c>
      <c r="J82" t="inlineStr">
        <is>
          <t>:MechSealType21:MechSealType2:</t>
        </is>
      </c>
      <c r="K82" t="inlineStr">
        <is>
          <t>Vertical</t>
        </is>
      </c>
      <c r="L82" s="43" t="inlineStr">
        <is>
          <t>:E:MLEC:</t>
        </is>
      </c>
      <c r="M82" t="inlineStr">
        <is>
          <t>:284TC:286TC:284TSC:286TSC:</t>
        </is>
      </c>
      <c r="N82" s="43" t="inlineStr">
        <is>
          <t>C30</t>
        </is>
      </c>
      <c r="O82" s="2" t="inlineStr">
        <is>
          <t>NPT</t>
        </is>
      </c>
      <c r="P82" s="57" t="inlineStr">
        <is>
          <t>Vesconite</t>
        </is>
      </c>
      <c r="Q82" s="4" t="inlineStr">
        <is>
          <t>RTF</t>
        </is>
      </c>
      <c r="R82" s="2" t="n"/>
      <c r="S82" s="2" t="inlineStr">
        <is>
          <t>A300177</t>
        </is>
      </c>
      <c r="T82" s="2" t="inlineStr">
        <is>
          <t>LT108</t>
        </is>
      </c>
      <c r="U82" s="2" t="n">
        <v>115</v>
      </c>
      <c r="W82" s="97" t="n"/>
    </row>
    <row r="83">
      <c r="B83" s="43" t="inlineStr">
        <is>
          <t>Price_BOM_LCS_Insert_077</t>
        </is>
      </c>
      <c r="C83" s="125" t="n">
        <v>120</v>
      </c>
      <c r="D83" t="inlineStr">
        <is>
          <t>:25707-LCS:25707-2P-15HP-LCSE:25707-2P-20HP-LCSE:</t>
        </is>
      </c>
      <c r="E83" s="2" t="inlineStr">
        <is>
          <t>X4</t>
        </is>
      </c>
      <c r="F83" s="2" t="inlineStr">
        <is>
          <t>Opt_InsertProvided</t>
        </is>
      </c>
      <c r="G83" t="inlineStr">
        <is>
          <t>:Cast Iron, ASTM-A48, CL 35:CaseMatl_Ductile_Iron_ASTM-A536-65</t>
        </is>
      </c>
      <c r="H83" s="2" t="inlineStr">
        <is>
          <t>:C30:C35:J:</t>
        </is>
      </c>
      <c r="I83" t="inlineStr">
        <is>
          <t>Coating_Standard</t>
        </is>
      </c>
      <c r="J83" t="inlineStr">
        <is>
          <t>:MechSealType21:MechSealType2:</t>
        </is>
      </c>
      <c r="K83" t="inlineStr">
        <is>
          <t>Vertical</t>
        </is>
      </c>
      <c r="L83" s="43" t="inlineStr">
        <is>
          <t>:E:MLEC:</t>
        </is>
      </c>
      <c r="M83" t="inlineStr">
        <is>
          <t>:254TC:256TC:</t>
        </is>
      </c>
      <c r="N83" s="43" t="inlineStr">
        <is>
          <t>C30</t>
        </is>
      </c>
      <c r="O83" s="2" t="inlineStr">
        <is>
          <t>125# ANSI Flange</t>
        </is>
      </c>
      <c r="P83" s="57" t="inlineStr">
        <is>
          <t>Vesconite</t>
        </is>
      </c>
      <c r="Q83" s="4" t="n">
        <v>96896904</v>
      </c>
      <c r="R83" s="2" t="inlineStr">
        <is>
          <t>BRK B/M,VLS,X4,7",182/256 TC M4</t>
        </is>
      </c>
      <c r="S83" s="2" t="inlineStr">
        <is>
          <t>A300194</t>
        </is>
      </c>
      <c r="T83" s="2" t="inlineStr">
        <is>
          <t>LT108</t>
        </is>
      </c>
      <c r="U83" s="2" t="n">
        <v>300</v>
      </c>
      <c r="W83" s="97" t="n"/>
    </row>
    <row r="84">
      <c r="B84" s="43" t="inlineStr">
        <is>
          <t>Price_BOM_LCS_Insert_078</t>
        </is>
      </c>
      <c r="C84" s="125" t="n">
        <v>120</v>
      </c>
      <c r="D84" t="inlineStr">
        <is>
          <t>:25707-LCS:25707-2P-15HP-LCSE:25707-2P-20HP-LCSE:</t>
        </is>
      </c>
      <c r="E84" s="2" t="inlineStr">
        <is>
          <t>X4</t>
        </is>
      </c>
      <c r="F84" s="2" t="inlineStr">
        <is>
          <t>Opt_InsertProvided</t>
        </is>
      </c>
      <c r="G84" t="inlineStr">
        <is>
          <t>:Cast Iron, ASTM-A48, CL 35:CaseMatl_Ductile_Iron_ASTM-A536-65</t>
        </is>
      </c>
      <c r="H84" s="2" t="inlineStr">
        <is>
          <t>:C30:C35:J:</t>
        </is>
      </c>
      <c r="I84" t="inlineStr">
        <is>
          <t>Coating_Standard</t>
        </is>
      </c>
      <c r="J84" t="inlineStr">
        <is>
          <t>:MechSealType21:MechSealType2:</t>
        </is>
      </c>
      <c r="K84" t="inlineStr">
        <is>
          <t>Vertical</t>
        </is>
      </c>
      <c r="L84" s="43" t="inlineStr">
        <is>
          <t>:E:MLEC:</t>
        </is>
      </c>
      <c r="M84" t="inlineStr">
        <is>
          <t>:254TC:256TC:</t>
        </is>
      </c>
      <c r="N84" s="43" t="inlineStr">
        <is>
          <t>C30</t>
        </is>
      </c>
      <c r="O84" s="2" t="inlineStr">
        <is>
          <t>250# ANSI Flange</t>
        </is>
      </c>
      <c r="P84" s="57" t="inlineStr">
        <is>
          <t>Vesconite</t>
        </is>
      </c>
      <c r="Q84" s="4" t="inlineStr">
        <is>
          <t>RTF</t>
        </is>
      </c>
      <c r="R84" s="2" t="n"/>
      <c r="S84" s="2" t="inlineStr">
        <is>
          <t>A300233</t>
        </is>
      </c>
      <c r="T84" s="2" t="inlineStr">
        <is>
          <t>LT108</t>
        </is>
      </c>
      <c r="U84" s="2" t="n">
        <v>300</v>
      </c>
      <c r="W84" s="97" t="n"/>
    </row>
    <row r="85">
      <c r="B85" s="43" t="inlineStr">
        <is>
          <t>Price_BOM_LCS_Insert_079</t>
        </is>
      </c>
      <c r="C85" s="125" t="n">
        <v>120</v>
      </c>
      <c r="D85" t="inlineStr">
        <is>
          <t>:25707-LCS:25707-2P-25HP-LCSE:25707-2P-30HP-LCSE:</t>
        </is>
      </c>
      <c r="E85" t="inlineStr">
        <is>
          <t>X4</t>
        </is>
      </c>
      <c r="F85" s="2" t="inlineStr">
        <is>
          <t>Opt_InsertProvided</t>
        </is>
      </c>
      <c r="G85" s="2" t="inlineStr">
        <is>
          <t>:Cast Iron, ASTM-A48, CL 35:</t>
        </is>
      </c>
      <c r="H85" s="2" t="inlineStr">
        <is>
          <t>:C30:C35:J:</t>
        </is>
      </c>
      <c r="I85" t="inlineStr">
        <is>
          <t>Coating_Standard</t>
        </is>
      </c>
      <c r="J85" t="inlineStr">
        <is>
          <t>:MechSealType21:MechSealType2:</t>
        </is>
      </c>
      <c r="K85" t="inlineStr">
        <is>
          <t>Vertical</t>
        </is>
      </c>
      <c r="L85" s="43" t="inlineStr">
        <is>
          <t>:E:MLEC:</t>
        </is>
      </c>
      <c r="M85" t="inlineStr">
        <is>
          <t>:284TC:286TC:284TSC:286TSC:</t>
        </is>
      </c>
      <c r="N85" s="43" t="inlineStr">
        <is>
          <t>C30</t>
        </is>
      </c>
      <c r="O85" s="2" t="inlineStr">
        <is>
          <t>125# ANSI Flange</t>
        </is>
      </c>
      <c r="P85" s="57" t="inlineStr">
        <is>
          <t>Vesconite</t>
        </is>
      </c>
      <c r="Q85" s="4" t="n">
        <v>96769261</v>
      </c>
      <c r="R85" s="2" t="inlineStr">
        <is>
          <t>BRK B/M,VLS,X4,7",284/286 TC M4</t>
        </is>
      </c>
      <c r="S85" s="2" t="inlineStr">
        <is>
          <t>A300166</t>
        </is>
      </c>
      <c r="T85" s="2" t="inlineStr">
        <is>
          <t>LT027</t>
        </is>
      </c>
      <c r="U85" s="2" t="n">
        <v>115</v>
      </c>
      <c r="W85" s="97" t="n"/>
    </row>
    <row r="86">
      <c r="B86" s="43" t="inlineStr">
        <is>
          <t>Price_BOM_LCS_Insert_080</t>
        </is>
      </c>
      <c r="C86" s="125" t="n">
        <v>120</v>
      </c>
      <c r="D86" t="inlineStr">
        <is>
          <t>:25707-LCS:25707-2P-25HP-LCSE:25707-2P-30HP-LCSE:</t>
        </is>
      </c>
      <c r="E86" t="inlineStr">
        <is>
          <t>X4</t>
        </is>
      </c>
      <c r="F86" s="2" t="inlineStr">
        <is>
          <t>Opt_InsertProvided</t>
        </is>
      </c>
      <c r="G86" t="inlineStr">
        <is>
          <t>:Cast Iron, ASTM-A48, CL 35:CaseMatl_Ductile_Iron_ASTM-A536-65</t>
        </is>
      </c>
      <c r="H86" s="2" t="inlineStr">
        <is>
          <t>:C30:C35:J:</t>
        </is>
      </c>
      <c r="I86" t="inlineStr">
        <is>
          <t>Coating_Standard</t>
        </is>
      </c>
      <c r="J86" t="inlineStr">
        <is>
          <t>:MechSealType21:MechSealType2:</t>
        </is>
      </c>
      <c r="K86" t="inlineStr">
        <is>
          <t>Vertical</t>
        </is>
      </c>
      <c r="L86" s="43" t="inlineStr">
        <is>
          <t>:E:MLEC:</t>
        </is>
      </c>
      <c r="M86" t="inlineStr">
        <is>
          <t>:284TC:286TC:284TSC:286TSC:</t>
        </is>
      </c>
      <c r="N86" s="43" t="inlineStr">
        <is>
          <t>C30</t>
        </is>
      </c>
      <c r="O86" s="2" t="inlineStr">
        <is>
          <t>250# ANSI Flange</t>
        </is>
      </c>
      <c r="P86" s="57" t="inlineStr">
        <is>
          <t>Vesconite</t>
        </is>
      </c>
      <c r="Q86" s="4" t="inlineStr">
        <is>
          <t>RTF</t>
        </is>
      </c>
      <c r="R86" s="2" t="n"/>
      <c r="S86" s="2" t="inlineStr">
        <is>
          <t>A300177</t>
        </is>
      </c>
      <c r="T86" s="2" t="inlineStr">
        <is>
          <t>LT108</t>
        </is>
      </c>
      <c r="U86" s="2" t="n">
        <v>115</v>
      </c>
      <c r="W86" s="97" t="n"/>
    </row>
    <row r="87">
      <c r="B87" s="43" t="inlineStr">
        <is>
          <t>Price_BOM_LCS_Insert_081</t>
        </is>
      </c>
      <c r="C87" s="125" t="n">
        <v>120</v>
      </c>
      <c r="D87" t="inlineStr">
        <is>
          <t>:30707-LCS:30707-2P-25HP-LCSE:30707-2P-30HP-LCSE:</t>
        </is>
      </c>
      <c r="E87" t="inlineStr">
        <is>
          <t>X4</t>
        </is>
      </c>
      <c r="F87" s="2" t="inlineStr">
        <is>
          <t>Opt_InsertProvided</t>
        </is>
      </c>
      <c r="G87" s="2" t="inlineStr">
        <is>
          <t>:Cast Iron, ASTM-A48, CL 35:</t>
        </is>
      </c>
      <c r="H87" s="2" t="inlineStr">
        <is>
          <t>:C30:C35:J:</t>
        </is>
      </c>
      <c r="I87" t="inlineStr">
        <is>
          <t>Coating_Standard</t>
        </is>
      </c>
      <c r="J87" t="inlineStr">
        <is>
          <t>:MechSealType21:MechSealType2:</t>
        </is>
      </c>
      <c r="K87" t="inlineStr">
        <is>
          <t>Vertical</t>
        </is>
      </c>
      <c r="L87" s="43" t="inlineStr">
        <is>
          <t>:E:MLEC:</t>
        </is>
      </c>
      <c r="M87" t="inlineStr">
        <is>
          <t>:284TC:286TC:284TSC:286TSC:</t>
        </is>
      </c>
      <c r="N87" s="43" t="inlineStr">
        <is>
          <t>C30</t>
        </is>
      </c>
      <c r="O87" s="2" t="inlineStr">
        <is>
          <t>125# ANSI Flange</t>
        </is>
      </c>
      <c r="P87" s="57" t="inlineStr">
        <is>
          <t>Vesconite</t>
        </is>
      </c>
      <c r="Q87" s="4" t="n">
        <v>96769261</v>
      </c>
      <c r="R87" s="2" t="inlineStr">
        <is>
          <t>BRK B/M,VLS,X4,7",284/286 TC M4</t>
        </is>
      </c>
      <c r="S87" s="2" t="inlineStr">
        <is>
          <t>A300166</t>
        </is>
      </c>
      <c r="T87" s="2" t="inlineStr">
        <is>
          <t>LT027</t>
        </is>
      </c>
      <c r="U87" s="2" t="n">
        <v>115</v>
      </c>
      <c r="W87" s="97" t="n"/>
    </row>
    <row r="88">
      <c r="B88" s="43" t="inlineStr">
        <is>
          <t>Price_BOM_LCS_Insert_082</t>
        </is>
      </c>
      <c r="C88" s="125" t="n">
        <v>120</v>
      </c>
      <c r="D88" t="inlineStr">
        <is>
          <t>:30707-LCS:30707-2P-25HP-LCSE:30707-2P-30HP-LCSE:</t>
        </is>
      </c>
      <c r="E88" t="inlineStr">
        <is>
          <t>X4</t>
        </is>
      </c>
      <c r="F88" s="2" t="inlineStr">
        <is>
          <t>Opt_InsertProvided</t>
        </is>
      </c>
      <c r="G88" t="inlineStr">
        <is>
          <t>:Cast Iron, ASTM-A48, CL 35:CaseMatl_Ductile_Iron_ASTM-A536-65</t>
        </is>
      </c>
      <c r="H88" s="2" t="inlineStr">
        <is>
          <t>:C30:C35:J:</t>
        </is>
      </c>
      <c r="I88" t="inlineStr">
        <is>
          <t>Coating_Standard</t>
        </is>
      </c>
      <c r="J88" t="inlineStr">
        <is>
          <t>:MechSealType21:MechSealType2:</t>
        </is>
      </c>
      <c r="K88" t="inlineStr">
        <is>
          <t>Vertical</t>
        </is>
      </c>
      <c r="L88" s="43" t="inlineStr">
        <is>
          <t>:E:MLEC:</t>
        </is>
      </c>
      <c r="M88" t="inlineStr">
        <is>
          <t>:284TC:286TC:284TSC:286TSC:</t>
        </is>
      </c>
      <c r="N88" s="43" t="inlineStr">
        <is>
          <t>C30</t>
        </is>
      </c>
      <c r="O88" s="2" t="inlineStr">
        <is>
          <t>250# ANSI Flange</t>
        </is>
      </c>
      <c r="P88" s="57" t="inlineStr">
        <is>
          <t>Vesconite</t>
        </is>
      </c>
      <c r="Q88" s="4" t="inlineStr">
        <is>
          <t>RTF</t>
        </is>
      </c>
      <c r="R88" s="2" t="n"/>
      <c r="S88" s="2" t="inlineStr">
        <is>
          <t>A300177</t>
        </is>
      </c>
      <c r="T88" s="2" t="inlineStr">
        <is>
          <t>LT108</t>
        </is>
      </c>
      <c r="U88" s="2" t="n">
        <v>115</v>
      </c>
      <c r="W88" s="97" t="n"/>
    </row>
    <row r="89">
      <c r="B89" s="43" t="inlineStr">
        <is>
          <t>Price_BOM_LCS_Insert_083</t>
        </is>
      </c>
      <c r="C89" s="125" t="n">
        <v>120</v>
      </c>
      <c r="D89" t="inlineStr">
        <is>
          <t>:40707-LCS:40707-2P-25HP-LCSE:40707-2P-30HP-LCSE:</t>
        </is>
      </c>
      <c r="E89" t="inlineStr">
        <is>
          <t>X4</t>
        </is>
      </c>
      <c r="F89" s="2" t="inlineStr">
        <is>
          <t>Opt_InsertProvided</t>
        </is>
      </c>
      <c r="G89" s="2" t="inlineStr">
        <is>
          <t>:Cast Iron, ASTM-A48, CL 35:</t>
        </is>
      </c>
      <c r="H89" s="2" t="inlineStr">
        <is>
          <t>:C30:C35:J:</t>
        </is>
      </c>
      <c r="I89" t="inlineStr">
        <is>
          <t>Coating_Standard</t>
        </is>
      </c>
      <c r="J89" t="inlineStr">
        <is>
          <t>:MechSealType21:MechSealType2:</t>
        </is>
      </c>
      <c r="K89" t="inlineStr">
        <is>
          <t>Vertical</t>
        </is>
      </c>
      <c r="L89" s="43" t="inlineStr">
        <is>
          <t>:E:MLEC:</t>
        </is>
      </c>
      <c r="M89" t="inlineStr">
        <is>
          <t>:284TC:286TC:284TSC:286TSC:</t>
        </is>
      </c>
      <c r="N89" s="43" t="inlineStr">
        <is>
          <t>C30</t>
        </is>
      </c>
      <c r="O89" s="2" t="inlineStr">
        <is>
          <t>125# ANSI Flange</t>
        </is>
      </c>
      <c r="P89" s="57" t="inlineStr">
        <is>
          <t>Vesconite</t>
        </is>
      </c>
      <c r="Q89" s="4" t="n">
        <v>96769261</v>
      </c>
      <c r="R89" s="2" t="inlineStr">
        <is>
          <t>BRK B/M,VLS,X4,7",284/286 TC M4</t>
        </is>
      </c>
      <c r="S89" s="2" t="inlineStr">
        <is>
          <t>A300166</t>
        </is>
      </c>
      <c r="T89" s="2" t="inlineStr">
        <is>
          <t>LT027</t>
        </is>
      </c>
      <c r="U89" s="2" t="n">
        <v>115</v>
      </c>
      <c r="W89" s="97" t="n"/>
    </row>
    <row r="90">
      <c r="B90" s="43" t="inlineStr">
        <is>
          <t>Price_BOM_LCS_Insert_084</t>
        </is>
      </c>
      <c r="C90" s="125" t="n">
        <v>120</v>
      </c>
      <c r="D90" t="inlineStr">
        <is>
          <t>:40707-LCS:40707-2P-25HP-LCSE:40707-2P-30HP-LCSE:</t>
        </is>
      </c>
      <c r="E90" t="inlineStr">
        <is>
          <t>X4</t>
        </is>
      </c>
      <c r="F90" s="2" t="inlineStr">
        <is>
          <t>Opt_InsertProvided</t>
        </is>
      </c>
      <c r="G90" t="inlineStr">
        <is>
          <t>:Cast Iron, ASTM-A48, CL 35:CaseMatl_Ductile_Iron_ASTM-A536-65</t>
        </is>
      </c>
      <c r="H90" s="2" t="inlineStr">
        <is>
          <t>:C30:C35:J:</t>
        </is>
      </c>
      <c r="I90" t="inlineStr">
        <is>
          <t>Coating_Standard</t>
        </is>
      </c>
      <c r="J90" t="inlineStr">
        <is>
          <t>:MechSealType21:MechSealType2:</t>
        </is>
      </c>
      <c r="K90" t="inlineStr">
        <is>
          <t>Vertical</t>
        </is>
      </c>
      <c r="L90" s="43" t="inlineStr">
        <is>
          <t>:E:MLEC:</t>
        </is>
      </c>
      <c r="M90" t="inlineStr">
        <is>
          <t>:284TC:286TC:284TSC:286TSC:</t>
        </is>
      </c>
      <c r="N90" s="43" t="inlineStr">
        <is>
          <t>C30</t>
        </is>
      </c>
      <c r="O90" s="2" t="inlineStr">
        <is>
          <t>250# ANSI Flange</t>
        </is>
      </c>
      <c r="P90" s="57" t="inlineStr">
        <is>
          <t>Vesconite</t>
        </is>
      </c>
      <c r="Q90" s="4" t="inlineStr">
        <is>
          <t>RTF</t>
        </is>
      </c>
      <c r="R90" s="2" t="n"/>
      <c r="S90" s="2" t="inlineStr">
        <is>
          <t>A300177</t>
        </is>
      </c>
      <c r="T90" s="2" t="inlineStr">
        <is>
          <t>LT108</t>
        </is>
      </c>
      <c r="U90" s="2" t="n">
        <v>115</v>
      </c>
      <c r="W90" s="97" t="n"/>
    </row>
    <row r="91">
      <c r="B91" s="43" t="inlineStr">
        <is>
          <t>Price_BOM_LCS_Insert_085</t>
        </is>
      </c>
      <c r="C91" s="125" t="n">
        <v>120</v>
      </c>
      <c r="D91" t="inlineStr">
        <is>
          <t>:30707-LCS:30707-2P-15HP-LCSE:30707-2P-20HP-LCSE:</t>
        </is>
      </c>
      <c r="E91" s="2" t="inlineStr">
        <is>
          <t>X4</t>
        </is>
      </c>
      <c r="F91" s="2" t="inlineStr">
        <is>
          <t>Opt_InsertProvided</t>
        </is>
      </c>
      <c r="G91" t="inlineStr">
        <is>
          <t>:Cast Iron, ASTM-A48, CL 35:CaseMatl_Ductile_Iron_ASTM-A536-65</t>
        </is>
      </c>
      <c r="H91" s="2" t="inlineStr">
        <is>
          <t>:C30:C35:J:</t>
        </is>
      </c>
      <c r="I91" t="inlineStr">
        <is>
          <t>Coating_Standard</t>
        </is>
      </c>
      <c r="J91" t="inlineStr">
        <is>
          <t>:MechSealType21:MechSealType2:</t>
        </is>
      </c>
      <c r="K91" t="inlineStr">
        <is>
          <t>Vertical</t>
        </is>
      </c>
      <c r="L91" s="43" t="inlineStr">
        <is>
          <t>:E:MLEC:</t>
        </is>
      </c>
      <c r="M91" t="inlineStr">
        <is>
          <t>:254TC:256TC:</t>
        </is>
      </c>
      <c r="N91" s="43" t="inlineStr">
        <is>
          <t>C30</t>
        </is>
      </c>
      <c r="O91" s="2" t="inlineStr">
        <is>
          <t>125# ANSI Flange</t>
        </is>
      </c>
      <c r="P91" s="57" t="inlineStr">
        <is>
          <t>Vesconite</t>
        </is>
      </c>
      <c r="Q91" s="4" t="n">
        <v>96896904</v>
      </c>
      <c r="R91" s="2" t="inlineStr">
        <is>
          <t>BRK B/M,VLS,X4,7",182/256 TC M4</t>
        </is>
      </c>
      <c r="S91" s="2" t="inlineStr">
        <is>
          <t>A300194</t>
        </is>
      </c>
      <c r="T91" s="2" t="inlineStr">
        <is>
          <t>LT108</t>
        </is>
      </c>
      <c r="U91" s="2" t="n">
        <v>300</v>
      </c>
      <c r="W91" s="97" t="n"/>
    </row>
    <row r="92">
      <c r="B92" s="43" t="inlineStr">
        <is>
          <t>Price_BOM_LCS_Insert_086</t>
        </is>
      </c>
      <c r="C92" s="125" t="n">
        <v>120</v>
      </c>
      <c r="D92" t="inlineStr">
        <is>
          <t>:30707-LCS:30707-2P-15HP-LCSE:30707-2P-20HP-LCSE:</t>
        </is>
      </c>
      <c r="E92" s="2" t="inlineStr">
        <is>
          <t>X4</t>
        </is>
      </c>
      <c r="F92" s="2" t="inlineStr">
        <is>
          <t>Opt_InsertProvided</t>
        </is>
      </c>
      <c r="G92" t="inlineStr">
        <is>
          <t>:Cast Iron, ASTM-A48, CL 35:CaseMatl_Ductile_Iron_ASTM-A536-65</t>
        </is>
      </c>
      <c r="H92" s="2" t="inlineStr">
        <is>
          <t>:C30:C35:J:</t>
        </is>
      </c>
      <c r="I92" t="inlineStr">
        <is>
          <t>Coating_Standard</t>
        </is>
      </c>
      <c r="J92" t="inlineStr">
        <is>
          <t>:MechSealType21:MechSealType2:</t>
        </is>
      </c>
      <c r="K92" t="inlineStr">
        <is>
          <t>Vertical</t>
        </is>
      </c>
      <c r="L92" s="43" t="inlineStr">
        <is>
          <t>:E:MLEC:</t>
        </is>
      </c>
      <c r="M92" t="inlineStr">
        <is>
          <t>:254TC:256TC:</t>
        </is>
      </c>
      <c r="N92" s="43" t="inlineStr">
        <is>
          <t>C30</t>
        </is>
      </c>
      <c r="O92" s="2" t="inlineStr">
        <is>
          <t>250# ANSI Flange</t>
        </is>
      </c>
      <c r="P92" s="57" t="inlineStr">
        <is>
          <t>Vesconite</t>
        </is>
      </c>
      <c r="Q92" s="4" t="inlineStr">
        <is>
          <t>RTF</t>
        </is>
      </c>
      <c r="R92" s="2" t="n"/>
      <c r="S92" s="2" t="inlineStr">
        <is>
          <t>A300233</t>
        </is>
      </c>
      <c r="T92" s="2" t="inlineStr">
        <is>
          <t>LT108</t>
        </is>
      </c>
      <c r="U92" s="2" t="n">
        <v>300</v>
      </c>
      <c r="W92" s="97" t="n"/>
    </row>
    <row r="93">
      <c r="B93" s="43" t="inlineStr">
        <is>
          <t>Price_BOM_LCS_Insert_087</t>
        </is>
      </c>
      <c r="C93" s="125" t="n">
        <v>120</v>
      </c>
      <c r="D93" t="inlineStr">
        <is>
          <t>:25707-LCS:30707-LCS:40707-LCS:</t>
        </is>
      </c>
      <c r="E93" t="inlineStr">
        <is>
          <t>X4</t>
        </is>
      </c>
      <c r="F93" s="2" t="inlineStr">
        <is>
          <t>Opt_InsertProvided</t>
        </is>
      </c>
      <c r="G93" t="inlineStr">
        <is>
          <t>:Cast Iron, ASTM-A48, CL 35:CaseMatl_Ductile_Iron_ASTM-A536-65</t>
        </is>
      </c>
      <c r="H93" s="2" t="inlineStr">
        <is>
          <t>:C30:C35:J:</t>
        </is>
      </c>
      <c r="I93" t="inlineStr">
        <is>
          <t>Coating_Standard</t>
        </is>
      </c>
      <c r="J93" t="inlineStr">
        <is>
          <t>:MechSealType21:MechSealType2:</t>
        </is>
      </c>
      <c r="K93" t="inlineStr">
        <is>
          <t>Vertical</t>
        </is>
      </c>
      <c r="L93" s="43" t="inlineStr">
        <is>
          <t>:E:MLEC:</t>
        </is>
      </c>
      <c r="M93" t="inlineStr">
        <is>
          <t>:324TC:326TC:324TSC:326TSC:</t>
        </is>
      </c>
      <c r="N93" s="43" t="inlineStr">
        <is>
          <t>C30</t>
        </is>
      </c>
      <c r="O93" s="2" t="inlineStr">
        <is>
          <t>125# ANSI Flange</t>
        </is>
      </c>
      <c r="P93" s="57" t="inlineStr">
        <is>
          <t>Vesconite</t>
        </is>
      </c>
      <c r="Q93" s="4" t="n">
        <v>96778077</v>
      </c>
      <c r="R93" s="2" t="inlineStr">
        <is>
          <t>BRK B/M,VLS,X4,7",324/365 TC M4</t>
        </is>
      </c>
      <c r="S93" s="43" t="inlineStr">
        <is>
          <t>A300198</t>
        </is>
      </c>
      <c r="T93" s="2" t="inlineStr">
        <is>
          <t>LT108</t>
        </is>
      </c>
      <c r="U93" s="2" t="n">
        <v>123</v>
      </c>
      <c r="W93" s="97" t="n"/>
    </row>
    <row r="94">
      <c r="B94" s="43" t="inlineStr">
        <is>
          <t>Price_BOM_LCS_Insert_088</t>
        </is>
      </c>
      <c r="C94" s="125" t="n">
        <v>120</v>
      </c>
      <c r="D94" t="inlineStr">
        <is>
          <t>:25707-LCS:30707-LCS:40707-LCS:</t>
        </is>
      </c>
      <c r="E94" t="inlineStr">
        <is>
          <t>X4</t>
        </is>
      </c>
      <c r="F94" s="2" t="inlineStr">
        <is>
          <t>Opt_InsertProvided</t>
        </is>
      </c>
      <c r="G94" t="inlineStr">
        <is>
          <t>:Cast Iron, ASTM-A48, CL 35:CaseMatl_Ductile_Iron_ASTM-A536-65</t>
        </is>
      </c>
      <c r="H94" s="2" t="inlineStr">
        <is>
          <t>:C30:C35:J:</t>
        </is>
      </c>
      <c r="I94" t="inlineStr">
        <is>
          <t>Coating_Standard</t>
        </is>
      </c>
      <c r="J94" t="inlineStr">
        <is>
          <t>:MechSealType21:MechSealType2:</t>
        </is>
      </c>
      <c r="K94" t="inlineStr">
        <is>
          <t>Vertical</t>
        </is>
      </c>
      <c r="L94" s="43" t="inlineStr">
        <is>
          <t>:E:MLEC:</t>
        </is>
      </c>
      <c r="M94" t="inlineStr">
        <is>
          <t>:324TC:326TC:324TSC:326TSC:</t>
        </is>
      </c>
      <c r="N94" s="43" t="inlineStr">
        <is>
          <t>C30</t>
        </is>
      </c>
      <c r="O94" s="2" t="inlineStr">
        <is>
          <t>250# ANSI Flange</t>
        </is>
      </c>
      <c r="P94" s="57" t="inlineStr">
        <is>
          <t>Vesconite</t>
        </is>
      </c>
      <c r="Q94" s="4" t="inlineStr">
        <is>
          <t>RTF</t>
        </is>
      </c>
      <c r="R94" s="2" t="n"/>
      <c r="S94" s="2" t="inlineStr">
        <is>
          <t>A300227</t>
        </is>
      </c>
      <c r="T94" s="2" t="inlineStr">
        <is>
          <t>LT108</t>
        </is>
      </c>
      <c r="U94" s="2" t="n">
        <v>123</v>
      </c>
      <c r="W94" s="97" t="n"/>
    </row>
    <row r="95">
      <c r="B95" s="43" t="inlineStr">
        <is>
          <t>Price_BOM_LCS_Insert_089</t>
        </is>
      </c>
      <c r="C95" s="125" t="n">
        <v>120</v>
      </c>
      <c r="D95" t="inlineStr">
        <is>
          <t>:25707-LCS:30707-LCS:40707-LCS:</t>
        </is>
      </c>
      <c r="E95" t="inlineStr">
        <is>
          <t>X4</t>
        </is>
      </c>
      <c r="F95" s="2" t="inlineStr">
        <is>
          <t>Opt_InsertProvided</t>
        </is>
      </c>
      <c r="G95" s="2" t="inlineStr">
        <is>
          <t>:Cast Iron, ASTM-A48, CL 35:</t>
        </is>
      </c>
      <c r="H95" s="2" t="inlineStr">
        <is>
          <t>:C30:C35:J:</t>
        </is>
      </c>
      <c r="I95" t="inlineStr">
        <is>
          <t>Coating_Standard</t>
        </is>
      </c>
      <c r="J95" t="inlineStr">
        <is>
          <t>:MechSealType21:MechSealType2:</t>
        </is>
      </c>
      <c r="K95" t="inlineStr">
        <is>
          <t>Vertical</t>
        </is>
      </c>
      <c r="L95" s="43" t="inlineStr">
        <is>
          <t>:E:MLEC:</t>
        </is>
      </c>
      <c r="M95" t="inlineStr">
        <is>
          <t>:364TSC:365TSC:364TC:365TC:404TSC:405TSC:404TC:405TC</t>
        </is>
      </c>
      <c r="N95" s="43" t="inlineStr">
        <is>
          <t>C30</t>
        </is>
      </c>
      <c r="O95" s="2" t="inlineStr">
        <is>
          <t>125# ANSI Flange</t>
        </is>
      </c>
      <c r="P95" s="57" t="inlineStr">
        <is>
          <t>Vesconite</t>
        </is>
      </c>
      <c r="Q95" s="4" t="inlineStr">
        <is>
          <t>RTF</t>
        </is>
      </c>
      <c r="R95" s="2" t="n"/>
      <c r="S95" s="2" t="inlineStr">
        <is>
          <t>A300203</t>
        </is>
      </c>
      <c r="T95" s="2" t="inlineStr">
        <is>
          <t>LT027</t>
        </is>
      </c>
      <c r="U95" s="2" t="n">
        <v>216</v>
      </c>
      <c r="W95" s="97" t="n"/>
    </row>
    <row r="96">
      <c r="B96" s="43" t="inlineStr">
        <is>
          <t>Price_BOM_LCS_Insert_090</t>
        </is>
      </c>
      <c r="C96" s="125" t="n">
        <v>120</v>
      </c>
      <c r="D96" t="inlineStr">
        <is>
          <t>:25707-LCS:30707-LCS:40707-LCS:</t>
        </is>
      </c>
      <c r="E96" t="inlineStr">
        <is>
          <t>X4</t>
        </is>
      </c>
      <c r="F96" s="2" t="inlineStr">
        <is>
          <t>Opt_InsertProvided</t>
        </is>
      </c>
      <c r="G96" s="2" t="inlineStr">
        <is>
          <t>:Cast Iron, ASTM-A48, CL 35:</t>
        </is>
      </c>
      <c r="H96" s="2" t="inlineStr">
        <is>
          <t>:C30:C35:J:</t>
        </is>
      </c>
      <c r="I96" t="inlineStr">
        <is>
          <t>Coating_Standard</t>
        </is>
      </c>
      <c r="J96" t="inlineStr">
        <is>
          <t>:MechSealType21:MechSealType2:</t>
        </is>
      </c>
      <c r="K96" t="inlineStr">
        <is>
          <t>Vertical</t>
        </is>
      </c>
      <c r="L96" s="43" t="inlineStr">
        <is>
          <t>:E:MLEC:</t>
        </is>
      </c>
      <c r="M96" t="inlineStr">
        <is>
          <t>:364TSC:365TSC:364TC:365TC:404TSC:405TSC:404TC:405TC</t>
        </is>
      </c>
      <c r="N96" s="43" t="inlineStr">
        <is>
          <t>C30</t>
        </is>
      </c>
      <c r="O96" s="2" t="inlineStr">
        <is>
          <t>250# ANSI Flange</t>
        </is>
      </c>
      <c r="P96" s="57" t="inlineStr">
        <is>
          <t>Vesconite</t>
        </is>
      </c>
      <c r="Q96" s="4" t="inlineStr">
        <is>
          <t>RTF</t>
        </is>
      </c>
      <c r="R96" s="2" t="n"/>
      <c r="S96" s="2" t="inlineStr">
        <is>
          <t>A300222</t>
        </is>
      </c>
      <c r="T96" s="2" t="inlineStr">
        <is>
          <t>LT108</t>
        </is>
      </c>
      <c r="U96" s="2" t="n">
        <v>216</v>
      </c>
      <c r="W96" s="97" t="n"/>
    </row>
    <row r="97">
      <c r="B97" s="43" t="inlineStr">
        <is>
          <t>Price_BOM_LCS_Insert_091</t>
        </is>
      </c>
      <c r="C97" s="125" t="n">
        <v>120</v>
      </c>
      <c r="D97" t="inlineStr">
        <is>
          <t>:30957-LCS:30957-4P-15HP-LCSE:</t>
        </is>
      </c>
      <c r="E97" t="inlineStr">
        <is>
          <t>XA</t>
        </is>
      </c>
      <c r="F97" s="2" t="inlineStr">
        <is>
          <t>Opt_InsertProvided</t>
        </is>
      </c>
      <c r="G97" s="2" t="inlineStr">
        <is>
          <t>:Cast Iron, ASTM-A48, CL 35:</t>
        </is>
      </c>
      <c r="H97" s="2" t="inlineStr">
        <is>
          <t>:C30:C35:J:</t>
        </is>
      </c>
      <c r="I97" t="inlineStr">
        <is>
          <t>Coating_Standard</t>
        </is>
      </c>
      <c r="J97" t="inlineStr">
        <is>
          <t>:MechSealType21:MechSealType2:</t>
        </is>
      </c>
      <c r="K97" t="inlineStr">
        <is>
          <t>Vertical</t>
        </is>
      </c>
      <c r="L97" s="43" t="inlineStr">
        <is>
          <t>:E:MLEC:</t>
        </is>
      </c>
      <c r="M97" t="inlineStr">
        <is>
          <t>:213TC:215TC:254TC:256TC:</t>
        </is>
      </c>
      <c r="N97" s="43" t="inlineStr">
        <is>
          <t>C30</t>
        </is>
      </c>
      <c r="O97" s="2" t="inlineStr">
        <is>
          <t>125# ANSI Flange</t>
        </is>
      </c>
      <c r="P97" s="57" t="inlineStr">
        <is>
          <t>Vesconite</t>
        </is>
      </c>
      <c r="Q97" s="4" t="n">
        <v>98274044</v>
      </c>
      <c r="R97" s="2" t="inlineStr">
        <is>
          <t>BRK B/M,VLS,X4,9.5",213/256 TC M4</t>
        </is>
      </c>
      <c r="S97" s="2" t="inlineStr">
        <is>
          <t>A300194</t>
        </is>
      </c>
      <c r="T97" s="2" t="inlineStr">
        <is>
          <t>LT027</t>
        </is>
      </c>
      <c r="U97" s="2" t="n">
        <v>250</v>
      </c>
      <c r="W97" s="97" t="n"/>
    </row>
    <row r="98">
      <c r="B98" s="43" t="inlineStr">
        <is>
          <t>Price_BOM_LCS_Insert_092</t>
        </is>
      </c>
      <c r="C98" s="125" t="n">
        <v>120</v>
      </c>
      <c r="D98" t="inlineStr">
        <is>
          <t>:30957-LCS:30957-4P-15HP-LCSE:</t>
        </is>
      </c>
      <c r="E98" t="inlineStr">
        <is>
          <t>XA</t>
        </is>
      </c>
      <c r="F98" s="2" t="inlineStr">
        <is>
          <t>Opt_InsertProvided</t>
        </is>
      </c>
      <c r="G98" t="inlineStr">
        <is>
          <t>:Cast Iron, ASTM-A48, CL 35:CaseMatl_Ductile_Iron_ASTM-A536-65</t>
        </is>
      </c>
      <c r="H98" s="2" t="inlineStr">
        <is>
          <t>:C30:C35:J:</t>
        </is>
      </c>
      <c r="I98" t="inlineStr">
        <is>
          <t>Coating_Standard</t>
        </is>
      </c>
      <c r="J98" t="inlineStr">
        <is>
          <t>:MechSealType21:MechSealType2:</t>
        </is>
      </c>
      <c r="K98" t="inlineStr">
        <is>
          <t>Vertical</t>
        </is>
      </c>
      <c r="L98" s="43" t="inlineStr">
        <is>
          <t>:E:MLEC:</t>
        </is>
      </c>
      <c r="M98" t="inlineStr">
        <is>
          <t>:254TC:256TC:</t>
        </is>
      </c>
      <c r="N98" s="43" t="inlineStr">
        <is>
          <t>C30</t>
        </is>
      </c>
      <c r="O98" s="2" t="inlineStr">
        <is>
          <t>250# ANSI Flange</t>
        </is>
      </c>
      <c r="P98" s="57" t="inlineStr">
        <is>
          <t>Vesconite</t>
        </is>
      </c>
      <c r="Q98" s="4" t="inlineStr">
        <is>
          <t>RTF</t>
        </is>
      </c>
      <c r="R98" s="2" t="n"/>
      <c r="S98" s="2" t="inlineStr">
        <is>
          <t>A300220</t>
        </is>
      </c>
      <c r="T98" s="2" t="inlineStr">
        <is>
          <t>LT108</t>
        </is>
      </c>
      <c r="U98" s="2" t="n">
        <v>250</v>
      </c>
      <c r="W98" s="97" t="n"/>
    </row>
    <row r="99">
      <c r="B99" s="43" t="inlineStr">
        <is>
          <t>Price_BOM_LCS_Insert_093</t>
        </is>
      </c>
      <c r="C99" s="125" t="n">
        <v>120</v>
      </c>
      <c r="D99" t="inlineStr">
        <is>
          <t>:20121-LCS:20121-4P-15HP-LCSE:</t>
        </is>
      </c>
      <c r="E99" s="2" t="inlineStr">
        <is>
          <t>XA</t>
        </is>
      </c>
      <c r="F99" s="2" t="inlineStr">
        <is>
          <t>Opt_InsertProvided</t>
        </is>
      </c>
      <c r="G99" s="2" t="inlineStr">
        <is>
          <t>:Cast Iron, ASTM-A48, CL 35:</t>
        </is>
      </c>
      <c r="H99" s="2" t="inlineStr">
        <is>
          <t>:C30:C35:J:</t>
        </is>
      </c>
      <c r="I99" t="inlineStr">
        <is>
          <t>Coating_Standard</t>
        </is>
      </c>
      <c r="J99" t="inlineStr">
        <is>
          <t>:MechSealType21:MechSealType2:</t>
        </is>
      </c>
      <c r="K99" t="inlineStr">
        <is>
          <t>Vertical</t>
        </is>
      </c>
      <c r="L99" s="43" t="inlineStr">
        <is>
          <t>:E:MLEC:</t>
        </is>
      </c>
      <c r="M99" t="inlineStr">
        <is>
          <t>:182TC:184TC:213TC:215TC:254TC:256TC:</t>
        </is>
      </c>
      <c r="N99" s="43" t="inlineStr">
        <is>
          <t>C30</t>
        </is>
      </c>
      <c r="O99" s="2" t="inlineStr">
        <is>
          <t>NPS</t>
        </is>
      </c>
      <c r="P99" s="57" t="inlineStr">
        <is>
          <t>Vesconite</t>
        </is>
      </c>
      <c r="Q99" s="4" t="n">
        <v>96769273</v>
      </c>
      <c r="R99" s="2" t="inlineStr">
        <is>
          <t>BRK B/M,VLS,XA,20-5012,182/256 TC M4</t>
        </is>
      </c>
      <c r="S99" s="2" t="inlineStr">
        <is>
          <t>A300169</t>
        </is>
      </c>
      <c r="T99" s="2" t="inlineStr">
        <is>
          <t>LT108</t>
        </is>
      </c>
      <c r="U99" s="2" t="n">
        <v>143</v>
      </c>
      <c r="W99" s="97" t="n"/>
    </row>
    <row r="100">
      <c r="B100" s="43" t="inlineStr">
        <is>
          <t>Price_BOM_LCS_Insert_094</t>
        </is>
      </c>
      <c r="C100" s="125" t="n">
        <v>120</v>
      </c>
      <c r="D100" t="inlineStr">
        <is>
          <t>:20121-LCS:20121-4P-15HP-LCSE:</t>
        </is>
      </c>
      <c r="E100" s="2" t="inlineStr">
        <is>
          <t>XA</t>
        </is>
      </c>
      <c r="F100" s="2" t="inlineStr">
        <is>
          <t>Opt_InsertProvided</t>
        </is>
      </c>
      <c r="G100" t="inlineStr">
        <is>
          <t>:Cast Iron, ASTM-A48, CL 35:CaseMatl_Ductile_Iron_ASTM-A536-65</t>
        </is>
      </c>
      <c r="H100" s="2" t="inlineStr">
        <is>
          <t>:C30:C35:J:</t>
        </is>
      </c>
      <c r="I100" t="inlineStr">
        <is>
          <t>Coating_Standard</t>
        </is>
      </c>
      <c r="J100" t="inlineStr">
        <is>
          <t>:MechSealType21:MechSealType2:</t>
        </is>
      </c>
      <c r="K100" t="inlineStr">
        <is>
          <t>Vertical</t>
        </is>
      </c>
      <c r="L100" s="43" t="inlineStr">
        <is>
          <t>:E:MLEC:</t>
        </is>
      </c>
      <c r="M100" t="inlineStr">
        <is>
          <t>:182TC:184TC:213TC:215TC:254TC:256TC:</t>
        </is>
      </c>
      <c r="N100" s="43" t="inlineStr">
        <is>
          <t>C30</t>
        </is>
      </c>
      <c r="O100" s="2" t="inlineStr">
        <is>
          <t>NPT</t>
        </is>
      </c>
      <c r="P100" s="57" t="inlineStr">
        <is>
          <t>Vesconite</t>
        </is>
      </c>
      <c r="Q100" s="4" t="inlineStr">
        <is>
          <t>RTF</t>
        </is>
      </c>
      <c r="S100" s="2" t="inlineStr">
        <is>
          <t>A300200</t>
        </is>
      </c>
      <c r="T100" s="2" t="inlineStr">
        <is>
          <t>LT108</t>
        </is>
      </c>
      <c r="U100" s="2" t="n">
        <v>143</v>
      </c>
      <c r="W100" s="97" t="n"/>
    </row>
    <row r="101">
      <c r="B101" s="43" t="inlineStr">
        <is>
          <t>Price_BOM_LCS_Insert_095</t>
        </is>
      </c>
      <c r="C101" s="125" t="n">
        <v>120</v>
      </c>
      <c r="D101" t="inlineStr">
        <is>
          <t>:25123-LCS:25123-4P-15HP-LCSE:25123-4P-20HP-LCSE:</t>
        </is>
      </c>
      <c r="E101" s="2" t="inlineStr">
        <is>
          <t>XA</t>
        </is>
      </c>
      <c r="F101" s="2" t="inlineStr">
        <is>
          <t>Opt_InsertProvided</t>
        </is>
      </c>
      <c r="G101" s="2" t="inlineStr">
        <is>
          <t>:Cast Iron, ASTM-A48, CL 35:</t>
        </is>
      </c>
      <c r="H101" s="2" t="inlineStr">
        <is>
          <t>:C30:C35:J:</t>
        </is>
      </c>
      <c r="I101" t="inlineStr">
        <is>
          <t>Coating_Standard</t>
        </is>
      </c>
      <c r="J101" t="inlineStr">
        <is>
          <t>:MechSealType21:MechSealType2:</t>
        </is>
      </c>
      <c r="K101" t="inlineStr">
        <is>
          <t>Vertical</t>
        </is>
      </c>
      <c r="L101" s="43" t="inlineStr">
        <is>
          <t>:E:MLEC:</t>
        </is>
      </c>
      <c r="M101" t="inlineStr">
        <is>
          <t>:182TC:184TC:213TC:215TC:254TC:256TC:</t>
        </is>
      </c>
      <c r="N101" s="43" t="inlineStr">
        <is>
          <t>C30</t>
        </is>
      </c>
      <c r="O101" s="2" t="inlineStr">
        <is>
          <t>125# ANSI Flange</t>
        </is>
      </c>
      <c r="P101" s="57" t="inlineStr">
        <is>
          <t>Vesconite</t>
        </is>
      </c>
      <c r="Q101" s="4" t="n">
        <v>96769273</v>
      </c>
      <c r="R101" s="2" t="inlineStr">
        <is>
          <t>BRK B/M,VLS,XA,20-5012,182/256 TC M4</t>
        </is>
      </c>
      <c r="S101" s="2" t="inlineStr">
        <is>
          <t>A300168</t>
        </is>
      </c>
      <c r="T101" s="2" t="inlineStr">
        <is>
          <t>LT027</t>
        </is>
      </c>
      <c r="U101" s="2" t="n">
        <v>143</v>
      </c>
      <c r="W101" s="97" t="n"/>
    </row>
    <row r="102">
      <c r="B102" s="43" t="inlineStr">
        <is>
          <t>Price_BOM_LCS_Insert_096</t>
        </is>
      </c>
      <c r="C102" s="125" t="n">
        <v>120</v>
      </c>
      <c r="D102" t="inlineStr">
        <is>
          <t>:25123-LCS:25123-4P-15HP-LCSE:25123-4P-20HP-LCSE:</t>
        </is>
      </c>
      <c r="E102" s="2" t="inlineStr">
        <is>
          <t>XA</t>
        </is>
      </c>
      <c r="F102" s="2" t="inlineStr">
        <is>
          <t>Opt_InsertProvided</t>
        </is>
      </c>
      <c r="G102" t="inlineStr">
        <is>
          <t>:Cast Iron, ASTM-A48, CL 35:CaseMatl_Ductile_Iron_ASTM-A536-65</t>
        </is>
      </c>
      <c r="H102" s="2" t="inlineStr">
        <is>
          <t>:C30:C35:J:</t>
        </is>
      </c>
      <c r="I102" t="inlineStr">
        <is>
          <t>Coating_Standard</t>
        </is>
      </c>
      <c r="J102" t="inlineStr">
        <is>
          <t>:MechSealType21:MechSealType2:</t>
        </is>
      </c>
      <c r="K102" t="inlineStr">
        <is>
          <t>Vertical</t>
        </is>
      </c>
      <c r="L102" s="43" t="inlineStr">
        <is>
          <t>:E:MLEC:</t>
        </is>
      </c>
      <c r="M102" t="inlineStr">
        <is>
          <t>:182TC:184TC:213TC:215TC:254TC:256TC:</t>
        </is>
      </c>
      <c r="N102" s="43" t="inlineStr">
        <is>
          <t>C30</t>
        </is>
      </c>
      <c r="O102" s="2" t="inlineStr">
        <is>
          <t>250# ANSI Flange</t>
        </is>
      </c>
      <c r="P102" s="57" t="inlineStr">
        <is>
          <t>Vesconite</t>
        </is>
      </c>
      <c r="Q102" s="4" t="inlineStr">
        <is>
          <t>RTF</t>
        </is>
      </c>
      <c r="S102" s="2" t="inlineStr">
        <is>
          <t>A300200</t>
        </is>
      </c>
      <c r="T102" s="2" t="inlineStr">
        <is>
          <t>LT108</t>
        </is>
      </c>
      <c r="U102" s="2" t="n">
        <v>143</v>
      </c>
      <c r="W102" s="97" t="n"/>
    </row>
    <row r="103">
      <c r="B103" s="43" t="inlineStr">
        <is>
          <t>Price_BOM_LCS_Insert_097</t>
        </is>
      </c>
      <c r="C103" s="125" t="n">
        <v>120</v>
      </c>
      <c r="D103" t="inlineStr">
        <is>
          <t>:30121-LCS:30121-4P-15HP-LCSE:30121-4P-20HP-LCSE:30121-4P-25HP-LCSE:</t>
        </is>
      </c>
      <c r="E103" s="2" t="inlineStr">
        <is>
          <t>XA</t>
        </is>
      </c>
      <c r="F103" s="2" t="inlineStr">
        <is>
          <t>Opt_InsertProvided</t>
        </is>
      </c>
      <c r="G103" s="2" t="inlineStr">
        <is>
          <t>:Cast Iron, ASTM-A48, CL 35:</t>
        </is>
      </c>
      <c r="H103" s="2" t="inlineStr">
        <is>
          <t>:C30:C35:J:</t>
        </is>
      </c>
      <c r="I103" t="inlineStr">
        <is>
          <t>Coating_Standard</t>
        </is>
      </c>
      <c r="J103" t="inlineStr">
        <is>
          <t>:MechSealType21:MechSealType2:</t>
        </is>
      </c>
      <c r="K103" t="inlineStr">
        <is>
          <t>Vertical</t>
        </is>
      </c>
      <c r="L103" s="43" t="inlineStr">
        <is>
          <t>:E:MLEC:</t>
        </is>
      </c>
      <c r="M103" t="inlineStr">
        <is>
          <t>:182TC:184TC:213TC:215TC:254TC:256TC:</t>
        </is>
      </c>
      <c r="N103" s="43" t="inlineStr">
        <is>
          <t>C30</t>
        </is>
      </c>
      <c r="O103" s="2" t="inlineStr">
        <is>
          <t>125# ANSI Flange</t>
        </is>
      </c>
      <c r="P103" s="57" t="inlineStr">
        <is>
          <t>Vesconite</t>
        </is>
      </c>
      <c r="Q103" s="4" t="n">
        <v>96769273</v>
      </c>
      <c r="R103" s="2" t="inlineStr">
        <is>
          <t>BRK B/M,VLS,XA,20-5012,182/256 TC M4</t>
        </is>
      </c>
      <c r="S103" s="2" t="inlineStr">
        <is>
          <t>A300168</t>
        </is>
      </c>
      <c r="T103" s="2" t="inlineStr">
        <is>
          <t>LT027</t>
        </is>
      </c>
      <c r="U103" s="2" t="n">
        <v>143</v>
      </c>
      <c r="W103" s="97" t="n"/>
    </row>
    <row r="104">
      <c r="B104" s="43" t="inlineStr">
        <is>
          <t>Price_BOM_LCS_Insert_098</t>
        </is>
      </c>
      <c r="C104" s="125" t="n">
        <v>120</v>
      </c>
      <c r="D104" t="inlineStr">
        <is>
          <t>:30121-LCS:30121-4P-15HP-LCSE:30121-4P-20HP-LCSE:30121-4P-25HP-LCSE:</t>
        </is>
      </c>
      <c r="E104" s="2" t="inlineStr">
        <is>
          <t>XA</t>
        </is>
      </c>
      <c r="F104" s="2" t="inlineStr">
        <is>
          <t>Opt_InsertProvided</t>
        </is>
      </c>
      <c r="G104" t="inlineStr">
        <is>
          <t>:Cast Iron, ASTM-A48, CL 35:CaseMatl_Ductile_Iron_ASTM-A536-65</t>
        </is>
      </c>
      <c r="H104" s="2" t="inlineStr">
        <is>
          <t>:C30:C35:J:</t>
        </is>
      </c>
      <c r="I104" t="inlineStr">
        <is>
          <t>Coating_Standard</t>
        </is>
      </c>
      <c r="J104" t="inlineStr">
        <is>
          <t>:MechSealType21:MechSealType2:</t>
        </is>
      </c>
      <c r="K104" t="inlineStr">
        <is>
          <t>Vertical</t>
        </is>
      </c>
      <c r="L104" s="43" t="inlineStr">
        <is>
          <t>:E:MLEC:</t>
        </is>
      </c>
      <c r="M104" t="inlineStr">
        <is>
          <t>:182TC:184TC:213TC:215TC:254TC:256TC:</t>
        </is>
      </c>
      <c r="N104" s="43" t="inlineStr">
        <is>
          <t>C30</t>
        </is>
      </c>
      <c r="O104" s="2" t="inlineStr">
        <is>
          <t>250# ANSI Flange</t>
        </is>
      </c>
      <c r="P104" s="57" t="inlineStr">
        <is>
          <t>Vesconite</t>
        </is>
      </c>
      <c r="Q104" s="4" t="inlineStr">
        <is>
          <t>RTF</t>
        </is>
      </c>
      <c r="R104" s="2" t="n"/>
      <c r="S104" s="2" t="inlineStr">
        <is>
          <t>A300200</t>
        </is>
      </c>
      <c r="T104" s="2" t="inlineStr">
        <is>
          <t>LT108</t>
        </is>
      </c>
      <c r="U104" s="2" t="n">
        <v>143</v>
      </c>
      <c r="W104" s="97" t="n"/>
    </row>
    <row r="105">
      <c r="B105" s="43" t="inlineStr">
        <is>
          <t>Price_BOM_LCS_Insert_099</t>
        </is>
      </c>
      <c r="C105" s="125" t="n">
        <v>120</v>
      </c>
      <c r="D105" t="inlineStr">
        <is>
          <t>:30127-LCS:30127-4P-15HP-LCSE:30127-4P-20HP-LCSE:30127-4P-25HP-LCSE:</t>
        </is>
      </c>
      <c r="E105" s="2" t="inlineStr">
        <is>
          <t>XA</t>
        </is>
      </c>
      <c r="F105" s="2" t="inlineStr">
        <is>
          <t>Opt_InsertProvided</t>
        </is>
      </c>
      <c r="G105" s="2" t="inlineStr">
        <is>
          <t>:Cast Iron, ASTM-A48, CL 35:</t>
        </is>
      </c>
      <c r="H105" s="2" t="inlineStr">
        <is>
          <t>:C30:C35:J:</t>
        </is>
      </c>
      <c r="I105" t="inlineStr">
        <is>
          <t>Coating_Standard</t>
        </is>
      </c>
      <c r="J105" t="inlineStr">
        <is>
          <t>:MechSealType21:MechSealType2:</t>
        </is>
      </c>
      <c r="K105" t="inlineStr">
        <is>
          <t>Vertical</t>
        </is>
      </c>
      <c r="L105" s="43" t="inlineStr">
        <is>
          <t>:E:MLEC:</t>
        </is>
      </c>
      <c r="M105" t="inlineStr">
        <is>
          <t>:182TC:184TC:213TC:215TC:254TC:256TC:</t>
        </is>
      </c>
      <c r="N105" s="43" t="inlineStr">
        <is>
          <t>C30</t>
        </is>
      </c>
      <c r="O105" s="2" t="inlineStr">
        <is>
          <t>125# ANSI Flange</t>
        </is>
      </c>
      <c r="P105" s="57" t="inlineStr">
        <is>
          <t>Vesconite</t>
        </is>
      </c>
      <c r="Q105" s="4" t="n">
        <v>96769273</v>
      </c>
      <c r="R105" s="2" t="inlineStr">
        <is>
          <t>BRK B/M,VLS,XA,20-5012,182/256 TC M4</t>
        </is>
      </c>
      <c r="S105" s="2" t="inlineStr">
        <is>
          <t>A300168</t>
        </is>
      </c>
      <c r="T105" s="2" t="inlineStr">
        <is>
          <t>LT027</t>
        </is>
      </c>
      <c r="U105" s="2" t="n">
        <v>143</v>
      </c>
      <c r="W105" s="97" t="n"/>
    </row>
    <row r="106">
      <c r="B106" s="43" t="inlineStr">
        <is>
          <t>Price_BOM_LCS_Insert_100</t>
        </is>
      </c>
      <c r="C106" s="125" t="n">
        <v>120</v>
      </c>
      <c r="D106" t="inlineStr">
        <is>
          <t>:30127-LCS:30127-4P-15HP-LCSE:30127-4P-20HP-LCSE:30127-4P-25HP-LCSE:</t>
        </is>
      </c>
      <c r="E106" s="2" t="inlineStr">
        <is>
          <t>XA</t>
        </is>
      </c>
      <c r="F106" s="2" t="inlineStr">
        <is>
          <t>Opt_InsertProvided</t>
        </is>
      </c>
      <c r="G106" t="inlineStr">
        <is>
          <t>:Cast Iron, ASTM-A48, CL 35:CaseMatl_Ductile_Iron_ASTM-A536-65</t>
        </is>
      </c>
      <c r="H106" s="2" t="inlineStr">
        <is>
          <t>:C30:C35:J:</t>
        </is>
      </c>
      <c r="I106" t="inlineStr">
        <is>
          <t>Coating_Standard</t>
        </is>
      </c>
      <c r="J106" t="inlineStr">
        <is>
          <t>:MechSealType21:MechSealType2:</t>
        </is>
      </c>
      <c r="K106" t="inlineStr">
        <is>
          <t>Vertical</t>
        </is>
      </c>
      <c r="L106" s="43" t="inlineStr">
        <is>
          <t>:E:MLEC:</t>
        </is>
      </c>
      <c r="M106" t="inlineStr">
        <is>
          <t>:182TC:184TC:213TC:215TC:254TC:256TC:</t>
        </is>
      </c>
      <c r="N106" s="43" t="inlineStr">
        <is>
          <t>C30</t>
        </is>
      </c>
      <c r="O106" s="2" t="inlineStr">
        <is>
          <t>250# ANSI Flange</t>
        </is>
      </c>
      <c r="P106" s="57" t="inlineStr">
        <is>
          <t>Vesconite</t>
        </is>
      </c>
      <c r="Q106" s="4" t="inlineStr">
        <is>
          <t>RTF</t>
        </is>
      </c>
      <c r="R106" s="2" t="n"/>
      <c r="S106" s="2" t="inlineStr">
        <is>
          <t>A300200</t>
        </is>
      </c>
      <c r="T106" s="2" t="inlineStr">
        <is>
          <t>LT108</t>
        </is>
      </c>
      <c r="U106" s="2" t="n">
        <v>143</v>
      </c>
      <c r="W106" s="97" t="n"/>
    </row>
    <row r="107">
      <c r="B107" s="43" t="inlineStr">
        <is>
          <t>Price_BOM_LCS_Insert_101</t>
        </is>
      </c>
      <c r="C107" s="125" t="n">
        <v>120</v>
      </c>
      <c r="D107" t="inlineStr">
        <is>
          <t>:40129-LCS:40129-4P-15HP-LCSE:40129-4P-20HP-LCSE:40129-4P-25HP-LCSE:</t>
        </is>
      </c>
      <c r="E107" s="2" t="inlineStr">
        <is>
          <t>XA</t>
        </is>
      </c>
      <c r="F107" s="2" t="inlineStr">
        <is>
          <t>Opt_InsertProvided</t>
        </is>
      </c>
      <c r="G107" s="2" t="inlineStr">
        <is>
          <t>:Cast Iron, ASTM-A48, CL 35:</t>
        </is>
      </c>
      <c r="H107" s="2" t="inlineStr">
        <is>
          <t>:C30:C35:J:</t>
        </is>
      </c>
      <c r="I107" t="inlineStr">
        <is>
          <t>Coating_Standard</t>
        </is>
      </c>
      <c r="J107" t="inlineStr">
        <is>
          <t>:MechSealType21:MechSealType2:</t>
        </is>
      </c>
      <c r="K107" t="inlineStr">
        <is>
          <t>Vertical</t>
        </is>
      </c>
      <c r="L107" s="43" t="inlineStr">
        <is>
          <t>:E:MLEC:</t>
        </is>
      </c>
      <c r="M107" t="inlineStr">
        <is>
          <t>:182TC:184TC:213TC:215TC:254TC:256TC:</t>
        </is>
      </c>
      <c r="N107" s="43" t="inlineStr">
        <is>
          <t>C30</t>
        </is>
      </c>
      <c r="O107" s="2" t="inlineStr">
        <is>
          <t>125# ANSI Flange</t>
        </is>
      </c>
      <c r="P107" s="57" t="inlineStr">
        <is>
          <t>Vesconite</t>
        </is>
      </c>
      <c r="Q107" s="4" t="n">
        <v>96769273</v>
      </c>
      <c r="R107" s="2" t="inlineStr">
        <is>
          <t>BRK B/M,VLS,XA,20-5012,182/256 TC M4</t>
        </is>
      </c>
      <c r="S107" s="2" t="inlineStr">
        <is>
          <t>A300168</t>
        </is>
      </c>
      <c r="T107" s="2" t="inlineStr">
        <is>
          <t>LT027</t>
        </is>
      </c>
      <c r="U107" s="2" t="n">
        <v>143</v>
      </c>
      <c r="W107" s="97" t="n"/>
    </row>
    <row r="108">
      <c r="B108" s="43" t="inlineStr">
        <is>
          <t>Price_BOM_LCS_Insert_102</t>
        </is>
      </c>
      <c r="C108" s="125" t="n">
        <v>120</v>
      </c>
      <c r="D108" t="inlineStr">
        <is>
          <t>:40129-LCS:40129-4P-15HP-LCSE:40129-4P-20HP-LCSE:40129-4P-25HP-LCSE:</t>
        </is>
      </c>
      <c r="E108" s="2" t="inlineStr">
        <is>
          <t>XA</t>
        </is>
      </c>
      <c r="F108" s="2" t="inlineStr">
        <is>
          <t>Opt_InsertProvided</t>
        </is>
      </c>
      <c r="G108" t="inlineStr">
        <is>
          <t>:Cast Iron, ASTM-A48, CL 35:CaseMatl_Ductile_Iron_ASTM-A536-65</t>
        </is>
      </c>
      <c r="H108" s="2" t="inlineStr">
        <is>
          <t>:C30:C35:J:</t>
        </is>
      </c>
      <c r="I108" t="inlineStr">
        <is>
          <t>Coating_Standard</t>
        </is>
      </c>
      <c r="J108" t="inlineStr">
        <is>
          <t>:MechSealType21:MechSealType2:</t>
        </is>
      </c>
      <c r="K108" t="inlineStr">
        <is>
          <t>Vertical</t>
        </is>
      </c>
      <c r="L108" s="43" t="inlineStr">
        <is>
          <t>:E:MLEC:</t>
        </is>
      </c>
      <c r="M108" t="inlineStr">
        <is>
          <t>:182TC:184TC:213TC:215TC:254TC:256TC:</t>
        </is>
      </c>
      <c r="N108" s="43" t="inlineStr">
        <is>
          <t>C30</t>
        </is>
      </c>
      <c r="O108" s="2" t="inlineStr">
        <is>
          <t>250# ANSI Flange</t>
        </is>
      </c>
      <c r="P108" s="57" t="inlineStr">
        <is>
          <t>Vesconite</t>
        </is>
      </c>
      <c r="Q108" s="4" t="inlineStr">
        <is>
          <t>RTF</t>
        </is>
      </c>
      <c r="R108" s="2" t="n"/>
      <c r="S108" s="2" t="inlineStr">
        <is>
          <t>A300200</t>
        </is>
      </c>
      <c r="T108" s="2" t="inlineStr">
        <is>
          <t>LT108</t>
        </is>
      </c>
      <c r="U108" s="2" t="n">
        <v>143</v>
      </c>
      <c r="W108" s="97" t="n"/>
    </row>
    <row r="109">
      <c r="B109" s="43" t="inlineStr">
        <is>
          <t>Price_BOM_LCS_Insert_103</t>
        </is>
      </c>
      <c r="C109" s="125" t="n">
        <v>120</v>
      </c>
      <c r="D109" t="inlineStr">
        <is>
          <t>:4012A-LCS:4012A-4P-15HP-LCSE:4012A-4P-20HP-LCSE:4012A-4P-25HP-LCSE:</t>
        </is>
      </c>
      <c r="E109" s="2" t="inlineStr">
        <is>
          <t>XA</t>
        </is>
      </c>
      <c r="F109" s="2" t="inlineStr">
        <is>
          <t>Opt_InsertProvided</t>
        </is>
      </c>
      <c r="G109" s="2" t="inlineStr">
        <is>
          <t>:Cast Iron, ASTM-A48, CL 35:</t>
        </is>
      </c>
      <c r="H109" s="2" t="inlineStr">
        <is>
          <t>:C30:C35:J:</t>
        </is>
      </c>
      <c r="I109" t="inlineStr">
        <is>
          <t>Coating_Standard</t>
        </is>
      </c>
      <c r="J109" t="inlineStr">
        <is>
          <t>:MechSealType21:MechSealType2:</t>
        </is>
      </c>
      <c r="K109" t="inlineStr">
        <is>
          <t>Vertical</t>
        </is>
      </c>
      <c r="L109" s="43" t="inlineStr">
        <is>
          <t>:E:MLEC:</t>
        </is>
      </c>
      <c r="M109" t="inlineStr">
        <is>
          <t>:182TC:184TC:213TC:215TC:254TC:256TC:</t>
        </is>
      </c>
      <c r="N109" s="43" t="inlineStr">
        <is>
          <t>C30</t>
        </is>
      </c>
      <c r="O109" s="2" t="inlineStr">
        <is>
          <t>125# ANSI Flange</t>
        </is>
      </c>
      <c r="P109" s="57" t="inlineStr">
        <is>
          <t>Vesconite</t>
        </is>
      </c>
      <c r="Q109" s="4" t="n">
        <v>96769273</v>
      </c>
      <c r="R109" s="2" t="inlineStr">
        <is>
          <t>BRK B/M,VLS,XA,20-5012,182/256 TC M4</t>
        </is>
      </c>
      <c r="S109" s="2" t="inlineStr">
        <is>
          <t>A300168</t>
        </is>
      </c>
      <c r="T109" s="2" t="inlineStr">
        <is>
          <t>LT027</t>
        </is>
      </c>
      <c r="U109" s="2" t="n">
        <v>143</v>
      </c>
      <c r="W109" s="97" t="n"/>
    </row>
    <row r="110">
      <c r="B110" s="43" t="inlineStr">
        <is>
          <t>Price_BOM_LCS_Insert_104</t>
        </is>
      </c>
      <c r="C110" s="125" t="n">
        <v>120</v>
      </c>
      <c r="D110" t="inlineStr">
        <is>
          <t>:4012A-LCS:4012A-4P-15HP-LCSE:4012A-4P-20HP-LCSE:4012A-4P-25HP-LCSE:</t>
        </is>
      </c>
      <c r="E110" s="2" t="inlineStr">
        <is>
          <t>XA</t>
        </is>
      </c>
      <c r="F110" s="2" t="inlineStr">
        <is>
          <t>Opt_InsertProvided</t>
        </is>
      </c>
      <c r="G110" t="inlineStr">
        <is>
          <t>:Cast Iron, ASTM-A48, CL 35:CaseMatl_Ductile_Iron_ASTM-A536-65</t>
        </is>
      </c>
      <c r="H110" s="2" t="inlineStr">
        <is>
          <t>:C30:C35:J:</t>
        </is>
      </c>
      <c r="I110" t="inlineStr">
        <is>
          <t>Coating_Standard</t>
        </is>
      </c>
      <c r="J110" t="inlineStr">
        <is>
          <t>:MechSealType21:MechSealType2:</t>
        </is>
      </c>
      <c r="K110" t="inlineStr">
        <is>
          <t>Vertical</t>
        </is>
      </c>
      <c r="L110" s="43" t="inlineStr">
        <is>
          <t>:E:MLEC:</t>
        </is>
      </c>
      <c r="M110" t="inlineStr">
        <is>
          <t>:182TC:184TC:213TC:215TC:254TC:256TC:</t>
        </is>
      </c>
      <c r="N110" s="43" t="inlineStr">
        <is>
          <t>C30</t>
        </is>
      </c>
      <c r="O110" s="2" t="inlineStr">
        <is>
          <t>250# ANSI Flange</t>
        </is>
      </c>
      <c r="P110" s="57" t="inlineStr">
        <is>
          <t>Vesconite</t>
        </is>
      </c>
      <c r="Q110" s="4" t="inlineStr">
        <is>
          <t>RTF</t>
        </is>
      </c>
      <c r="R110" s="2" t="n"/>
      <c r="S110" s="2" t="inlineStr">
        <is>
          <t>A300200</t>
        </is>
      </c>
      <c r="T110" s="2" t="inlineStr">
        <is>
          <t>LT108</t>
        </is>
      </c>
      <c r="U110" s="2" t="n">
        <v>143</v>
      </c>
      <c r="W110" s="97" t="n"/>
    </row>
    <row r="111">
      <c r="B111" s="43" t="inlineStr">
        <is>
          <t>Price_BOM_LCS_Insert_105</t>
        </is>
      </c>
      <c r="C111" s="125" t="n">
        <v>120</v>
      </c>
      <c r="D111" t="inlineStr">
        <is>
          <t>:25123-LCS:30121-LCS:30127-LCS:40129-LCS:4012A-LCS:4012A-4P-25HP-LCSE:40129-4P-25HP-LCSE:</t>
        </is>
      </c>
      <c r="E111" t="inlineStr">
        <is>
          <t>XA</t>
        </is>
      </c>
      <c r="F111" s="2" t="inlineStr">
        <is>
          <t>Opt_InsertProvided</t>
        </is>
      </c>
      <c r="G111" s="2" t="inlineStr">
        <is>
          <t>:Cast Iron, ASTM-A48, CL 35:</t>
        </is>
      </c>
      <c r="H111" s="2" t="inlineStr">
        <is>
          <t>:C30:C35:J:</t>
        </is>
      </c>
      <c r="I111" t="inlineStr">
        <is>
          <t>Coating_Standard</t>
        </is>
      </c>
      <c r="J111" t="inlineStr">
        <is>
          <t>:MechSealType21:MechSealType2:</t>
        </is>
      </c>
      <c r="K111" t="inlineStr">
        <is>
          <t>Vertical</t>
        </is>
      </c>
      <c r="L111" s="43" t="inlineStr">
        <is>
          <t>:E:MLEC:</t>
        </is>
      </c>
      <c r="M111" t="inlineStr">
        <is>
          <t>:284TC:286TC:</t>
        </is>
      </c>
      <c r="N111" s="43" t="inlineStr">
        <is>
          <t>C30</t>
        </is>
      </c>
      <c r="O111" s="2" t="inlineStr">
        <is>
          <t>125# ANSI Flange</t>
        </is>
      </c>
      <c r="P111" s="57" t="inlineStr">
        <is>
          <t>Vesconite</t>
        </is>
      </c>
      <c r="Q111" s="4" t="n">
        <v>96769276</v>
      </c>
      <c r="R111" s="2" t="inlineStr">
        <is>
          <t>BRK B/M,VLS,XA,5012,284/286 TC M4</t>
        </is>
      </c>
      <c r="S111" s="2" t="inlineStr">
        <is>
          <t>A300169</t>
        </is>
      </c>
      <c r="T111" s="2" t="inlineStr">
        <is>
          <t>LT027</t>
        </is>
      </c>
      <c r="U111" s="2" t="n">
        <v>143</v>
      </c>
      <c r="W111" s="97" t="n"/>
    </row>
    <row r="112">
      <c r="B112" s="43" t="inlineStr">
        <is>
          <t>Price_BOM_LCS_Insert_106</t>
        </is>
      </c>
      <c r="C112" s="125" t="n">
        <v>120</v>
      </c>
      <c r="D112" t="inlineStr">
        <is>
          <t>:25123-LCS:30121-LCS:30127-LCS:40129-LCS:4012A-LCS:</t>
        </is>
      </c>
      <c r="E112" t="inlineStr">
        <is>
          <t>XA</t>
        </is>
      </c>
      <c r="F112" s="2" t="inlineStr">
        <is>
          <t>Opt_InsertProvided</t>
        </is>
      </c>
      <c r="G112" t="inlineStr">
        <is>
          <t>:Cast Iron, ASTM-A48, CL 35:CaseMatl_Ductile_Iron_ASTM-A536-65</t>
        </is>
      </c>
      <c r="H112" s="2" t="inlineStr">
        <is>
          <t>:C30:C35:J:</t>
        </is>
      </c>
      <c r="I112" t="inlineStr">
        <is>
          <t>Coating_Standard</t>
        </is>
      </c>
      <c r="J112" t="inlineStr">
        <is>
          <t>:MechSealType21:MechSealType2:</t>
        </is>
      </c>
      <c r="K112" t="inlineStr">
        <is>
          <t>Vertical</t>
        </is>
      </c>
      <c r="L112" s="43" t="inlineStr">
        <is>
          <t>:E:MLEC:</t>
        </is>
      </c>
      <c r="M112" t="inlineStr">
        <is>
          <t>:284TC:286TC:</t>
        </is>
      </c>
      <c r="N112" s="43" t="inlineStr">
        <is>
          <t>C30</t>
        </is>
      </c>
      <c r="O112" s="2" t="inlineStr">
        <is>
          <t>250# ANSI Flange</t>
        </is>
      </c>
      <c r="P112" s="57" t="inlineStr">
        <is>
          <t>Vesconite</t>
        </is>
      </c>
      <c r="Q112" s="4" t="inlineStr">
        <is>
          <t>RTF</t>
        </is>
      </c>
      <c r="R112" s="2" t="n"/>
      <c r="S112" s="2" t="inlineStr">
        <is>
          <t>A300201</t>
        </is>
      </c>
      <c r="T112" s="2" t="inlineStr">
        <is>
          <t>LT108</t>
        </is>
      </c>
      <c r="U112" s="2" t="n">
        <v>143</v>
      </c>
      <c r="W112" s="97" t="n"/>
    </row>
    <row r="113">
      <c r="B113" s="43" t="inlineStr">
        <is>
          <t>Price_BOM_LCS_Insert_107</t>
        </is>
      </c>
      <c r="C113" s="125" t="n">
        <v>120</v>
      </c>
      <c r="D113" t="inlineStr">
        <is>
          <t>:25123-LCS:30121-LCS:30127-LCS:40129-LCS:4012A-LCS:</t>
        </is>
      </c>
      <c r="E113" t="inlineStr">
        <is>
          <t>XA</t>
        </is>
      </c>
      <c r="F113" s="2" t="inlineStr">
        <is>
          <t>Opt_InsertProvided</t>
        </is>
      </c>
      <c r="G113" s="2" t="inlineStr">
        <is>
          <t>:Cast Iron, ASTM-A48, CL 35:</t>
        </is>
      </c>
      <c r="H113" s="2" t="inlineStr">
        <is>
          <t>:C30:C35:J:</t>
        </is>
      </c>
      <c r="I113" t="inlineStr">
        <is>
          <t>Coating_Standard</t>
        </is>
      </c>
      <c r="J113" t="inlineStr">
        <is>
          <t>:MechSealType21:MechSealType2:</t>
        </is>
      </c>
      <c r="K113" t="inlineStr">
        <is>
          <t>Vertical</t>
        </is>
      </c>
      <c r="L113" s="43" t="inlineStr">
        <is>
          <t>:E:MLEC:</t>
        </is>
      </c>
      <c r="M113" t="inlineStr">
        <is>
          <t>:324TC:326TC:364TC:365TC:</t>
        </is>
      </c>
      <c r="N113" s="43" t="inlineStr">
        <is>
          <t>C30</t>
        </is>
      </c>
      <c r="O113" s="2" t="inlineStr">
        <is>
          <t>125# ANSI Flange</t>
        </is>
      </c>
      <c r="P113" s="57" t="inlineStr">
        <is>
          <t>Vesconite</t>
        </is>
      </c>
      <c r="Q113" s="4" t="n">
        <v>96769279</v>
      </c>
      <c r="R113" s="2" t="inlineStr">
        <is>
          <t>BRK B/M,VLS,XA,5012,324/326 TC M4</t>
        </is>
      </c>
      <c r="S113" s="2" t="inlineStr">
        <is>
          <t>A300170</t>
        </is>
      </c>
      <c r="T113" s="2" t="inlineStr">
        <is>
          <t>LT027</t>
        </is>
      </c>
      <c r="U113" s="2" t="n">
        <v>143</v>
      </c>
      <c r="W113" s="97" t="n"/>
    </row>
    <row r="114">
      <c r="B114" s="43" t="inlineStr">
        <is>
          <t>Price_BOM_LCS_Insert_108</t>
        </is>
      </c>
      <c r="C114" s="125" t="n">
        <v>120</v>
      </c>
      <c r="D114" t="inlineStr">
        <is>
          <t>:25123-LCS:30121-LCS:30127-LCS:40129-LCS:4012A-LCS:</t>
        </is>
      </c>
      <c r="E114" t="inlineStr">
        <is>
          <t>XA</t>
        </is>
      </c>
      <c r="F114" s="2" t="inlineStr">
        <is>
          <t>Opt_InsertProvided</t>
        </is>
      </c>
      <c r="G114" t="inlineStr">
        <is>
          <t>:Cast Iron, ASTM-A48, CL 35:CaseMatl_Ductile_Iron_ASTM-A536-65</t>
        </is>
      </c>
      <c r="H114" s="2" t="inlineStr">
        <is>
          <t>:C30:C35:J:</t>
        </is>
      </c>
      <c r="I114" t="inlineStr">
        <is>
          <t>Coating_Standard</t>
        </is>
      </c>
      <c r="J114" t="inlineStr">
        <is>
          <t>:MechSealType21:MechSealType2:</t>
        </is>
      </c>
      <c r="K114" t="inlineStr">
        <is>
          <t>Vertical</t>
        </is>
      </c>
      <c r="L114" s="43" t="inlineStr">
        <is>
          <t>:E:MLEC:</t>
        </is>
      </c>
      <c r="M114" t="inlineStr">
        <is>
          <t>:324TC:326TC:364TC:365TC:</t>
        </is>
      </c>
      <c r="N114" s="43" t="inlineStr">
        <is>
          <t>C30</t>
        </is>
      </c>
      <c r="O114" s="2" t="inlineStr">
        <is>
          <t>250# ANSI Flange</t>
        </is>
      </c>
      <c r="P114" s="57" t="inlineStr">
        <is>
          <t>Vesconite</t>
        </is>
      </c>
      <c r="Q114" s="4" t="inlineStr">
        <is>
          <t>RTF</t>
        </is>
      </c>
      <c r="S114" s="2" t="inlineStr">
        <is>
          <t>A300202</t>
        </is>
      </c>
      <c r="T114" s="2" t="inlineStr">
        <is>
          <t>LT108</t>
        </is>
      </c>
      <c r="U114" s="2" t="n">
        <v>143</v>
      </c>
      <c r="W114" s="97" t="n"/>
    </row>
    <row r="115">
      <c r="B115" s="43" t="inlineStr">
        <is>
          <t>Price_BOM_LCS_Insert_109</t>
        </is>
      </c>
      <c r="C115" s="125" t="n">
        <v>120</v>
      </c>
      <c r="D115" t="inlineStr">
        <is>
          <t>:40959-LCS:60951-LCS:60951-4P-20HP-LCSE:60951-4P-25HP-LCSE:</t>
        </is>
      </c>
      <c r="E115" t="inlineStr">
        <is>
          <t>XA</t>
        </is>
      </c>
      <c r="F115" s="2" t="inlineStr">
        <is>
          <t>Opt_InsertProvided</t>
        </is>
      </c>
      <c r="G115" s="2" t="inlineStr">
        <is>
          <t>:Cast Iron, ASTM-A48, CL 35:</t>
        </is>
      </c>
      <c r="H115" s="2" t="inlineStr">
        <is>
          <t>:C30:C35:J:</t>
        </is>
      </c>
      <c r="I115" t="inlineStr">
        <is>
          <t>Coating_Standard</t>
        </is>
      </c>
      <c r="J115" t="inlineStr">
        <is>
          <t>:MechSealType21:MechSealType2:</t>
        </is>
      </c>
      <c r="K115" t="inlineStr">
        <is>
          <t>Vertical</t>
        </is>
      </c>
      <c r="L115" s="43" t="inlineStr">
        <is>
          <t>:E:MLEC:</t>
        </is>
      </c>
      <c r="M115" t="inlineStr">
        <is>
          <t>:213TC:215TC:254TC:256TC:</t>
        </is>
      </c>
      <c r="N115" s="43" t="inlineStr">
        <is>
          <t>C30</t>
        </is>
      </c>
      <c r="O115" s="2" t="inlineStr">
        <is>
          <t>125# ANSI Flange</t>
        </is>
      </c>
      <c r="P115" s="57" t="inlineStr">
        <is>
          <t>Vesconite</t>
        </is>
      </c>
      <c r="Q115" s="4" t="n">
        <v>98274044</v>
      </c>
      <c r="R115" s="2" t="inlineStr">
        <is>
          <t>BRK B/M,VLS,X4,9.5",213/256 TC M4</t>
        </is>
      </c>
      <c r="S115" s="2" t="inlineStr">
        <is>
          <t>A300194</t>
        </is>
      </c>
      <c r="T115" s="2" t="inlineStr">
        <is>
          <t>LT027</t>
        </is>
      </c>
      <c r="U115" s="2" t="n">
        <v>250</v>
      </c>
      <c r="W115" s="97" t="n"/>
    </row>
    <row r="116">
      <c r="B116" s="43" t="inlineStr">
        <is>
          <t>Price_BOM_LCS_Insert_110</t>
        </is>
      </c>
      <c r="C116" s="125" t="n">
        <v>120</v>
      </c>
      <c r="D116" t="inlineStr">
        <is>
          <t>:40959-LCS:60951-LCS:60951-4P-20HP-LCSE:60951-4P-25HP-LCSE:</t>
        </is>
      </c>
      <c r="E116" t="inlineStr">
        <is>
          <t>XA</t>
        </is>
      </c>
      <c r="F116" s="2" t="inlineStr">
        <is>
          <t>Opt_InsertProvided</t>
        </is>
      </c>
      <c r="G116" t="inlineStr">
        <is>
          <t>:Cast Iron, ASTM-A48, CL 35:CaseMatl_Ductile_Iron_ASTM-A536-65</t>
        </is>
      </c>
      <c r="H116" s="2" t="inlineStr">
        <is>
          <t>:C30:C35:J:</t>
        </is>
      </c>
      <c r="I116" t="inlineStr">
        <is>
          <t>Coating_Standard</t>
        </is>
      </c>
      <c r="J116" t="inlineStr">
        <is>
          <t>:MechSealType21:MechSealType2:</t>
        </is>
      </c>
      <c r="K116" t="inlineStr">
        <is>
          <t>Vertical</t>
        </is>
      </c>
      <c r="L116" s="43" t="inlineStr">
        <is>
          <t>:E:MLEC:</t>
        </is>
      </c>
      <c r="M116" t="inlineStr">
        <is>
          <t>:213TC:215TC:254TC:256TC:</t>
        </is>
      </c>
      <c r="N116" s="43" t="inlineStr">
        <is>
          <t>C30</t>
        </is>
      </c>
      <c r="O116" s="2" t="inlineStr">
        <is>
          <t>250# ANSI Flange</t>
        </is>
      </c>
      <c r="P116" s="57" t="inlineStr">
        <is>
          <t>Vesconite</t>
        </is>
      </c>
      <c r="Q116" s="4" t="inlineStr">
        <is>
          <t>RTF</t>
        </is>
      </c>
      <c r="R116" s="2" t="n"/>
      <c r="S116" s="2" t="inlineStr">
        <is>
          <t>A300220</t>
        </is>
      </c>
      <c r="T116" s="2" t="inlineStr">
        <is>
          <t>LT108</t>
        </is>
      </c>
      <c r="U116" s="2" t="n">
        <v>250</v>
      </c>
      <c r="W116" s="97" t="n"/>
    </row>
    <row r="117">
      <c r="B117" s="43" t="inlineStr">
        <is>
          <t>Price_BOM_LCS_Insert_111</t>
        </is>
      </c>
      <c r="C117" s="125" t="n">
        <v>120</v>
      </c>
      <c r="D117" t="inlineStr">
        <is>
          <t>:40959-LCS:60951-LCS:</t>
        </is>
      </c>
      <c r="E117" t="inlineStr">
        <is>
          <t>XA</t>
        </is>
      </c>
      <c r="F117" s="2" t="inlineStr">
        <is>
          <t>Opt_InsertProvided</t>
        </is>
      </c>
      <c r="G117" s="2" t="inlineStr">
        <is>
          <t>:Cast Iron, ASTM-A48, CL 35:</t>
        </is>
      </c>
      <c r="H117" s="2" t="inlineStr">
        <is>
          <t>:C30:C35:J:</t>
        </is>
      </c>
      <c r="I117" t="inlineStr">
        <is>
          <t>Coating_Standard</t>
        </is>
      </c>
      <c r="J117" t="inlineStr">
        <is>
          <t>:MechSealType21:MechSealType2:</t>
        </is>
      </c>
      <c r="K117" t="inlineStr">
        <is>
          <t>Vertical</t>
        </is>
      </c>
      <c r="L117" s="43" t="inlineStr">
        <is>
          <t>:E:MLEC:</t>
        </is>
      </c>
      <c r="M117" t="inlineStr">
        <is>
          <t>:284TC:286TC:284TSC:286TSC:</t>
        </is>
      </c>
      <c r="N117" s="43" t="inlineStr">
        <is>
          <t>C30</t>
        </is>
      </c>
      <c r="O117" s="2" t="inlineStr">
        <is>
          <t>125# ANSI Flange</t>
        </is>
      </c>
      <c r="P117" s="57" t="inlineStr">
        <is>
          <t>Vesconite</t>
        </is>
      </c>
      <c r="Q117" s="4" t="n">
        <v>96896900</v>
      </c>
      <c r="R117" s="2" t="inlineStr">
        <is>
          <t>BRK B/M,VLS,X4,9.5",284/286 TC M4</t>
        </is>
      </c>
      <c r="S117" s="2" t="inlineStr">
        <is>
          <t>A300165</t>
        </is>
      </c>
      <c r="T117" s="2" t="inlineStr">
        <is>
          <t>LT027</t>
        </is>
      </c>
      <c r="U117" s="2" t="n">
        <v>300</v>
      </c>
      <c r="W117" s="97" t="n"/>
    </row>
    <row r="118">
      <c r="B118" s="43" t="inlineStr">
        <is>
          <t>Price_BOM_LCS_Insert_112</t>
        </is>
      </c>
      <c r="C118" s="125" t="n">
        <v>120</v>
      </c>
      <c r="D118" t="inlineStr">
        <is>
          <t>:40959-LCS:60951-LCS:</t>
        </is>
      </c>
      <c r="E118" t="inlineStr">
        <is>
          <t>XA</t>
        </is>
      </c>
      <c r="F118" s="2" t="inlineStr">
        <is>
          <t>Opt_InsertProvided</t>
        </is>
      </c>
      <c r="G118" t="inlineStr">
        <is>
          <t>:Cast Iron, ASTM-A48, CL 35:CaseMatl_Ductile_Iron_ASTM-A536-65</t>
        </is>
      </c>
      <c r="H118" s="2" t="inlineStr">
        <is>
          <t>:C30:C35:J:</t>
        </is>
      </c>
      <c r="I118" t="inlineStr">
        <is>
          <t>Coating_Standard</t>
        </is>
      </c>
      <c r="J118" t="inlineStr">
        <is>
          <t>:MechSealType21:MechSealType2:</t>
        </is>
      </c>
      <c r="K118" t="inlineStr">
        <is>
          <t>Vertical</t>
        </is>
      </c>
      <c r="L118" s="43" t="inlineStr">
        <is>
          <t>:E:MLEC:</t>
        </is>
      </c>
      <c r="M118" t="inlineStr">
        <is>
          <t>:284TC:286TC:284TSC:286TSC:</t>
        </is>
      </c>
      <c r="N118" s="43" t="inlineStr">
        <is>
          <t>C30</t>
        </is>
      </c>
      <c r="O118" s="2" t="inlineStr">
        <is>
          <t>250# ANSI Flange</t>
        </is>
      </c>
      <c r="P118" s="57" t="inlineStr">
        <is>
          <t>Vesconite</t>
        </is>
      </c>
      <c r="Q118" s="4" t="inlineStr">
        <is>
          <t>RTF</t>
        </is>
      </c>
      <c r="R118" s="2" t="n"/>
      <c r="S118" s="2" t="inlineStr">
        <is>
          <t>A300234</t>
        </is>
      </c>
      <c r="T118" s="2" t="inlineStr">
        <is>
          <t>LT108</t>
        </is>
      </c>
      <c r="U118" s="2" t="n">
        <v>300</v>
      </c>
      <c r="W118" s="97" t="n"/>
    </row>
    <row r="119">
      <c r="B119" s="43" t="inlineStr">
        <is>
          <t>Price_BOM_LCS_Insert_113</t>
        </is>
      </c>
      <c r="C119" s="125" t="n">
        <v>120</v>
      </c>
      <c r="D119" t="inlineStr">
        <is>
          <t>:40959-LCS:60951-LCS:30957-LCS:</t>
        </is>
      </c>
      <c r="E119" t="inlineStr">
        <is>
          <t>XA</t>
        </is>
      </c>
      <c r="F119" s="2" t="inlineStr">
        <is>
          <t>Opt_InsertProvided</t>
        </is>
      </c>
      <c r="G119" s="2" t="inlineStr">
        <is>
          <t>:Cast Iron, ASTM-A48, CL 35:</t>
        </is>
      </c>
      <c r="H119" s="2" t="inlineStr">
        <is>
          <t>:C30:C35:J:</t>
        </is>
      </c>
      <c r="I119" t="inlineStr">
        <is>
          <t>Coating_Standard</t>
        </is>
      </c>
      <c r="J119" t="inlineStr">
        <is>
          <t>:MechSealType21:MechSealType2:</t>
        </is>
      </c>
      <c r="K119" t="inlineStr">
        <is>
          <t>Vertical</t>
        </is>
      </c>
      <c r="L119" s="43" t="inlineStr">
        <is>
          <t>:E:MLEC:</t>
        </is>
      </c>
      <c r="M119" t="inlineStr">
        <is>
          <t>:324TSC:326TSC:324TC:326TC:364TSC:365TSC:364TC:365TC:404TSC:405TSC:404TC:405TC</t>
        </is>
      </c>
      <c r="N119" s="43" t="inlineStr">
        <is>
          <t>C30</t>
        </is>
      </c>
      <c r="O119" s="2" t="inlineStr">
        <is>
          <t>125# ANSI Flange</t>
        </is>
      </c>
      <c r="P119" s="57" t="inlineStr">
        <is>
          <t>Vesconite</t>
        </is>
      </c>
      <c r="Q119" s="4" t="n">
        <v>96896903</v>
      </c>
      <c r="R119" s="2" t="inlineStr">
        <is>
          <t>BRK B/M,VLS,X4/XA,9.5",324/405 TC M4</t>
        </is>
      </c>
      <c r="S119" t="inlineStr">
        <is>
          <t>A100418</t>
        </is>
      </c>
      <c r="T119" s="2" t="inlineStr">
        <is>
          <t>LT027</t>
        </is>
      </c>
      <c r="U119" s="2" t="n">
        <v>300</v>
      </c>
      <c r="W119" s="97" t="n"/>
    </row>
    <row r="120">
      <c r="B120" s="43" t="inlineStr">
        <is>
          <t>Price_BOM_LCS_Insert_114</t>
        </is>
      </c>
      <c r="C120" s="125" t="n">
        <v>120</v>
      </c>
      <c r="D120" t="inlineStr">
        <is>
          <t>:40959-LCS:60951-LCS:30957-LCS:</t>
        </is>
      </c>
      <c r="E120" t="inlineStr">
        <is>
          <t>XA</t>
        </is>
      </c>
      <c r="F120" s="2" t="inlineStr">
        <is>
          <t>Opt_InsertProvided</t>
        </is>
      </c>
      <c r="G120" t="inlineStr">
        <is>
          <t>:Cast Iron, ASTM-A48, CL 35:CaseMatl_Ductile_Iron_ASTM-A536-65</t>
        </is>
      </c>
      <c r="H120" s="2" t="inlineStr">
        <is>
          <t>:C30:C35:J:</t>
        </is>
      </c>
      <c r="I120" t="inlineStr">
        <is>
          <t>Coating_Standard</t>
        </is>
      </c>
      <c r="J120" t="inlineStr">
        <is>
          <t>:MechSealType21:MechSealType2:</t>
        </is>
      </c>
      <c r="K120" t="inlineStr">
        <is>
          <t>Vertical</t>
        </is>
      </c>
      <c r="L120" s="43" t="inlineStr">
        <is>
          <t>:E:MLEC:</t>
        </is>
      </c>
      <c r="M120" t="inlineStr">
        <is>
          <t>:324TSC:326TSC:324TC:326TC:364TSC:365TSC:364TC:365TC:404TSC:405TSC:404TC:405TC</t>
        </is>
      </c>
      <c r="N120" s="43" t="inlineStr">
        <is>
          <t>C30</t>
        </is>
      </c>
      <c r="O120" s="2" t="inlineStr">
        <is>
          <t>250# ANSI Flange</t>
        </is>
      </c>
      <c r="P120" s="57" t="inlineStr">
        <is>
          <t>Vesconite</t>
        </is>
      </c>
      <c r="Q120" s="4" t="inlineStr">
        <is>
          <t>RTF</t>
        </is>
      </c>
      <c r="R120" s="2" t="n"/>
      <c r="S120" s="2" t="inlineStr">
        <is>
          <t>A300235</t>
        </is>
      </c>
      <c r="T120" s="2" t="inlineStr">
        <is>
          <t>LT108</t>
        </is>
      </c>
      <c r="U120" s="2" t="n">
        <v>300</v>
      </c>
      <c r="W120" s="97" t="n"/>
    </row>
    <row r="121">
      <c r="B121" s="43" t="inlineStr">
        <is>
          <t>Price_BOM_LCS_Insert_115</t>
        </is>
      </c>
      <c r="C121" s="125" t="n">
        <v>120</v>
      </c>
      <c r="D121" t="inlineStr">
        <is>
          <t>:50123-LCS:50123-4P-25HP-LCSE:</t>
        </is>
      </c>
      <c r="E121" t="inlineStr">
        <is>
          <t>XA</t>
        </is>
      </c>
      <c r="F121" s="2" t="inlineStr">
        <is>
          <t>Opt_InsertProvided</t>
        </is>
      </c>
      <c r="G121" s="2" t="inlineStr">
        <is>
          <t>:Cast Iron, ASTM-A48, CL 35:</t>
        </is>
      </c>
      <c r="H121" s="2" t="inlineStr">
        <is>
          <t>:C30:C35:J:</t>
        </is>
      </c>
      <c r="I121" t="inlineStr">
        <is>
          <t>Coating_Standard</t>
        </is>
      </c>
      <c r="J121" t="inlineStr">
        <is>
          <t>:MechSealType21:MechSealType2:</t>
        </is>
      </c>
      <c r="K121" t="inlineStr">
        <is>
          <t>Vertical</t>
        </is>
      </c>
      <c r="L121" s="43" t="inlineStr">
        <is>
          <t>:E:MLEC:</t>
        </is>
      </c>
      <c r="M121" t="inlineStr">
        <is>
          <t>:182TC:184TC:213TC:215TC:254TC:256TC:</t>
        </is>
      </c>
      <c r="N121" s="43" t="inlineStr">
        <is>
          <t>C30</t>
        </is>
      </c>
      <c r="O121" s="2" t="inlineStr">
        <is>
          <t>125# ANSI Flange</t>
        </is>
      </c>
      <c r="P121" s="57" t="inlineStr">
        <is>
          <t>Vesconite</t>
        </is>
      </c>
      <c r="Q121" s="4" t="n">
        <v>98273314</v>
      </c>
      <c r="R121" s="2" t="inlineStr">
        <is>
          <t>BRK B/M,VLS,XA,6012,182/256 TC M4</t>
        </is>
      </c>
      <c r="S121" s="2" t="inlineStr">
        <is>
          <t>A300182</t>
        </is>
      </c>
      <c r="T121" s="2" t="inlineStr">
        <is>
          <t>LT027</t>
        </is>
      </c>
      <c r="U121" s="2" t="n">
        <v>138</v>
      </c>
      <c r="W121" s="97" t="n"/>
    </row>
    <row r="122">
      <c r="B122" s="43" t="inlineStr">
        <is>
          <t>Price_BOM_LCS_Insert_116</t>
        </is>
      </c>
      <c r="C122" s="125" t="n">
        <v>120</v>
      </c>
      <c r="D122" t="inlineStr">
        <is>
          <t>:50123-LCS:50123-4P-25HP-LCSE:</t>
        </is>
      </c>
      <c r="E122" t="inlineStr">
        <is>
          <t>XA</t>
        </is>
      </c>
      <c r="F122" s="2" t="inlineStr">
        <is>
          <t>Opt_InsertProvided</t>
        </is>
      </c>
      <c r="G122" t="inlineStr">
        <is>
          <t>:Cast Iron, ASTM-A48, CL 35:CaseMatl_Ductile_Iron_ASTM-A536-65</t>
        </is>
      </c>
      <c r="H122" s="2" t="inlineStr">
        <is>
          <t>:C30:C35:J:</t>
        </is>
      </c>
      <c r="I122" t="inlineStr">
        <is>
          <t>Coating_Standard</t>
        </is>
      </c>
      <c r="J122" t="inlineStr">
        <is>
          <t>:MechSealType21:MechSealType2:</t>
        </is>
      </c>
      <c r="K122" t="inlineStr">
        <is>
          <t>Vertical</t>
        </is>
      </c>
      <c r="L122" s="43" t="inlineStr">
        <is>
          <t>:E:MLEC:</t>
        </is>
      </c>
      <c r="M122" t="inlineStr">
        <is>
          <t>:182TC:184TC:213TC:215TC:254TC:256TC:</t>
        </is>
      </c>
      <c r="N122" s="43" t="inlineStr">
        <is>
          <t>C30</t>
        </is>
      </c>
      <c r="O122" s="2" t="inlineStr">
        <is>
          <t>250# ANSI Flange</t>
        </is>
      </c>
      <c r="P122" s="57" t="inlineStr">
        <is>
          <t>Vesconite</t>
        </is>
      </c>
      <c r="Q122" s="4" t="inlineStr">
        <is>
          <t>RTF</t>
        </is>
      </c>
      <c r="R122" s="2" t="n"/>
      <c r="S122" s="2" t="inlineStr">
        <is>
          <t>A300212</t>
        </is>
      </c>
      <c r="T122" s="2" t="inlineStr">
        <is>
          <t>LT108</t>
        </is>
      </c>
      <c r="U122" s="2" t="n">
        <v>138</v>
      </c>
      <c r="W122" s="97" t="n"/>
    </row>
    <row r="123">
      <c r="B123" s="43" t="inlineStr">
        <is>
          <t>Price_BOM_LCS_Insert_117</t>
        </is>
      </c>
      <c r="C123" s="125" t="n">
        <v>120</v>
      </c>
      <c r="D123" t="inlineStr">
        <is>
          <t>:50123-LCS:</t>
        </is>
      </c>
      <c r="E123" t="inlineStr">
        <is>
          <t>XA</t>
        </is>
      </c>
      <c r="F123" s="2" t="inlineStr">
        <is>
          <t>Opt_InsertProvided</t>
        </is>
      </c>
      <c r="G123" s="2" t="inlineStr">
        <is>
          <t>:Cast Iron, ASTM-A48, CL 35:</t>
        </is>
      </c>
      <c r="H123" s="2" t="inlineStr">
        <is>
          <t>:C30:C35:J:</t>
        </is>
      </c>
      <c r="I123" t="inlineStr">
        <is>
          <t>Coating_Standard</t>
        </is>
      </c>
      <c r="J123" t="inlineStr">
        <is>
          <t>:MechSealType21:MechSealType2:</t>
        </is>
      </c>
      <c r="K123" t="inlineStr">
        <is>
          <t>Vertical</t>
        </is>
      </c>
      <c r="L123" s="43" t="inlineStr">
        <is>
          <t>:E:MLEC:</t>
        </is>
      </c>
      <c r="M123" t="inlineStr">
        <is>
          <t>:284TC:286TC:</t>
        </is>
      </c>
      <c r="N123" s="43" t="inlineStr">
        <is>
          <t>C30</t>
        </is>
      </c>
      <c r="O123" s="2" t="inlineStr">
        <is>
          <t>125# ANSI Flange</t>
        </is>
      </c>
      <c r="P123" s="57" t="inlineStr">
        <is>
          <t>Vesconite</t>
        </is>
      </c>
      <c r="Q123" s="4" t="n">
        <v>98269620</v>
      </c>
      <c r="R123" s="2" t="inlineStr">
        <is>
          <t>BRK B/M,VLS,X4,6012,284/286 TC M4</t>
        </is>
      </c>
      <c r="S123" s="2" t="inlineStr">
        <is>
          <t>A300183</t>
        </is>
      </c>
      <c r="T123" s="2" t="inlineStr">
        <is>
          <t>LT027</t>
        </is>
      </c>
      <c r="U123" s="2" t="n">
        <v>138</v>
      </c>
      <c r="W123" s="97" t="n"/>
    </row>
    <row r="124">
      <c r="B124" s="43" t="inlineStr">
        <is>
          <t>Price_BOM_LCS_Insert_118</t>
        </is>
      </c>
      <c r="C124" s="125" t="n">
        <v>120</v>
      </c>
      <c r="D124" t="inlineStr">
        <is>
          <t>:50123-LCS:</t>
        </is>
      </c>
      <c r="E124" t="inlineStr">
        <is>
          <t>XA</t>
        </is>
      </c>
      <c r="F124" s="2" t="inlineStr">
        <is>
          <t>Opt_InsertProvided</t>
        </is>
      </c>
      <c r="G124" t="inlineStr">
        <is>
          <t>:Cast Iron, ASTM-A48, CL 35:CaseMatl_Ductile_Iron_ASTM-A536-65</t>
        </is>
      </c>
      <c r="H124" s="2" t="inlineStr">
        <is>
          <t>:C30:C35:J:</t>
        </is>
      </c>
      <c r="I124" t="inlineStr">
        <is>
          <t>Coating_Standard</t>
        </is>
      </c>
      <c r="J124" t="inlineStr">
        <is>
          <t>:MechSealType21:MechSealType2:</t>
        </is>
      </c>
      <c r="K124" t="inlineStr">
        <is>
          <t>Vertical</t>
        </is>
      </c>
      <c r="L124" s="43" t="inlineStr">
        <is>
          <t>:E:MLEC:</t>
        </is>
      </c>
      <c r="M124" t="inlineStr">
        <is>
          <t>:284TC:286TC:</t>
        </is>
      </c>
      <c r="N124" s="43" t="inlineStr">
        <is>
          <t>C30</t>
        </is>
      </c>
      <c r="O124" s="2" t="inlineStr">
        <is>
          <t>250# ANSI Flange</t>
        </is>
      </c>
      <c r="P124" s="57" t="inlineStr">
        <is>
          <t>Vesconite</t>
        </is>
      </c>
      <c r="Q124" s="4" t="inlineStr">
        <is>
          <t>RTF</t>
        </is>
      </c>
      <c r="R124" s="2" t="n"/>
      <c r="S124" s="2" t="inlineStr">
        <is>
          <t>A300213</t>
        </is>
      </c>
      <c r="T124" s="2" t="inlineStr">
        <is>
          <t>LT108</t>
        </is>
      </c>
      <c r="U124" s="2" t="n">
        <v>138</v>
      </c>
      <c r="W124" s="97" t="n"/>
    </row>
    <row r="125">
      <c r="B125" s="43" t="inlineStr">
        <is>
          <t>Price_BOM_LCS_Insert_119</t>
        </is>
      </c>
      <c r="C125" s="125" t="n">
        <v>120</v>
      </c>
      <c r="D125" t="inlineStr">
        <is>
          <t>:50123-LCS:</t>
        </is>
      </c>
      <c r="E125" t="inlineStr">
        <is>
          <t>XA</t>
        </is>
      </c>
      <c r="F125" s="2" t="inlineStr">
        <is>
          <t>Opt_InsertProvided</t>
        </is>
      </c>
      <c r="G125" s="2" t="inlineStr">
        <is>
          <t>:Cast Iron, ASTM-A48, CL 35:</t>
        </is>
      </c>
      <c r="H125" s="2" t="inlineStr">
        <is>
          <t>:C30:C35:J:</t>
        </is>
      </c>
      <c r="I125" t="inlineStr">
        <is>
          <t>Coating_Standard</t>
        </is>
      </c>
      <c r="J125" t="inlineStr">
        <is>
          <t>:MechSealType21:MechSealType2:</t>
        </is>
      </c>
      <c r="K125" t="inlineStr">
        <is>
          <t>Vertical</t>
        </is>
      </c>
      <c r="L125" s="43" t="inlineStr">
        <is>
          <t>:E:MLEC:</t>
        </is>
      </c>
      <c r="M125" t="inlineStr">
        <is>
          <t>:324TC:326TC:364TC:365TC:</t>
        </is>
      </c>
      <c r="N125" s="43" t="inlineStr">
        <is>
          <t>C30</t>
        </is>
      </c>
      <c r="O125" s="2" t="inlineStr">
        <is>
          <t>125# ANSI Flange</t>
        </is>
      </c>
      <c r="P125" s="57" t="inlineStr">
        <is>
          <t>Vesconite</t>
        </is>
      </c>
      <c r="Q125" s="4" t="n">
        <v>96896889</v>
      </c>
      <c r="R125" s="2" t="inlineStr">
        <is>
          <t>BRK B/M,VLS,XA,6012,324/365 TC M4</t>
        </is>
      </c>
      <c r="S125" s="2" t="inlineStr">
        <is>
          <t>A300185</t>
        </is>
      </c>
      <c r="T125" s="2" t="inlineStr">
        <is>
          <t>LT027</t>
        </is>
      </c>
      <c r="U125" s="2" t="n">
        <v>213</v>
      </c>
      <c r="W125" s="97" t="n"/>
    </row>
    <row r="126">
      <c r="B126" s="43" t="inlineStr">
        <is>
          <t>Price_BOM_LCS_Insert_120</t>
        </is>
      </c>
      <c r="C126" s="125" t="n">
        <v>120</v>
      </c>
      <c r="D126" t="inlineStr">
        <is>
          <t>:50123-LCS:</t>
        </is>
      </c>
      <c r="E126" t="inlineStr">
        <is>
          <t>XA</t>
        </is>
      </c>
      <c r="F126" s="2" t="inlineStr">
        <is>
          <t>Opt_InsertProvided</t>
        </is>
      </c>
      <c r="G126" t="inlineStr">
        <is>
          <t>:Cast Iron, ASTM-A48, CL 35:CaseMatl_Ductile_Iron_ASTM-A536-65</t>
        </is>
      </c>
      <c r="H126" s="2" t="inlineStr">
        <is>
          <t>:C30:C35:J:</t>
        </is>
      </c>
      <c r="I126" t="inlineStr">
        <is>
          <t>Coating_Standard</t>
        </is>
      </c>
      <c r="J126" t="inlineStr">
        <is>
          <t>:MechSealType21:MechSealType2:</t>
        </is>
      </c>
      <c r="K126" t="inlineStr">
        <is>
          <t>Vertical</t>
        </is>
      </c>
      <c r="L126" s="43" t="inlineStr">
        <is>
          <t>:E:MLEC:</t>
        </is>
      </c>
      <c r="M126" t="inlineStr">
        <is>
          <t>:324TC:326TC:364TC:365TC:</t>
        </is>
      </c>
      <c r="N126" s="43" t="inlineStr">
        <is>
          <t>C30</t>
        </is>
      </c>
      <c r="O126" s="2" t="inlineStr">
        <is>
          <t>250# ANSI Flange</t>
        </is>
      </c>
      <c r="P126" s="57" t="inlineStr">
        <is>
          <t>Vesconite</t>
        </is>
      </c>
      <c r="Q126" s="4" t="n">
        <v>96896907</v>
      </c>
      <c r="R126" s="2" t="inlineStr">
        <is>
          <t>BRK B/M,VLS,XA,6012,324/365 TC DBLDR M4</t>
        </is>
      </c>
      <c r="S126" s="2" t="inlineStr">
        <is>
          <t>A300215</t>
        </is>
      </c>
      <c r="T126" s="2" t="inlineStr">
        <is>
          <t>LT108</t>
        </is>
      </c>
      <c r="U126" s="2" t="n">
        <v>213</v>
      </c>
      <c r="W126" s="97" t="n"/>
    </row>
    <row r="127">
      <c r="B127" s="43" t="inlineStr">
        <is>
          <t>Price_BOM_LCS_Insert_121</t>
        </is>
      </c>
      <c r="C127" s="125" t="n">
        <v>120</v>
      </c>
      <c r="D127" t="inlineStr">
        <is>
          <t>:60123-LCS:</t>
        </is>
      </c>
      <c r="E127" t="inlineStr">
        <is>
          <t>XA</t>
        </is>
      </c>
      <c r="F127" s="2" t="inlineStr">
        <is>
          <t>Opt_InsertProvided</t>
        </is>
      </c>
      <c r="G127" s="2" t="inlineStr">
        <is>
          <t>:Cast Iron, ASTM-A48, CL 35:</t>
        </is>
      </c>
      <c r="H127" s="2" t="inlineStr">
        <is>
          <t>:C30:C35:J:</t>
        </is>
      </c>
      <c r="I127" t="inlineStr">
        <is>
          <t>Coating_Standard</t>
        </is>
      </c>
      <c r="J127" t="inlineStr">
        <is>
          <t>:MechSealType21:MechSealType2:</t>
        </is>
      </c>
      <c r="K127" t="inlineStr">
        <is>
          <t>Vertical</t>
        </is>
      </c>
      <c r="L127" s="43" t="inlineStr">
        <is>
          <t>:E:MLEC:</t>
        </is>
      </c>
      <c r="M127" t="inlineStr">
        <is>
          <t>:213TC:215TC:254TC:256TC:</t>
        </is>
      </c>
      <c r="N127" s="43" t="inlineStr">
        <is>
          <t>C30</t>
        </is>
      </c>
      <c r="O127" s="2" t="inlineStr">
        <is>
          <t>125# ANSI Flange</t>
        </is>
      </c>
      <c r="P127" s="57" t="inlineStr">
        <is>
          <t>Vesconite</t>
        </is>
      </c>
      <c r="Q127" s="4" t="n">
        <v>98346548</v>
      </c>
      <c r="R127" s="2" t="inlineStr">
        <is>
          <t>BRK B/M,VLS,XA,8012,213/256 TC M4</t>
        </is>
      </c>
      <c r="S127" s="43" t="inlineStr">
        <is>
          <t>A300189</t>
        </is>
      </c>
      <c r="T127" s="2" t="inlineStr">
        <is>
          <t>LT027</t>
        </is>
      </c>
      <c r="U127" s="2" t="n">
        <v>137</v>
      </c>
      <c r="W127" s="97" t="n"/>
    </row>
    <row r="128">
      <c r="B128" s="43" t="inlineStr">
        <is>
          <t>Price_BOM_LCS_Insert_122</t>
        </is>
      </c>
      <c r="C128" s="125" t="n">
        <v>120</v>
      </c>
      <c r="D128" t="inlineStr">
        <is>
          <t>:60123-LCS:</t>
        </is>
      </c>
      <c r="E128" t="inlineStr">
        <is>
          <t>XA</t>
        </is>
      </c>
      <c r="F128" s="2" t="inlineStr">
        <is>
          <t>Opt_InsertProvided</t>
        </is>
      </c>
      <c r="G128" t="inlineStr">
        <is>
          <t>:Cast Iron, ASTM-A48, CL 35:CaseMatl_Ductile_Iron_ASTM-A536-65</t>
        </is>
      </c>
      <c r="H128" s="2" t="inlineStr">
        <is>
          <t>:C30:C35:J:</t>
        </is>
      </c>
      <c r="I128" t="inlineStr">
        <is>
          <t>Coating_Standard</t>
        </is>
      </c>
      <c r="J128" t="inlineStr">
        <is>
          <t>:MechSealType21:MechSealType2:</t>
        </is>
      </c>
      <c r="K128" t="inlineStr">
        <is>
          <t>Vertical</t>
        </is>
      </c>
      <c r="L128" s="43" t="inlineStr">
        <is>
          <t>:E:MLEC:</t>
        </is>
      </c>
      <c r="M128" t="inlineStr">
        <is>
          <t>:213TC:215TC:254TC:256TC:</t>
        </is>
      </c>
      <c r="N128" s="43" t="inlineStr">
        <is>
          <t>C30</t>
        </is>
      </c>
      <c r="O128" s="2" t="inlineStr">
        <is>
          <t>250# ANSI Flange</t>
        </is>
      </c>
      <c r="P128" s="57" t="inlineStr">
        <is>
          <t>Vesconite</t>
        </is>
      </c>
      <c r="Q128" s="4" t="inlineStr">
        <is>
          <t>RTF</t>
        </is>
      </c>
      <c r="R128" s="2" t="n"/>
      <c r="S128" s="2" t="inlineStr">
        <is>
          <t>A300218</t>
        </is>
      </c>
      <c r="T128" s="2" t="inlineStr">
        <is>
          <t>LT108</t>
        </is>
      </c>
      <c r="U128" s="2" t="n">
        <v>137</v>
      </c>
      <c r="W128" s="97" t="n"/>
    </row>
    <row r="129">
      <c r="B129" s="43" t="inlineStr">
        <is>
          <t>Price_BOM_LCS_Insert_123</t>
        </is>
      </c>
      <c r="C129" s="125" t="n">
        <v>120</v>
      </c>
      <c r="D129" t="inlineStr">
        <is>
          <t>:60123-LCS:</t>
        </is>
      </c>
      <c r="E129" t="inlineStr">
        <is>
          <t>XA</t>
        </is>
      </c>
      <c r="F129" s="2" t="inlineStr">
        <is>
          <t>Opt_InsertProvided</t>
        </is>
      </c>
      <c r="G129" s="2" t="inlineStr">
        <is>
          <t>:Cast Iron, ASTM-A48, CL 35:</t>
        </is>
      </c>
      <c r="H129" s="2" t="inlineStr">
        <is>
          <t>:C30:C35:J:</t>
        </is>
      </c>
      <c r="I129" t="inlineStr">
        <is>
          <t>Coating_Standard</t>
        </is>
      </c>
      <c r="J129" t="inlineStr">
        <is>
          <t>:MechSealType21:MechSealType2:</t>
        </is>
      </c>
      <c r="K129" t="inlineStr">
        <is>
          <t>Vertical</t>
        </is>
      </c>
      <c r="L129" s="43" t="inlineStr">
        <is>
          <t>:E:MLEC:</t>
        </is>
      </c>
      <c r="M129" t="inlineStr">
        <is>
          <t>:324TC:326TC:364TC:365TC:404TC:405TC</t>
        </is>
      </c>
      <c r="N129" s="43" t="inlineStr">
        <is>
          <t>C30</t>
        </is>
      </c>
      <c r="O129" s="2" t="inlineStr">
        <is>
          <t>125# ANSI Flange</t>
        </is>
      </c>
      <c r="P129" s="57" t="inlineStr">
        <is>
          <t>Vesconite</t>
        </is>
      </c>
      <c r="Q129" s="4" t="n">
        <v>98274022</v>
      </c>
      <c r="R129" s="2" t="inlineStr">
        <is>
          <t>BRK B/M,VLS,XA,8012,324/405 TC M4</t>
        </is>
      </c>
      <c r="S129" s="43" t="inlineStr">
        <is>
          <t>A300190</t>
        </is>
      </c>
      <c r="T129" s="2" t="inlineStr">
        <is>
          <t>LT027</t>
        </is>
      </c>
      <c r="U129" s="2" t="n">
        <v>216</v>
      </c>
      <c r="W129" s="97" t="n"/>
    </row>
    <row r="130">
      <c r="B130" s="43" t="inlineStr">
        <is>
          <t>Price_BOM_LCS_Insert_124</t>
        </is>
      </c>
      <c r="C130" s="125" t="n">
        <v>120</v>
      </c>
      <c r="D130" t="inlineStr">
        <is>
          <t>:60123-LCS:</t>
        </is>
      </c>
      <c r="E130" t="inlineStr">
        <is>
          <t>XA</t>
        </is>
      </c>
      <c r="F130" s="2" t="inlineStr">
        <is>
          <t>Opt_InsertProvided</t>
        </is>
      </c>
      <c r="G130" t="inlineStr">
        <is>
          <t>:Cast Iron, ASTM-A48, CL 35:CaseMatl_Ductile_Iron_ASTM-A536-65</t>
        </is>
      </c>
      <c r="H130" s="2" t="inlineStr">
        <is>
          <t>:C30:C35:J:</t>
        </is>
      </c>
      <c r="I130" t="inlineStr">
        <is>
          <t>Coating_Standard</t>
        </is>
      </c>
      <c r="J130" t="inlineStr">
        <is>
          <t>:MechSealType21:MechSealType2:</t>
        </is>
      </c>
      <c r="K130" t="inlineStr">
        <is>
          <t>Vertical</t>
        </is>
      </c>
      <c r="L130" s="43" t="inlineStr">
        <is>
          <t>:E:MLEC:</t>
        </is>
      </c>
      <c r="M130" t="inlineStr">
        <is>
          <t>:324TC:326TC:364TC:365TC:404TC:405TC</t>
        </is>
      </c>
      <c r="N130" s="43" t="inlineStr">
        <is>
          <t>C30</t>
        </is>
      </c>
      <c r="O130" s="2" t="inlineStr">
        <is>
          <t>250# ANSI Flange</t>
        </is>
      </c>
      <c r="P130" s="57" t="inlineStr">
        <is>
          <t>Vesconite</t>
        </is>
      </c>
      <c r="Q130" s="4" t="inlineStr">
        <is>
          <t>RTF</t>
        </is>
      </c>
      <c r="R130" s="2" t="n"/>
      <c r="S130" s="2" t="inlineStr">
        <is>
          <t>A300219</t>
        </is>
      </c>
      <c r="T130" s="2" t="inlineStr">
        <is>
          <t>LT108</t>
        </is>
      </c>
      <c r="U130" s="2" t="n">
        <v>216</v>
      </c>
      <c r="W130" s="97" t="n"/>
    </row>
    <row r="131">
      <c r="B131" s="43" t="inlineStr">
        <is>
          <t>Price_BOM_LCS_Insert_125</t>
        </is>
      </c>
      <c r="C131" s="125" t="n">
        <v>120</v>
      </c>
      <c r="D131" t="inlineStr">
        <is>
          <t>:60123-LCS:</t>
        </is>
      </c>
      <c r="E131" t="inlineStr">
        <is>
          <t>XA</t>
        </is>
      </c>
      <c r="F131" s="2" t="inlineStr">
        <is>
          <t>Opt_InsertProvided</t>
        </is>
      </c>
      <c r="G131" s="2" t="inlineStr">
        <is>
          <t>:Cast Iron, ASTM-A48, CL 35:</t>
        </is>
      </c>
      <c r="H131" s="2" t="inlineStr">
        <is>
          <t>:C30:C35:J:</t>
        </is>
      </c>
      <c r="I131" t="inlineStr">
        <is>
          <t>Coating_Standard</t>
        </is>
      </c>
      <c r="J131" t="inlineStr">
        <is>
          <t>:MechSealType21:MechSealType2:</t>
        </is>
      </c>
      <c r="K131" t="inlineStr">
        <is>
          <t>Vertical</t>
        </is>
      </c>
      <c r="L131" s="43" t="inlineStr">
        <is>
          <t>:E:MLEC:</t>
        </is>
      </c>
      <c r="M131" t="inlineStr">
        <is>
          <t>:284TC:286TC:</t>
        </is>
      </c>
      <c r="N131" s="43" t="inlineStr">
        <is>
          <t>C30</t>
        </is>
      </c>
      <c r="O131" s="2" t="inlineStr">
        <is>
          <t>125# ANSI Flange</t>
        </is>
      </c>
      <c r="P131" s="57" t="inlineStr">
        <is>
          <t>Vesconite</t>
        </is>
      </c>
      <c r="Q131" s="4" t="n">
        <v>96769222</v>
      </c>
      <c r="R131" s="2" t="inlineStr">
        <is>
          <t>BRK B/M,VLS,XA,8012,284/286 TC M4</t>
        </is>
      </c>
      <c r="S131" s="43" t="inlineStr">
        <is>
          <t>A300199</t>
        </is>
      </c>
      <c r="T131" s="2" t="inlineStr">
        <is>
          <t>LT027</t>
        </is>
      </c>
      <c r="U131" s="2" t="n">
        <v>300</v>
      </c>
      <c r="W131" s="97" t="n"/>
    </row>
    <row r="132">
      <c r="B132" s="43" t="inlineStr">
        <is>
          <t>Price_BOM_LCS_Insert_126</t>
        </is>
      </c>
      <c r="C132" s="125" t="n">
        <v>120</v>
      </c>
      <c r="D132" t="inlineStr">
        <is>
          <t>:60123-LCS:</t>
        </is>
      </c>
      <c r="E132" t="inlineStr">
        <is>
          <t>XA</t>
        </is>
      </c>
      <c r="F132" s="2" t="inlineStr">
        <is>
          <t>Opt_InsertProvided</t>
        </is>
      </c>
      <c r="G132" t="inlineStr">
        <is>
          <t>:Cast Iron, ASTM-A48, CL 35:CaseMatl_Ductile_Iron_ASTM-A536-65</t>
        </is>
      </c>
      <c r="H132" s="2" t="inlineStr">
        <is>
          <t>:C30:C35:J:</t>
        </is>
      </c>
      <c r="I132" t="inlineStr">
        <is>
          <t>Coating_Standard</t>
        </is>
      </c>
      <c r="J132" t="inlineStr">
        <is>
          <t>:MechSealType21:MechSealType2:</t>
        </is>
      </c>
      <c r="K132" t="inlineStr">
        <is>
          <t>Vertical</t>
        </is>
      </c>
      <c r="L132" s="43" t="inlineStr">
        <is>
          <t>:E:MLEC:</t>
        </is>
      </c>
      <c r="M132" t="inlineStr">
        <is>
          <t>:284TC:286TC:</t>
        </is>
      </c>
      <c r="N132" s="43" t="inlineStr">
        <is>
          <t>C30</t>
        </is>
      </c>
      <c r="O132" s="2" t="inlineStr">
        <is>
          <t>250# ANSI Flange</t>
        </is>
      </c>
      <c r="P132" s="57" t="inlineStr">
        <is>
          <t>Vesconite</t>
        </is>
      </c>
      <c r="Q132" s="4" t="inlineStr">
        <is>
          <t>RTF</t>
        </is>
      </c>
      <c r="R132" s="2" t="n"/>
      <c r="S132" s="2" t="inlineStr">
        <is>
          <t>A300228</t>
        </is>
      </c>
      <c r="T132" s="2" t="inlineStr">
        <is>
          <t>LT108</t>
        </is>
      </c>
      <c r="U132" s="2" t="n">
        <v>300</v>
      </c>
      <c r="W132" s="97" t="n"/>
    </row>
    <row r="133">
      <c r="B133" t="inlineStr">
        <is>
          <t>Price_BOM_LCS_Insert_127</t>
        </is>
      </c>
      <c r="C133" s="125" t="n">
        <v>120</v>
      </c>
      <c r="D133" t="inlineStr">
        <is>
          <t>:30157-LCS:</t>
        </is>
      </c>
      <c r="E133" t="inlineStr">
        <is>
          <t>XA</t>
        </is>
      </c>
      <c r="F133" s="2" t="inlineStr">
        <is>
          <t>Opt_InsertProvided</t>
        </is>
      </c>
      <c r="G133" t="inlineStr">
        <is>
          <t>:Cast Iron, ASTM-A48, CL 35:CaseMatl_Ductile_Iron_ASTM-A536-65</t>
        </is>
      </c>
      <c r="H133" s="2" t="inlineStr">
        <is>
          <t>:C30:C35:J:</t>
        </is>
      </c>
      <c r="I133" t="inlineStr">
        <is>
          <t>Coating_Standard</t>
        </is>
      </c>
      <c r="J133" t="inlineStr">
        <is>
          <t>:MechSealType21:MechSealType2:</t>
        </is>
      </c>
      <c r="K133" t="inlineStr">
        <is>
          <t>Vertical</t>
        </is>
      </c>
      <c r="L133" s="43" t="inlineStr">
        <is>
          <t>:E:MLEC:</t>
        </is>
      </c>
      <c r="M133" t="inlineStr">
        <is>
          <t>:213TC:215TC:254TC:256TC:</t>
        </is>
      </c>
      <c r="N133" s="43" t="inlineStr">
        <is>
          <t>C30</t>
        </is>
      </c>
      <c r="O133" s="2" t="inlineStr">
        <is>
          <t>125# ANSI Flange</t>
        </is>
      </c>
      <c r="P133" s="57" t="inlineStr">
        <is>
          <t>Vesconite</t>
        </is>
      </c>
      <c r="Q133" s="4" t="n">
        <v>96896888</v>
      </c>
      <c r="R133" s="2" t="inlineStr">
        <is>
          <t>BRK B/M,VLS,XA,4015,213/256 TC M4</t>
        </is>
      </c>
      <c r="S133" s="2" t="inlineStr">
        <is>
          <t>A300174</t>
        </is>
      </c>
      <c r="T133" s="2" t="inlineStr">
        <is>
          <t>LT108</t>
        </is>
      </c>
      <c r="U133" s="2" t="n">
        <v>288</v>
      </c>
      <c r="W133" s="97" t="n"/>
    </row>
    <row r="134">
      <c r="B134" t="inlineStr">
        <is>
          <t>Price_BOM_LCS_Insert_128</t>
        </is>
      </c>
      <c r="C134" s="125" t="n">
        <v>120</v>
      </c>
      <c r="D134" t="inlineStr">
        <is>
          <t>:30157-LCS:</t>
        </is>
      </c>
      <c r="E134" t="inlineStr">
        <is>
          <t>XA</t>
        </is>
      </c>
      <c r="F134" s="2" t="inlineStr">
        <is>
          <t>Opt_InsertProvided</t>
        </is>
      </c>
      <c r="G134" t="inlineStr">
        <is>
          <t>:Cast Iron, ASTM-A48, CL 35:CaseMatl_Ductile_Iron_ASTM-A536-65</t>
        </is>
      </c>
      <c r="H134" s="2" t="inlineStr">
        <is>
          <t>:C30:C35:J:</t>
        </is>
      </c>
      <c r="I134" t="inlineStr">
        <is>
          <t>Coating_Standard</t>
        </is>
      </c>
      <c r="J134" t="inlineStr">
        <is>
          <t>:MechSealType21:MechSealType2:</t>
        </is>
      </c>
      <c r="K134" t="inlineStr">
        <is>
          <t>Vertical</t>
        </is>
      </c>
      <c r="L134" s="43" t="inlineStr">
        <is>
          <t>:E:MLEC:</t>
        </is>
      </c>
      <c r="M134" t="inlineStr">
        <is>
          <t>:213TC:215TC:254TC:256TC:</t>
        </is>
      </c>
      <c r="N134" s="43" t="inlineStr">
        <is>
          <t>C30</t>
        </is>
      </c>
      <c r="O134" s="2" t="inlineStr">
        <is>
          <t>250# ANSI Flange</t>
        </is>
      </c>
      <c r="P134" s="57" t="inlineStr">
        <is>
          <t>Vesconite</t>
        </is>
      </c>
      <c r="Q134" s="4" t="inlineStr">
        <is>
          <t>RTF</t>
        </is>
      </c>
      <c r="R134" s="2" t="n"/>
      <c r="S134" s="2" t="inlineStr">
        <is>
          <t>A300205</t>
        </is>
      </c>
      <c r="T134" s="2" t="inlineStr">
        <is>
          <t>LT108</t>
        </is>
      </c>
      <c r="U134" s="2" t="n">
        <v>288</v>
      </c>
      <c r="W134" s="97" t="n"/>
    </row>
    <row r="135">
      <c r="B135" t="inlineStr">
        <is>
          <t>Price_BOM_LCS_Insert_129</t>
        </is>
      </c>
      <c r="C135" s="125" t="n">
        <v>120</v>
      </c>
      <c r="D135" t="inlineStr">
        <is>
          <t>:30157-LCS:</t>
        </is>
      </c>
      <c r="E135" t="inlineStr">
        <is>
          <t>XA</t>
        </is>
      </c>
      <c r="F135" s="2" t="inlineStr">
        <is>
          <t>Opt_InsertProvided</t>
        </is>
      </c>
      <c r="G135" t="inlineStr">
        <is>
          <t>:Cast Iron, ASTM-A48, CL 35:CaseMatl_Ductile_Iron_ASTM-A536-65</t>
        </is>
      </c>
      <c r="H135" s="2" t="inlineStr">
        <is>
          <t>:C30:C35:J:</t>
        </is>
      </c>
      <c r="I135" t="inlineStr">
        <is>
          <t>Coating_Standard</t>
        </is>
      </c>
      <c r="J135" t="inlineStr">
        <is>
          <t>:MechSealType21:MechSealType2:</t>
        </is>
      </c>
      <c r="K135" t="inlineStr">
        <is>
          <t>Vertical</t>
        </is>
      </c>
      <c r="L135" s="43" t="inlineStr">
        <is>
          <t>:E:MLEC:</t>
        </is>
      </c>
      <c r="M135" t="inlineStr">
        <is>
          <t>:284TC:286TC:</t>
        </is>
      </c>
      <c r="N135" s="43" t="inlineStr">
        <is>
          <t>C30</t>
        </is>
      </c>
      <c r="O135" s="2" t="inlineStr">
        <is>
          <t>125# ANSI Flange</t>
        </is>
      </c>
      <c r="P135" s="57" t="inlineStr">
        <is>
          <t>Vesconite</t>
        </is>
      </c>
      <c r="Q135" s="4" t="n">
        <v>96778083</v>
      </c>
      <c r="R135" s="2" t="inlineStr">
        <is>
          <t>BRK B/M,VLS,XA,4015,284/286 TC M4</t>
        </is>
      </c>
      <c r="S135" s="2" t="inlineStr">
        <is>
          <t>A300173</t>
        </is>
      </c>
      <c r="T135" s="2" t="inlineStr">
        <is>
          <t>LT108</t>
        </is>
      </c>
      <c r="U135" s="2" t="n">
        <v>238</v>
      </c>
      <c r="W135" s="97" t="n"/>
    </row>
    <row r="136">
      <c r="B136" t="inlineStr">
        <is>
          <t>Price_BOM_LCS_Insert_130</t>
        </is>
      </c>
      <c r="C136" s="125" t="n">
        <v>120</v>
      </c>
      <c r="D136" t="inlineStr">
        <is>
          <t>:30157-LCS:</t>
        </is>
      </c>
      <c r="E136" t="inlineStr">
        <is>
          <t>XA</t>
        </is>
      </c>
      <c r="F136" s="2" t="inlineStr">
        <is>
          <t>Opt_InsertProvided</t>
        </is>
      </c>
      <c r="G136" t="inlineStr">
        <is>
          <t>:Cast Iron, ASTM-A48, CL 35:CaseMatl_Ductile_Iron_ASTM-A536-65</t>
        </is>
      </c>
      <c r="H136" s="2" t="inlineStr">
        <is>
          <t>:C30:C35:J:</t>
        </is>
      </c>
      <c r="I136" t="inlineStr">
        <is>
          <t>Coating_Standard</t>
        </is>
      </c>
      <c r="J136" t="inlineStr">
        <is>
          <t>:MechSealType21:MechSealType2:</t>
        </is>
      </c>
      <c r="K136" t="inlineStr">
        <is>
          <t>Vertical</t>
        </is>
      </c>
      <c r="L136" s="43" t="inlineStr">
        <is>
          <t>:E:MLEC:</t>
        </is>
      </c>
      <c r="M136" t="inlineStr">
        <is>
          <t>:284TC:286TC:</t>
        </is>
      </c>
      <c r="N136" s="43" t="inlineStr">
        <is>
          <t>C30</t>
        </is>
      </c>
      <c r="O136" s="2" t="inlineStr">
        <is>
          <t>250# ANSI Flange</t>
        </is>
      </c>
      <c r="P136" s="57" t="inlineStr">
        <is>
          <t>Vesconite</t>
        </is>
      </c>
      <c r="Q136" s="4" t="inlineStr">
        <is>
          <t>RTF</t>
        </is>
      </c>
      <c r="R136" s="2" t="n"/>
      <c r="S136" s="2" t="inlineStr">
        <is>
          <t>A300204</t>
        </is>
      </c>
      <c r="T136" s="2" t="inlineStr">
        <is>
          <t>LT108</t>
        </is>
      </c>
      <c r="U136" s="2" t="n">
        <v>238</v>
      </c>
      <c r="W136" s="97" t="n"/>
    </row>
    <row r="137">
      <c r="B137" t="inlineStr">
        <is>
          <t>Price_BOM_LCS_Insert_131</t>
        </is>
      </c>
      <c r="C137" s="125" t="n">
        <v>120</v>
      </c>
      <c r="D137" t="inlineStr">
        <is>
          <t>:30157-LCS:</t>
        </is>
      </c>
      <c r="E137" t="inlineStr">
        <is>
          <t>XA</t>
        </is>
      </c>
      <c r="F137" s="2" t="inlineStr">
        <is>
          <t>Opt_InsertProvided</t>
        </is>
      </c>
      <c r="G137" t="inlineStr">
        <is>
          <t>:Cast Iron, ASTM-A48, CL 35:CaseMatl_Ductile_Iron_ASTM-A536-65</t>
        </is>
      </c>
      <c r="H137" s="2" t="inlineStr">
        <is>
          <t>:C30:C35:J:</t>
        </is>
      </c>
      <c r="I137" t="inlineStr">
        <is>
          <t>Coating_Standard</t>
        </is>
      </c>
      <c r="J137" t="inlineStr">
        <is>
          <t>:MechSealType21:MechSealType2:</t>
        </is>
      </c>
      <c r="K137" t="inlineStr">
        <is>
          <t>Vertical</t>
        </is>
      </c>
      <c r="L137" s="43" t="inlineStr">
        <is>
          <t>:E:MLEC:</t>
        </is>
      </c>
      <c r="M137" t="inlineStr">
        <is>
          <t>:324TC:326TC:364TC:365TC:</t>
        </is>
      </c>
      <c r="N137" s="43" t="inlineStr">
        <is>
          <t>C30</t>
        </is>
      </c>
      <c r="O137" s="2" t="inlineStr">
        <is>
          <t>125# ANSI Flange</t>
        </is>
      </c>
      <c r="P137" s="57" t="inlineStr">
        <is>
          <t>Vesconite</t>
        </is>
      </c>
      <c r="Q137" s="4" t="n">
        <v>96769264</v>
      </c>
      <c r="R137" s="2" t="inlineStr">
        <is>
          <t>BRK B/M,VLS.XA,4015,324/365 TC M4</t>
        </is>
      </c>
      <c r="S137" s="2" t="inlineStr">
        <is>
          <t>A300196</t>
        </is>
      </c>
      <c r="T137" s="2" t="inlineStr">
        <is>
          <t>LT108</t>
        </is>
      </c>
      <c r="U137" s="2" t="n">
        <v>123</v>
      </c>
      <c r="W137" s="97" t="n"/>
    </row>
    <row r="138">
      <c r="B138" t="inlineStr">
        <is>
          <t>Price_BOM_LCS_Insert_132</t>
        </is>
      </c>
      <c r="C138" s="125" t="n">
        <v>120</v>
      </c>
      <c r="D138" t="inlineStr">
        <is>
          <t>:30157-LCS:</t>
        </is>
      </c>
      <c r="E138" t="inlineStr">
        <is>
          <t>XA</t>
        </is>
      </c>
      <c r="F138" s="2" t="inlineStr">
        <is>
          <t>Opt_InsertProvided</t>
        </is>
      </c>
      <c r="G138" t="inlineStr">
        <is>
          <t>:Cast Iron, ASTM-A48, CL 35:CaseMatl_Ductile_Iron_ASTM-A536-65</t>
        </is>
      </c>
      <c r="H138" s="2" t="inlineStr">
        <is>
          <t>:C30:C35:J:</t>
        </is>
      </c>
      <c r="I138" t="inlineStr">
        <is>
          <t>Coating_Standard</t>
        </is>
      </c>
      <c r="J138" t="inlineStr">
        <is>
          <t>:MechSealType21:MechSealType2:</t>
        </is>
      </c>
      <c r="K138" t="inlineStr">
        <is>
          <t>Vertical</t>
        </is>
      </c>
      <c r="L138" s="43" t="inlineStr">
        <is>
          <t>:E:MLEC:</t>
        </is>
      </c>
      <c r="M138" t="inlineStr">
        <is>
          <t>:324TC:326TC:364TC:365TC:</t>
        </is>
      </c>
      <c r="N138" s="43" t="inlineStr">
        <is>
          <t>C30</t>
        </is>
      </c>
      <c r="O138" s="2" t="inlineStr">
        <is>
          <t>250# ANSI Flange</t>
        </is>
      </c>
      <c r="P138" s="57" t="inlineStr">
        <is>
          <t>Vesconite</t>
        </is>
      </c>
      <c r="Q138" s="4" t="inlineStr">
        <is>
          <t>RTF</t>
        </is>
      </c>
      <c r="R138" s="2" t="n"/>
      <c r="S138" s="2" t="inlineStr">
        <is>
          <t>A300225</t>
        </is>
      </c>
      <c r="T138" s="2" t="inlineStr">
        <is>
          <t>LT108</t>
        </is>
      </c>
      <c r="U138" s="2" t="n">
        <v>123</v>
      </c>
      <c r="W138" s="97" t="n"/>
    </row>
    <row r="139">
      <c r="B139" t="inlineStr">
        <is>
          <t>Price_BOM_LCS_Insert_133</t>
        </is>
      </c>
      <c r="C139" s="125" t="n">
        <v>120</v>
      </c>
      <c r="D139" t="inlineStr">
        <is>
          <t>:40157-LCS:</t>
        </is>
      </c>
      <c r="E139" t="inlineStr">
        <is>
          <t>XA</t>
        </is>
      </c>
      <c r="F139" s="2" t="inlineStr">
        <is>
          <t>Opt_InsertProvided</t>
        </is>
      </c>
      <c r="G139" t="inlineStr">
        <is>
          <t>:Cast Iron, ASTM-A48, CL 35:CaseMatl_Ductile_Iron_ASTM-A536-65</t>
        </is>
      </c>
      <c r="H139" s="2" t="inlineStr">
        <is>
          <t>:C30:C35:J:</t>
        </is>
      </c>
      <c r="I139" t="inlineStr">
        <is>
          <t>Coating_Standard</t>
        </is>
      </c>
      <c r="J139" t="inlineStr">
        <is>
          <t>:MechSealType21:MechSealType2:</t>
        </is>
      </c>
      <c r="K139" t="inlineStr">
        <is>
          <t>Vertical</t>
        </is>
      </c>
      <c r="L139" s="43" t="inlineStr">
        <is>
          <t>:E:MLEC:</t>
        </is>
      </c>
      <c r="M139" t="inlineStr">
        <is>
          <t>:254TC:256TC:</t>
        </is>
      </c>
      <c r="N139" s="43" t="inlineStr">
        <is>
          <t>C30</t>
        </is>
      </c>
      <c r="O139" s="2" t="inlineStr">
        <is>
          <t>125# ANSI Flange</t>
        </is>
      </c>
      <c r="P139" s="57" t="inlineStr">
        <is>
          <t>Vesconite</t>
        </is>
      </c>
      <c r="Q139" s="4" t="n">
        <v>98274005</v>
      </c>
      <c r="R139" s="2" t="inlineStr">
        <is>
          <t>BRK B/M,VLS,XA,5015,254/256 TC M4</t>
        </is>
      </c>
      <c r="S139" s="2" t="inlineStr">
        <is>
          <t>A300197</t>
        </is>
      </c>
      <c r="T139" s="2" t="inlineStr">
        <is>
          <t>LT108</t>
        </is>
      </c>
      <c r="U139" s="2" t="n">
        <v>227</v>
      </c>
      <c r="W139" s="97" t="n"/>
    </row>
    <row r="140">
      <c r="B140" t="inlineStr">
        <is>
          <t>Price_BOM_LCS_Insert_134</t>
        </is>
      </c>
      <c r="C140" s="125" t="n">
        <v>120</v>
      </c>
      <c r="D140" t="inlineStr">
        <is>
          <t>:40157-LCS:</t>
        </is>
      </c>
      <c r="E140" t="inlineStr">
        <is>
          <t>XA</t>
        </is>
      </c>
      <c r="F140" s="2" t="inlineStr">
        <is>
          <t>Opt_InsertProvided</t>
        </is>
      </c>
      <c r="G140" t="inlineStr">
        <is>
          <t>:Cast Iron, ASTM-A48, CL 35:CaseMatl_Ductile_Iron_ASTM-A536-65</t>
        </is>
      </c>
      <c r="H140" s="2" t="inlineStr">
        <is>
          <t>:C30:C35:J:</t>
        </is>
      </c>
      <c r="I140" t="inlineStr">
        <is>
          <t>Coating_Standard</t>
        </is>
      </c>
      <c r="J140" t="inlineStr">
        <is>
          <t>:MechSealType21:MechSealType2:</t>
        </is>
      </c>
      <c r="K140" t="inlineStr">
        <is>
          <t>Vertical</t>
        </is>
      </c>
      <c r="L140" s="43" t="inlineStr">
        <is>
          <t>:E:MLEC:</t>
        </is>
      </c>
      <c r="M140" t="inlineStr">
        <is>
          <t>:254TC:256TC:</t>
        </is>
      </c>
      <c r="N140" s="43" t="inlineStr">
        <is>
          <t>C30</t>
        </is>
      </c>
      <c r="O140" s="2" t="inlineStr">
        <is>
          <t>250# ANSI Flange</t>
        </is>
      </c>
      <c r="P140" s="57" t="inlineStr">
        <is>
          <t>Vesconite</t>
        </is>
      </c>
      <c r="Q140" s="4" t="inlineStr">
        <is>
          <t>RTF</t>
        </is>
      </c>
      <c r="R140" s="2" t="n"/>
      <c r="S140" s="2" t="inlineStr">
        <is>
          <t>A300226</t>
        </is>
      </c>
      <c r="T140" s="2" t="inlineStr">
        <is>
          <t>LT108</t>
        </is>
      </c>
      <c r="U140" s="2" t="n">
        <v>227</v>
      </c>
      <c r="W140" s="97" t="n"/>
    </row>
    <row r="141">
      <c r="B141" t="inlineStr">
        <is>
          <t>Price_BOM_LCS_Insert_135</t>
        </is>
      </c>
      <c r="C141" s="125" t="n">
        <v>120</v>
      </c>
      <c r="D141" t="inlineStr">
        <is>
          <t>:40157-LCS:</t>
        </is>
      </c>
      <c r="E141" t="inlineStr">
        <is>
          <t>XA</t>
        </is>
      </c>
      <c r="F141" s="2" t="inlineStr">
        <is>
          <t>Opt_InsertProvided</t>
        </is>
      </c>
      <c r="G141" t="inlineStr">
        <is>
          <t>:Cast Iron, ASTM-A48, CL 35:CaseMatl_Ductile_Iron_ASTM-A536-65</t>
        </is>
      </c>
      <c r="H141" s="2" t="inlineStr">
        <is>
          <t>:C30:C35:J:</t>
        </is>
      </c>
      <c r="I141" t="inlineStr">
        <is>
          <t>Coating_Standard</t>
        </is>
      </c>
      <c r="J141" t="inlineStr">
        <is>
          <t>:MechSealType21:MechSealType2:</t>
        </is>
      </c>
      <c r="K141" t="inlineStr">
        <is>
          <t>Vertical</t>
        </is>
      </c>
      <c r="L141" s="43" t="inlineStr">
        <is>
          <t>:E:MLEC:</t>
        </is>
      </c>
      <c r="M141" t="inlineStr">
        <is>
          <t>:284TC:286TC:</t>
        </is>
      </c>
      <c r="N141" s="43" t="inlineStr">
        <is>
          <t>C30</t>
        </is>
      </c>
      <c r="O141" s="2" t="inlineStr">
        <is>
          <t>125# ANSI Flange</t>
        </is>
      </c>
      <c r="P141" s="57" t="inlineStr">
        <is>
          <t>Vesconite</t>
        </is>
      </c>
      <c r="Q141" s="4" t="n">
        <v>96778097</v>
      </c>
      <c r="R141" s="2" t="inlineStr">
        <is>
          <t>BRK B/M,VLS,XA,5015,284/286 TC M4</t>
        </is>
      </c>
      <c r="S141" t="inlineStr">
        <is>
          <t>A300178</t>
        </is>
      </c>
      <c r="T141" s="2" t="inlineStr">
        <is>
          <t>LT108</t>
        </is>
      </c>
      <c r="U141" s="2" t="n">
        <v>140</v>
      </c>
      <c r="W141" s="97" t="n"/>
    </row>
    <row r="142">
      <c r="B142" t="inlineStr">
        <is>
          <t>Price_BOM_LCS_Insert_136</t>
        </is>
      </c>
      <c r="C142" s="125" t="n">
        <v>120</v>
      </c>
      <c r="D142" t="inlineStr">
        <is>
          <t>:40157-LCS:</t>
        </is>
      </c>
      <c r="E142" t="inlineStr">
        <is>
          <t>XA</t>
        </is>
      </c>
      <c r="F142" s="2" t="inlineStr">
        <is>
          <t>Opt_InsertProvided</t>
        </is>
      </c>
      <c r="G142" t="inlineStr">
        <is>
          <t>:Cast Iron, ASTM-A48, CL 35:CaseMatl_Ductile_Iron_ASTM-A536-65</t>
        </is>
      </c>
      <c r="H142" s="2" t="inlineStr">
        <is>
          <t>:C30:C35:J:</t>
        </is>
      </c>
      <c r="I142" t="inlineStr">
        <is>
          <t>Coating_Standard</t>
        </is>
      </c>
      <c r="J142" t="inlineStr">
        <is>
          <t>:MechSealType21:MechSealType2:</t>
        </is>
      </c>
      <c r="K142" t="inlineStr">
        <is>
          <t>Vertical</t>
        </is>
      </c>
      <c r="L142" s="43" t="inlineStr">
        <is>
          <t>:E:MLEC:</t>
        </is>
      </c>
      <c r="M142" t="inlineStr">
        <is>
          <t>:284TC:286TC:</t>
        </is>
      </c>
      <c r="N142" s="43" t="inlineStr">
        <is>
          <t>C30</t>
        </is>
      </c>
      <c r="O142" s="2" t="inlineStr">
        <is>
          <t>250# ANSI Flange</t>
        </is>
      </c>
      <c r="P142" s="57" t="inlineStr">
        <is>
          <t>Vesconite</t>
        </is>
      </c>
      <c r="Q142" s="4" t="inlineStr">
        <is>
          <t>RTF</t>
        </is>
      </c>
      <c r="R142" s="2" t="n"/>
      <c r="S142" s="2" t="inlineStr">
        <is>
          <t>A300208</t>
        </is>
      </c>
      <c r="T142" s="2" t="inlineStr">
        <is>
          <t>LT108</t>
        </is>
      </c>
      <c r="U142" s="2" t="n">
        <v>140</v>
      </c>
      <c r="W142" s="97" t="n"/>
    </row>
    <row r="143">
      <c r="B143" t="inlineStr">
        <is>
          <t>Price_BOM_LCS_Insert_137</t>
        </is>
      </c>
      <c r="C143" s="125" t="n">
        <v>120</v>
      </c>
      <c r="D143" t="inlineStr">
        <is>
          <t>:40157-LCS:</t>
        </is>
      </c>
      <c r="E143" t="inlineStr">
        <is>
          <t>XA</t>
        </is>
      </c>
      <c r="F143" s="2" t="inlineStr">
        <is>
          <t>Opt_InsertProvided</t>
        </is>
      </c>
      <c r="G143" t="inlineStr">
        <is>
          <t>:Cast Iron, ASTM-A48, CL 35:CaseMatl_Ductile_Iron_ASTM-A536-65</t>
        </is>
      </c>
      <c r="H143" s="2" t="inlineStr">
        <is>
          <t>:C30:C35:J:</t>
        </is>
      </c>
      <c r="I143" t="inlineStr">
        <is>
          <t>Coating_Standard</t>
        </is>
      </c>
      <c r="J143" t="inlineStr">
        <is>
          <t>:MechSealType21:MechSealType2:</t>
        </is>
      </c>
      <c r="K143" t="inlineStr">
        <is>
          <t>Vertical</t>
        </is>
      </c>
      <c r="L143" s="43" t="inlineStr">
        <is>
          <t>:E:MLEC:</t>
        </is>
      </c>
      <c r="M143" t="inlineStr">
        <is>
          <t>:324TC:326TC:364TC:365TC:</t>
        </is>
      </c>
      <c r="N143" s="43" t="inlineStr">
        <is>
          <t>C30</t>
        </is>
      </c>
      <c r="O143" s="2" t="inlineStr">
        <is>
          <t>125# ANSI Flange</t>
        </is>
      </c>
      <c r="P143" s="57" t="inlineStr">
        <is>
          <t>Vesconite</t>
        </is>
      </c>
      <c r="Q143" s="4" t="n">
        <v>96778080</v>
      </c>
      <c r="R143" s="2" t="inlineStr">
        <is>
          <t>BRK B/M,VLS,XA,5015,324/365 TC M4</t>
        </is>
      </c>
      <c r="S143" s="2" t="inlineStr">
        <is>
          <t>A300195</t>
        </is>
      </c>
      <c r="T143" s="2" t="inlineStr">
        <is>
          <t>LT108</t>
        </is>
      </c>
      <c r="U143" s="2" t="n">
        <v>138</v>
      </c>
      <c r="W143" s="97" t="n"/>
    </row>
    <row r="144">
      <c r="B144" t="inlineStr">
        <is>
          <t>Price_BOM_LCS_Insert_138</t>
        </is>
      </c>
      <c r="C144" s="125" t="n">
        <v>120</v>
      </c>
      <c r="D144" t="inlineStr">
        <is>
          <t>:40157-LCS:</t>
        </is>
      </c>
      <c r="E144" t="inlineStr">
        <is>
          <t>XA</t>
        </is>
      </c>
      <c r="F144" s="2" t="inlineStr">
        <is>
          <t>Opt_InsertProvided</t>
        </is>
      </c>
      <c r="G144" t="inlineStr">
        <is>
          <t>:Cast Iron, ASTM-A48, CL 35:CaseMatl_Ductile_Iron_ASTM-A536-65</t>
        </is>
      </c>
      <c r="H144" s="2" t="inlineStr">
        <is>
          <t>:C30:C35:J:</t>
        </is>
      </c>
      <c r="I144" t="inlineStr">
        <is>
          <t>Coating_Standard</t>
        </is>
      </c>
      <c r="J144" t="inlineStr">
        <is>
          <t>:MechSealType21:MechSealType2:</t>
        </is>
      </c>
      <c r="K144" t="inlineStr">
        <is>
          <t>Vertical</t>
        </is>
      </c>
      <c r="L144" s="43" t="inlineStr">
        <is>
          <t>:E:MLEC:</t>
        </is>
      </c>
      <c r="M144" t="inlineStr">
        <is>
          <t>:324TC:326TC:364TC:365TC:</t>
        </is>
      </c>
      <c r="N144" s="43" t="inlineStr">
        <is>
          <t>C30</t>
        </is>
      </c>
      <c r="O144" s="2" t="inlineStr">
        <is>
          <t>250# ANSI Flange</t>
        </is>
      </c>
      <c r="P144" s="57" t="inlineStr">
        <is>
          <t>Vesconite</t>
        </is>
      </c>
      <c r="Q144" s="4" t="inlineStr">
        <is>
          <t>RTF</t>
        </is>
      </c>
      <c r="R144" s="2" t="n"/>
      <c r="S144" s="2" t="inlineStr">
        <is>
          <t>A300224</t>
        </is>
      </c>
      <c r="T144" s="2" t="inlineStr">
        <is>
          <t>LT108</t>
        </is>
      </c>
      <c r="U144" s="2" t="n">
        <v>138</v>
      </c>
      <c r="W144" s="97" t="n"/>
    </row>
    <row r="145">
      <c r="B145" t="inlineStr">
        <is>
          <t>Price_BOM_LCS_Insert_139</t>
        </is>
      </c>
      <c r="C145" s="125" t="n">
        <v>120</v>
      </c>
      <c r="D145" t="inlineStr">
        <is>
          <t>:60123-LCS:</t>
        </is>
      </c>
      <c r="E145" t="inlineStr">
        <is>
          <t>X5</t>
        </is>
      </c>
      <c r="F145" s="2" t="inlineStr">
        <is>
          <t>Opt_InsertProvided</t>
        </is>
      </c>
      <c r="G145" t="inlineStr">
        <is>
          <t>:Cast Iron, ASTM-A48, CL 35:CaseMatl_Ductile_Iron_ASTM-A536-65</t>
        </is>
      </c>
      <c r="H145" s="2" t="inlineStr">
        <is>
          <t>:C30:C35:J:</t>
        </is>
      </c>
      <c r="I145" t="inlineStr">
        <is>
          <t>Coating_Standard</t>
        </is>
      </c>
      <c r="J145" t="inlineStr">
        <is>
          <t>:MechSealType21:MechSealType2:</t>
        </is>
      </c>
      <c r="K145" t="inlineStr">
        <is>
          <t>Vertical</t>
        </is>
      </c>
      <c r="L145" s="43" t="inlineStr">
        <is>
          <t>:E:MLEC:</t>
        </is>
      </c>
      <c r="M145" t="inlineStr">
        <is>
          <t>:213TC:215TC:254TC:256TC:</t>
        </is>
      </c>
      <c r="N145" s="43" t="inlineStr">
        <is>
          <t>C30</t>
        </is>
      </c>
      <c r="O145" s="2" t="inlineStr">
        <is>
          <t>125# ANSI Flange</t>
        </is>
      </c>
      <c r="P145" s="57" t="inlineStr">
        <is>
          <t>Vesconite</t>
        </is>
      </c>
      <c r="Q145" s="4" t="n">
        <v>96769258</v>
      </c>
      <c r="R145" t="inlineStr">
        <is>
          <t>BRK B/M,VLS,X5,8012,213/254 TC M4</t>
        </is>
      </c>
      <c r="S145" t="inlineStr">
        <is>
          <t>A300164</t>
        </is>
      </c>
      <c r="T145" s="2" t="inlineStr">
        <is>
          <t>LT108</t>
        </is>
      </c>
      <c r="U145" s="2" t="n">
        <v>143</v>
      </c>
      <c r="W145" s="97" t="n"/>
    </row>
    <row r="146">
      <c r="B146" t="inlineStr">
        <is>
          <t>Price_BOM_LCS_Insert_140</t>
        </is>
      </c>
      <c r="C146" s="125" t="n">
        <v>120</v>
      </c>
      <c r="D146" t="inlineStr">
        <is>
          <t>:60123-LCS:</t>
        </is>
      </c>
      <c r="E146" t="inlineStr">
        <is>
          <t>X5</t>
        </is>
      </c>
      <c r="F146" s="2" t="inlineStr">
        <is>
          <t>Opt_InsertProvided</t>
        </is>
      </c>
      <c r="G146" t="inlineStr">
        <is>
          <t>:Cast Iron, ASTM-A48, CL 35:CaseMatl_Ductile_Iron_ASTM-A536-65</t>
        </is>
      </c>
      <c r="H146" s="2" t="inlineStr">
        <is>
          <t>:C30:C35:J:</t>
        </is>
      </c>
      <c r="I146" t="inlineStr">
        <is>
          <t>Coating_Standard</t>
        </is>
      </c>
      <c r="J146" t="inlineStr">
        <is>
          <t>:MechSealType21:MechSealType2:</t>
        </is>
      </c>
      <c r="K146" t="inlineStr">
        <is>
          <t>Vertical</t>
        </is>
      </c>
      <c r="L146" s="43" t="inlineStr">
        <is>
          <t>:E:MLEC:</t>
        </is>
      </c>
      <c r="M146" t="inlineStr">
        <is>
          <t>:213TC:215TC:254TC:256TC:</t>
        </is>
      </c>
      <c r="N146" s="43" t="inlineStr">
        <is>
          <t>C30</t>
        </is>
      </c>
      <c r="O146" s="2" t="inlineStr">
        <is>
          <t>250# ANSI Flange</t>
        </is>
      </c>
      <c r="P146" s="57" t="inlineStr">
        <is>
          <t>Vesconite</t>
        </is>
      </c>
      <c r="Q146" s="4" t="inlineStr">
        <is>
          <t>RTF</t>
        </is>
      </c>
      <c r="S146" t="inlineStr">
        <is>
          <t>A300162</t>
        </is>
      </c>
      <c r="T146" s="2" t="inlineStr">
        <is>
          <t>LT108</t>
        </is>
      </c>
      <c r="U146" s="2" t="n">
        <v>143</v>
      </c>
      <c r="W146" s="97" t="n"/>
    </row>
    <row r="147">
      <c r="B147" t="inlineStr">
        <is>
          <t>Price_BOM_LCS_Insert_141</t>
        </is>
      </c>
      <c r="C147" s="125" t="n">
        <v>120</v>
      </c>
      <c r="D147" t="inlineStr">
        <is>
          <t>:60123-LCS:</t>
        </is>
      </c>
      <c r="E147" t="inlineStr">
        <is>
          <t>X5</t>
        </is>
      </c>
      <c r="F147" s="2" t="inlineStr">
        <is>
          <t>Opt_InsertProvided</t>
        </is>
      </c>
      <c r="G147" t="inlineStr">
        <is>
          <t>:Cast Iron, ASTM-A48, CL 35:CaseMatl_Ductile_Iron_ASTM-A536-65</t>
        </is>
      </c>
      <c r="H147" s="2" t="inlineStr">
        <is>
          <t>:C30:C35:J:</t>
        </is>
      </c>
      <c r="I147" t="inlineStr">
        <is>
          <t>Coating_Standard</t>
        </is>
      </c>
      <c r="J147" t="inlineStr">
        <is>
          <t>:MechSealType21:MechSealType2:</t>
        </is>
      </c>
      <c r="K147" t="inlineStr">
        <is>
          <t>Vertical</t>
        </is>
      </c>
      <c r="L147" s="43" t="inlineStr">
        <is>
          <t>:E:MLEC:</t>
        </is>
      </c>
      <c r="M147" t="inlineStr">
        <is>
          <t>:284TC:286TC:</t>
        </is>
      </c>
      <c r="N147" s="43" t="inlineStr">
        <is>
          <t>C30</t>
        </is>
      </c>
      <c r="O147" s="2" t="inlineStr">
        <is>
          <t>125# ANSI Flange</t>
        </is>
      </c>
      <c r="P147" s="57" t="inlineStr">
        <is>
          <t>Vesconite</t>
        </is>
      </c>
      <c r="Q147" s="4" t="n">
        <v>98273984</v>
      </c>
      <c r="R147" t="inlineStr">
        <is>
          <t>BRK B/M,VLS,X5,8012,284/286 TC M4</t>
        </is>
      </c>
      <c r="S147" s="2" t="inlineStr">
        <is>
          <t>A300187</t>
        </is>
      </c>
      <c r="T147" s="2" t="inlineStr">
        <is>
          <t>LT108</t>
        </is>
      </c>
      <c r="U147" s="2" t="n">
        <v>143</v>
      </c>
      <c r="W147" s="97" t="n"/>
    </row>
    <row r="148">
      <c r="B148" t="inlineStr">
        <is>
          <t>Price_BOM_LCS_Insert_142</t>
        </is>
      </c>
      <c r="C148" s="125" t="n">
        <v>120</v>
      </c>
      <c r="D148" t="inlineStr">
        <is>
          <t>:60123-LCS:</t>
        </is>
      </c>
      <c r="E148" t="inlineStr">
        <is>
          <t>X5</t>
        </is>
      </c>
      <c r="F148" s="2" t="inlineStr">
        <is>
          <t>Opt_InsertProvided</t>
        </is>
      </c>
      <c r="G148" t="inlineStr">
        <is>
          <t>:Cast Iron, ASTM-A48, CL 35:CaseMatl_Ductile_Iron_ASTM-A536-65</t>
        </is>
      </c>
      <c r="H148" s="2" t="inlineStr">
        <is>
          <t>:C30:C35:J:</t>
        </is>
      </c>
      <c r="I148" t="inlineStr">
        <is>
          <t>Coating_Standard</t>
        </is>
      </c>
      <c r="J148" t="inlineStr">
        <is>
          <t>:MechSealType21:MechSealType2:</t>
        </is>
      </c>
      <c r="K148" t="inlineStr">
        <is>
          <t>Vertical</t>
        </is>
      </c>
      <c r="L148" s="43" t="inlineStr">
        <is>
          <t>:E:MLEC:</t>
        </is>
      </c>
      <c r="M148" t="inlineStr">
        <is>
          <t>:284TC:286TC:</t>
        </is>
      </c>
      <c r="N148" s="43" t="inlineStr">
        <is>
          <t>C30</t>
        </is>
      </c>
      <c r="O148" s="2" t="inlineStr">
        <is>
          <t>250# ANSI Flange</t>
        </is>
      </c>
      <c r="P148" s="57" t="inlineStr">
        <is>
          <t>Vesconite</t>
        </is>
      </c>
      <c r="Q148" s="4" t="n">
        <v>96896909</v>
      </c>
      <c r="R148" t="inlineStr">
        <is>
          <t>BRK B/M,VLS,X5,8012,324/405TC DBLDR M4</t>
        </is>
      </c>
      <c r="S148" s="2" t="inlineStr">
        <is>
          <t>A300216</t>
        </is>
      </c>
      <c r="T148" s="2" t="inlineStr">
        <is>
          <t>LT108</t>
        </is>
      </c>
      <c r="U148" s="2" t="n">
        <v>143</v>
      </c>
      <c r="W148" s="97" t="n"/>
    </row>
    <row r="149">
      <c r="B149" t="inlineStr">
        <is>
          <t>Price_BOM_LCS_Insert_143</t>
        </is>
      </c>
      <c r="C149" s="125" t="n">
        <v>120</v>
      </c>
      <c r="D149" t="inlineStr">
        <is>
          <t>:60123-LCS:</t>
        </is>
      </c>
      <c r="E149" t="inlineStr">
        <is>
          <t>X5</t>
        </is>
      </c>
      <c r="F149" s="2" t="inlineStr">
        <is>
          <t>Opt_InsertProvided</t>
        </is>
      </c>
      <c r="G149" t="inlineStr">
        <is>
          <t>:Cast Iron, ASTM-A48, CL 35:CaseMatl_Ductile_Iron_ASTM-A536-65</t>
        </is>
      </c>
      <c r="H149" s="2" t="inlineStr">
        <is>
          <t>:C30:C35:J:</t>
        </is>
      </c>
      <c r="I149" t="inlineStr">
        <is>
          <t>Coating_Standard</t>
        </is>
      </c>
      <c r="J149" t="inlineStr">
        <is>
          <t>:MechSealType21:MechSealType2:</t>
        </is>
      </c>
      <c r="K149" t="inlineStr">
        <is>
          <t>Vertical</t>
        </is>
      </c>
      <c r="L149" s="43" t="inlineStr">
        <is>
          <t>:E:MLEC:</t>
        </is>
      </c>
      <c r="M149" t="inlineStr">
        <is>
          <t>:324TC:326TC:364TC:365TC:404TC:405TC</t>
        </is>
      </c>
      <c r="N149" s="43" t="inlineStr">
        <is>
          <t>C30</t>
        </is>
      </c>
      <c r="O149" s="2" t="inlineStr">
        <is>
          <t>125# ANSI Flange</t>
        </is>
      </c>
      <c r="P149" s="57" t="inlineStr">
        <is>
          <t>Vesconite</t>
        </is>
      </c>
      <c r="Q149" s="4" t="n">
        <v>96896902</v>
      </c>
      <c r="R149" t="inlineStr">
        <is>
          <t>BRK B/M,VLS,X5,8012,324/405 TC M4</t>
        </is>
      </c>
      <c r="S149" s="2" t="inlineStr">
        <is>
          <t>A300188</t>
        </is>
      </c>
      <c r="T149" s="2" t="inlineStr">
        <is>
          <t>LT108</t>
        </is>
      </c>
      <c r="U149" s="2" t="n">
        <v>300</v>
      </c>
      <c r="W149" s="97" t="n"/>
    </row>
    <row r="150">
      <c r="B150" t="inlineStr">
        <is>
          <t>Price_BOM_LCS_Insert_144</t>
        </is>
      </c>
      <c r="C150" s="125" t="n">
        <v>120</v>
      </c>
      <c r="D150" t="inlineStr">
        <is>
          <t>:60123-LCS:</t>
        </is>
      </c>
      <c r="E150" t="inlineStr">
        <is>
          <t>X5</t>
        </is>
      </c>
      <c r="F150" s="2" t="inlineStr">
        <is>
          <t>Opt_InsertProvided</t>
        </is>
      </c>
      <c r="G150" t="inlineStr">
        <is>
          <t>:Cast Iron, ASTM-A48, CL 35:CaseMatl_Ductile_Iron_ASTM-A536-65</t>
        </is>
      </c>
      <c r="H150" s="2" t="inlineStr">
        <is>
          <t>:C30:C35:J:</t>
        </is>
      </c>
      <c r="I150" t="inlineStr">
        <is>
          <t>Coating_Standard</t>
        </is>
      </c>
      <c r="J150" t="inlineStr">
        <is>
          <t>:MechSealType21:MechSealType2:</t>
        </is>
      </c>
      <c r="K150" t="inlineStr">
        <is>
          <t>Vertical</t>
        </is>
      </c>
      <c r="L150" s="43" t="inlineStr">
        <is>
          <t>:E:MLEC:</t>
        </is>
      </c>
      <c r="M150" t="inlineStr">
        <is>
          <t>:324TC:326TC:364TC:365TC:404TC:405TC</t>
        </is>
      </c>
      <c r="N150" s="43" t="inlineStr">
        <is>
          <t>C30</t>
        </is>
      </c>
      <c r="O150" s="2" t="inlineStr">
        <is>
          <t>250# ANSI Flange</t>
        </is>
      </c>
      <c r="P150" s="57" t="inlineStr">
        <is>
          <t>Vesconite</t>
        </is>
      </c>
      <c r="Q150" s="4" t="inlineStr">
        <is>
          <t>RTF</t>
        </is>
      </c>
      <c r="S150" s="2" t="inlineStr">
        <is>
          <t>A300217</t>
        </is>
      </c>
      <c r="T150" s="2" t="inlineStr">
        <is>
          <t>LT108</t>
        </is>
      </c>
      <c r="U150" s="2" t="n">
        <v>300</v>
      </c>
      <c r="W150" s="97" t="n"/>
    </row>
    <row r="151">
      <c r="B151" t="inlineStr">
        <is>
          <t>Price_BOM_LCS_Insert_145</t>
        </is>
      </c>
      <c r="C151" s="125" t="n">
        <v>120</v>
      </c>
      <c r="D151" t="inlineStr">
        <is>
          <t>:60123-LCS:</t>
        </is>
      </c>
      <c r="E151" t="inlineStr">
        <is>
          <t>X5</t>
        </is>
      </c>
      <c r="F151" s="2" t="inlineStr">
        <is>
          <t>Opt_InsertProvided</t>
        </is>
      </c>
      <c r="G151" s="2" t="inlineStr">
        <is>
          <t>:Cast Iron, ASTM-A48, CL 35:</t>
        </is>
      </c>
      <c r="H151" s="2" t="inlineStr">
        <is>
          <t>:C30:C35:J:</t>
        </is>
      </c>
      <c r="I151" t="inlineStr">
        <is>
          <t>Coating_Standard</t>
        </is>
      </c>
      <c r="J151" t="inlineStr">
        <is>
          <t>:MechSealType21:MechSealType2:</t>
        </is>
      </c>
      <c r="K151" t="inlineStr">
        <is>
          <t>Vertical</t>
        </is>
      </c>
      <c r="L151" s="43" t="inlineStr">
        <is>
          <t>:E:MLEC:</t>
        </is>
      </c>
      <c r="M151" t="inlineStr">
        <is>
          <t>:444TC:445TC:</t>
        </is>
      </c>
      <c r="N151" s="43" t="inlineStr">
        <is>
          <t>C30</t>
        </is>
      </c>
      <c r="O151" s="2" t="inlineStr">
        <is>
          <t>125# ANSI Flange</t>
        </is>
      </c>
      <c r="P151" s="57" t="inlineStr">
        <is>
          <t>Vesconite</t>
        </is>
      </c>
      <c r="Q151" s="4" t="n">
        <v>96769243</v>
      </c>
      <c r="R151" t="inlineStr">
        <is>
          <t>BRK B/M,VLS,X5,8012,444/445 TC M4</t>
        </is>
      </c>
      <c r="S151" s="43" t="inlineStr">
        <is>
          <t>A100342</t>
        </is>
      </c>
      <c r="T151" s="2" t="inlineStr">
        <is>
          <t>LT027</t>
        </is>
      </c>
      <c r="U151" s="2" t="n">
        <v>250</v>
      </c>
      <c r="W151" s="97" t="n"/>
    </row>
    <row r="152">
      <c r="B152" t="inlineStr">
        <is>
          <t>Price_BOM_LCS_Insert_146</t>
        </is>
      </c>
      <c r="C152" s="125" t="n">
        <v>120</v>
      </c>
      <c r="D152" t="inlineStr">
        <is>
          <t>:60123-LCS:</t>
        </is>
      </c>
      <c r="E152" t="inlineStr">
        <is>
          <t>X5</t>
        </is>
      </c>
      <c r="F152" s="2" t="inlineStr">
        <is>
          <t>Opt_InsertProvided</t>
        </is>
      </c>
      <c r="G152" s="2" t="inlineStr">
        <is>
          <t>:Cast Iron, ASTM-A48, CL 35:</t>
        </is>
      </c>
      <c r="H152" s="2" t="inlineStr">
        <is>
          <t>:C30:C35:J:</t>
        </is>
      </c>
      <c r="I152" t="inlineStr">
        <is>
          <t>Coating_Standard</t>
        </is>
      </c>
      <c r="J152" t="inlineStr">
        <is>
          <t>:MechSealType21:MechSealType2:</t>
        </is>
      </c>
      <c r="K152" t="inlineStr">
        <is>
          <t>Vertical</t>
        </is>
      </c>
      <c r="L152" s="43" t="inlineStr">
        <is>
          <t>:E:MLEC:</t>
        </is>
      </c>
      <c r="M152" t="inlineStr">
        <is>
          <t>:444TC:445TC:</t>
        </is>
      </c>
      <c r="N152" s="43" t="inlineStr">
        <is>
          <t>C30</t>
        </is>
      </c>
      <c r="O152" s="2" t="inlineStr">
        <is>
          <t>250# ANSI Flange</t>
        </is>
      </c>
      <c r="P152" s="57" t="inlineStr">
        <is>
          <t>Vesconite</t>
        </is>
      </c>
      <c r="Q152" s="4" t="inlineStr">
        <is>
          <t>RTF</t>
        </is>
      </c>
      <c r="R152" s="2" t="n"/>
      <c r="S152" t="inlineStr">
        <is>
          <t>A100557</t>
        </is>
      </c>
      <c r="T152" s="2" t="inlineStr">
        <is>
          <t>LT108</t>
        </is>
      </c>
      <c r="U152" s="2" t="n">
        <v>250</v>
      </c>
      <c r="W152" s="97" t="n"/>
    </row>
    <row r="153">
      <c r="B153" t="inlineStr">
        <is>
          <t>Price_BOM_LCS_Insert_147</t>
        </is>
      </c>
      <c r="C153" s="125" t="n">
        <v>120</v>
      </c>
      <c r="D153" s="43" t="inlineStr">
        <is>
          <t>:40157-LCS:50157-LCS:</t>
        </is>
      </c>
      <c r="E153" t="inlineStr">
        <is>
          <t>X5</t>
        </is>
      </c>
      <c r="F153" s="2" t="inlineStr">
        <is>
          <t>Opt_InsertProvided</t>
        </is>
      </c>
      <c r="G153" t="inlineStr">
        <is>
          <t>:Cast Iron, ASTM-A48, CL 35:CaseMatl_Ductile_Iron_ASTM-A536-65</t>
        </is>
      </c>
      <c r="H153" s="2" t="inlineStr">
        <is>
          <t>:C30:C35:J:</t>
        </is>
      </c>
      <c r="I153" t="inlineStr">
        <is>
          <t>Coating_Standard</t>
        </is>
      </c>
      <c r="J153" t="inlineStr">
        <is>
          <t>:MechSealType21:MechSealType2:</t>
        </is>
      </c>
      <c r="K153" t="inlineStr">
        <is>
          <t>Vertical</t>
        </is>
      </c>
      <c r="L153" s="43" t="inlineStr">
        <is>
          <t>:E:MLEC:</t>
        </is>
      </c>
      <c r="M153" t="inlineStr">
        <is>
          <t>:324TC:326TC:364TC:365TC:404TC:405TC</t>
        </is>
      </c>
      <c r="N153" s="43" t="inlineStr">
        <is>
          <t>C30</t>
        </is>
      </c>
      <c r="O153" s="2" t="inlineStr">
        <is>
          <t>125# ANSI Flange</t>
        </is>
      </c>
      <c r="P153" s="57" t="inlineStr">
        <is>
          <t>Vesconite</t>
        </is>
      </c>
      <c r="Q153" s="4" t="n">
        <v>96896896</v>
      </c>
      <c r="R153" t="inlineStr">
        <is>
          <t>BRK B/M,VLS,X5,50/6015,324/405 TC M4</t>
        </is>
      </c>
      <c r="S153" s="2" t="inlineStr">
        <is>
          <t>A300175</t>
        </is>
      </c>
      <c r="T153" s="2" t="inlineStr">
        <is>
          <t>LT108</t>
        </is>
      </c>
      <c r="U153" s="2" t="n">
        <v>300</v>
      </c>
      <c r="W153" s="97" t="n"/>
    </row>
    <row r="154">
      <c r="B154" t="inlineStr">
        <is>
          <t>Price_BOM_LCS_Insert_148</t>
        </is>
      </c>
      <c r="C154" s="125" t="n">
        <v>120</v>
      </c>
      <c r="D154" s="43" t="inlineStr">
        <is>
          <t>:40157-LCS:50157-LCS:</t>
        </is>
      </c>
      <c r="E154" t="inlineStr">
        <is>
          <t>X5</t>
        </is>
      </c>
      <c r="F154" s="2" t="inlineStr">
        <is>
          <t>Opt_InsertProvided</t>
        </is>
      </c>
      <c r="G154" t="inlineStr">
        <is>
          <t>:Cast Iron, ASTM-A48, CL 35:CaseMatl_Ductile_Iron_ASTM-A536-65</t>
        </is>
      </c>
      <c r="H154" s="2" t="inlineStr">
        <is>
          <t>:C30:C35:J:</t>
        </is>
      </c>
      <c r="I154" t="inlineStr">
        <is>
          <t>Coating_Standard</t>
        </is>
      </c>
      <c r="J154" t="inlineStr">
        <is>
          <t>:MechSealType21:MechSealType2:</t>
        </is>
      </c>
      <c r="K154" t="inlineStr">
        <is>
          <t>Vertical</t>
        </is>
      </c>
      <c r="L154" s="43" t="inlineStr">
        <is>
          <t>:E:MLEC:</t>
        </is>
      </c>
      <c r="M154" t="inlineStr">
        <is>
          <t>:324TC:326TC:364TC:365TC:404TC:405TC</t>
        </is>
      </c>
      <c r="N154" s="43" t="inlineStr">
        <is>
          <t>C30</t>
        </is>
      </c>
      <c r="O154" s="2" t="inlineStr">
        <is>
          <t>250# ANSI Flange</t>
        </is>
      </c>
      <c r="P154" s="57" t="inlineStr">
        <is>
          <t>Vesconite</t>
        </is>
      </c>
      <c r="Q154" s="4" t="inlineStr">
        <is>
          <t>RTF</t>
        </is>
      </c>
      <c r="R154" s="2" t="n"/>
      <c r="S154" s="2" t="inlineStr">
        <is>
          <t>A300206</t>
        </is>
      </c>
      <c r="T154" s="2" t="inlineStr">
        <is>
          <t>LT108</t>
        </is>
      </c>
      <c r="U154" s="2" t="n">
        <v>300</v>
      </c>
      <c r="W154" s="97" t="n"/>
    </row>
    <row r="155">
      <c r="B155" t="inlineStr">
        <is>
          <t>Price_BOM_LCS_Insert_149</t>
        </is>
      </c>
      <c r="C155" s="125" t="n">
        <v>120</v>
      </c>
      <c r="D155" s="43" t="inlineStr">
        <is>
          <t>:40157-LCS:50157-LCS:</t>
        </is>
      </c>
      <c r="E155" s="43" t="inlineStr">
        <is>
          <t>X5</t>
        </is>
      </c>
      <c r="F155" s="2" t="inlineStr">
        <is>
          <t>Opt_InsertProvided</t>
        </is>
      </c>
      <c r="G155" t="inlineStr">
        <is>
          <t>:Cast Iron, ASTM-A48, CL 35:CaseMatl_Ductile_Iron_ASTM-A536-65</t>
        </is>
      </c>
      <c r="H155" s="2" t="inlineStr">
        <is>
          <t>:C30:C35:J:</t>
        </is>
      </c>
      <c r="I155" t="inlineStr">
        <is>
          <t>Coating_Standard</t>
        </is>
      </c>
      <c r="J155" t="inlineStr">
        <is>
          <t>:MechSealType21:MechSealType2:</t>
        </is>
      </c>
      <c r="K155" t="inlineStr">
        <is>
          <t>Vertical</t>
        </is>
      </c>
      <c r="L155" s="43" t="inlineStr">
        <is>
          <t>:E:MLEC:</t>
        </is>
      </c>
      <c r="M155" t="inlineStr">
        <is>
          <t>:444TC:445TC:</t>
        </is>
      </c>
      <c r="N155" s="43" t="inlineStr">
        <is>
          <t>C30</t>
        </is>
      </c>
      <c r="O155" s="2" t="inlineStr">
        <is>
          <t>125# ANSI Flange</t>
        </is>
      </c>
      <c r="P155" s="57" t="inlineStr">
        <is>
          <t>Vesconite</t>
        </is>
      </c>
      <c r="Q155" s="4" t="n">
        <v>96769252</v>
      </c>
      <c r="R155" s="2" t="inlineStr">
        <is>
          <t>BRK B/M,VLS,X5,50/6015,444/445 TC M4</t>
        </is>
      </c>
      <c r="S155" t="inlineStr">
        <is>
          <t>A300180</t>
        </is>
      </c>
      <c r="T155" s="2" t="inlineStr">
        <is>
          <t>LT108</t>
        </is>
      </c>
      <c r="U155" s="2" t="n">
        <v>250</v>
      </c>
      <c r="W155" s="98" t="n"/>
    </row>
    <row r="156">
      <c r="B156" t="inlineStr">
        <is>
          <t>Price_BOM_LCS_Insert_150</t>
        </is>
      </c>
      <c r="C156" s="125" t="n">
        <v>120</v>
      </c>
      <c r="D156" s="43" t="inlineStr">
        <is>
          <t>:40157-LCS:50157-LCS:</t>
        </is>
      </c>
      <c r="E156" s="43" t="inlineStr">
        <is>
          <t>X5</t>
        </is>
      </c>
      <c r="F156" s="2" t="inlineStr">
        <is>
          <t>Opt_InsertProvided</t>
        </is>
      </c>
      <c r="G156" t="inlineStr">
        <is>
          <t>:Cast Iron, ASTM-A48, CL 35:CaseMatl_Ductile_Iron_ASTM-A536-65</t>
        </is>
      </c>
      <c r="H156" s="2" t="inlineStr">
        <is>
          <t>:C30:C35:J:</t>
        </is>
      </c>
      <c r="I156" t="inlineStr">
        <is>
          <t>Coating_Standard</t>
        </is>
      </c>
      <c r="J156" t="inlineStr">
        <is>
          <t>:MechSealType21:MechSealType2:</t>
        </is>
      </c>
      <c r="K156" t="inlineStr">
        <is>
          <t>Vertical</t>
        </is>
      </c>
      <c r="L156" s="43" t="inlineStr">
        <is>
          <t>:E:MLEC:</t>
        </is>
      </c>
      <c r="M156" t="inlineStr">
        <is>
          <t>:444TC:445TC:</t>
        </is>
      </c>
      <c r="N156" s="43" t="inlineStr">
        <is>
          <t>C30</t>
        </is>
      </c>
      <c r="O156" s="2" t="inlineStr">
        <is>
          <t>250# ANSI Flange</t>
        </is>
      </c>
      <c r="P156" s="57" t="inlineStr">
        <is>
          <t>Vesconite</t>
        </is>
      </c>
      <c r="Q156" s="44" t="inlineStr">
        <is>
          <t>RTF</t>
        </is>
      </c>
      <c r="R156" s="43" t="n"/>
      <c r="S156" t="inlineStr">
        <is>
          <t>A300210</t>
        </is>
      </c>
      <c r="T156" s="2" t="inlineStr">
        <is>
          <t>LT108</t>
        </is>
      </c>
      <c r="U156" s="2" t="n">
        <v>250</v>
      </c>
    </row>
    <row r="157">
      <c r="B157" t="inlineStr">
        <is>
          <t>Price_BOM_LCS_Insert_151</t>
        </is>
      </c>
      <c r="C157" s="125" t="n">
        <v>120</v>
      </c>
      <c r="D157" t="inlineStr">
        <is>
          <t>:80123-LCS:</t>
        </is>
      </c>
      <c r="E157" t="inlineStr">
        <is>
          <t>X5</t>
        </is>
      </c>
      <c r="F157" s="2" t="inlineStr">
        <is>
          <t>Opt_InsertProvided</t>
        </is>
      </c>
      <c r="G157" t="inlineStr">
        <is>
          <t>:Cast Iron, ASTM-A48, CL 35:CaseMatl_Ductile_Iron_ASTM-A536-65</t>
        </is>
      </c>
      <c r="H157" s="2" t="inlineStr">
        <is>
          <t>:C30:C35:J:</t>
        </is>
      </c>
      <c r="I157" t="inlineStr">
        <is>
          <t>Coating_Standard</t>
        </is>
      </c>
      <c r="J157" t="inlineStr">
        <is>
          <t>:MechSealType21:MechSealType2:</t>
        </is>
      </c>
      <c r="K157" t="inlineStr">
        <is>
          <t>Vertical</t>
        </is>
      </c>
      <c r="L157" s="43" t="inlineStr">
        <is>
          <t>:E:MLEC:</t>
        </is>
      </c>
      <c r="M157" t="inlineStr">
        <is>
          <t>:213TC:215TC:254TC:256TC:</t>
        </is>
      </c>
      <c r="N157" s="43" t="inlineStr">
        <is>
          <t>C30</t>
        </is>
      </c>
      <c r="O157" s="2" t="inlineStr">
        <is>
          <t>125# ANSI Flange</t>
        </is>
      </c>
      <c r="P157" s="57" t="inlineStr">
        <is>
          <t>Vesconite</t>
        </is>
      </c>
      <c r="Q157" s="81" t="n">
        <v>98274025</v>
      </c>
      <c r="R157" s="71" t="inlineStr">
        <is>
          <t>BRK B/M,VLS,X5,1012,254/256 TC M4</t>
        </is>
      </c>
      <c r="S157" s="71" t="inlineStr">
        <is>
          <t>A300191</t>
        </is>
      </c>
      <c r="T157" s="71" t="inlineStr">
        <is>
          <t>LT108</t>
        </is>
      </c>
      <c r="U157" s="71" t="n">
        <v>140</v>
      </c>
    </row>
    <row r="158">
      <c r="B158" t="inlineStr">
        <is>
          <t>Price_BOM_LCS_Insert_152</t>
        </is>
      </c>
      <c r="C158" s="125" t="n">
        <v>120</v>
      </c>
      <c r="D158" t="inlineStr">
        <is>
          <t>:80123-LCS:</t>
        </is>
      </c>
      <c r="E158" t="inlineStr">
        <is>
          <t>X5</t>
        </is>
      </c>
      <c r="F158" s="2" t="inlineStr">
        <is>
          <t>Opt_InsertProvided</t>
        </is>
      </c>
      <c r="G158" t="inlineStr">
        <is>
          <t>:Cast Iron, ASTM-A48, CL 35:CaseMatl_Ductile_Iron_ASTM-A536-65</t>
        </is>
      </c>
      <c r="H158" s="2" t="inlineStr">
        <is>
          <t>:C30:C35:J:</t>
        </is>
      </c>
      <c r="I158" t="inlineStr">
        <is>
          <t>Coating_Standard</t>
        </is>
      </c>
      <c r="J158" t="inlineStr">
        <is>
          <t>:MechSealType21:MechSealType2:</t>
        </is>
      </c>
      <c r="K158" t="inlineStr">
        <is>
          <t>Vertical</t>
        </is>
      </c>
      <c r="L158" s="43" t="inlineStr">
        <is>
          <t>:E:MLEC:</t>
        </is>
      </c>
      <c r="M158" t="inlineStr">
        <is>
          <t>:213TC:215TC:254TC:256TC:</t>
        </is>
      </c>
      <c r="N158" s="43" t="inlineStr">
        <is>
          <t>C30</t>
        </is>
      </c>
      <c r="O158" s="2" t="inlineStr">
        <is>
          <t>250# ANSI Flange</t>
        </is>
      </c>
      <c r="P158" s="57" t="inlineStr">
        <is>
          <t>Vesconite</t>
        </is>
      </c>
      <c r="Q158" s="44" t="inlineStr">
        <is>
          <t>RTF</t>
        </is>
      </c>
      <c r="S158" s="2" t="inlineStr">
        <is>
          <t>A300218</t>
        </is>
      </c>
      <c r="T158" s="2" t="inlineStr">
        <is>
          <t>LT108</t>
        </is>
      </c>
      <c r="U158" s="71" t="n">
        <v>140</v>
      </c>
    </row>
    <row r="159">
      <c r="B159" t="inlineStr">
        <is>
          <t>Price_BOM_LCS_Insert_153</t>
        </is>
      </c>
      <c r="C159" s="125" t="n">
        <v>120</v>
      </c>
      <c r="D159" t="inlineStr">
        <is>
          <t>:80123-LCS:</t>
        </is>
      </c>
      <c r="E159" t="inlineStr">
        <is>
          <t>X5</t>
        </is>
      </c>
      <c r="F159" s="2" t="inlineStr">
        <is>
          <t>Opt_InsertProvided</t>
        </is>
      </c>
      <c r="G159" t="inlineStr">
        <is>
          <t>:Cast Iron, ASTM-A48, CL 35:CaseMatl_Ductile_Iron_ASTM-A536-65</t>
        </is>
      </c>
      <c r="H159" s="2" t="inlineStr">
        <is>
          <t>:C30:C35:J:</t>
        </is>
      </c>
      <c r="I159" t="inlineStr">
        <is>
          <t>Coating_Standard</t>
        </is>
      </c>
      <c r="J159" t="inlineStr">
        <is>
          <t>:MechSealType21:MechSealType2:</t>
        </is>
      </c>
      <c r="K159" t="inlineStr">
        <is>
          <t>Vertical</t>
        </is>
      </c>
      <c r="L159" s="43" t="inlineStr">
        <is>
          <t>:E:MLEC:</t>
        </is>
      </c>
      <c r="M159" t="inlineStr">
        <is>
          <t>:284TC:286TC:</t>
        </is>
      </c>
      <c r="N159" s="43" t="inlineStr">
        <is>
          <t>C30</t>
        </is>
      </c>
      <c r="O159" s="2" t="inlineStr">
        <is>
          <t>125# ANSI Flange</t>
        </is>
      </c>
      <c r="P159" s="57" t="inlineStr">
        <is>
          <t>Vesconite</t>
        </is>
      </c>
      <c r="Q159" s="81" t="n">
        <v>96896901</v>
      </c>
      <c r="R159" s="71" t="inlineStr">
        <is>
          <t>BRK B/M,VLS,X5,1012,284/286 TC M4</t>
        </is>
      </c>
      <c r="S159" s="71" t="inlineStr">
        <is>
          <t>A300184</t>
        </is>
      </c>
      <c r="T159" s="71" t="inlineStr">
        <is>
          <t>LT108</t>
        </is>
      </c>
      <c r="U159" s="71" t="n">
        <v>115</v>
      </c>
    </row>
    <row r="160">
      <c r="B160" t="inlineStr">
        <is>
          <t>Price_BOM_LCS_Insert_154</t>
        </is>
      </c>
      <c r="C160" s="125" t="n">
        <v>120</v>
      </c>
      <c r="D160" t="inlineStr">
        <is>
          <t>:80123-LCS:</t>
        </is>
      </c>
      <c r="E160" t="inlineStr">
        <is>
          <t>X5</t>
        </is>
      </c>
      <c r="F160" s="2" t="inlineStr">
        <is>
          <t>Opt_InsertProvided</t>
        </is>
      </c>
      <c r="G160" t="inlineStr">
        <is>
          <t>:Cast Iron, ASTM-A48, CL 35:CaseMatl_Ductile_Iron_ASTM-A536-65</t>
        </is>
      </c>
      <c r="H160" s="2" t="inlineStr">
        <is>
          <t>:C30:C35:J:</t>
        </is>
      </c>
      <c r="I160" t="inlineStr">
        <is>
          <t>Coating_Standard</t>
        </is>
      </c>
      <c r="J160" t="inlineStr">
        <is>
          <t>:MechSealType21:MechSealType2:</t>
        </is>
      </c>
      <c r="K160" t="inlineStr">
        <is>
          <t>Vertical</t>
        </is>
      </c>
      <c r="L160" s="43" t="inlineStr">
        <is>
          <t>:E:MLEC:</t>
        </is>
      </c>
      <c r="M160" t="inlineStr">
        <is>
          <t>:284TC:286TC:</t>
        </is>
      </c>
      <c r="N160" s="43" t="inlineStr">
        <is>
          <t>C30</t>
        </is>
      </c>
      <c r="O160" s="2" t="inlineStr">
        <is>
          <t>250# ANSI Flange</t>
        </is>
      </c>
      <c r="P160" s="57" t="inlineStr">
        <is>
          <t>Vesconite</t>
        </is>
      </c>
      <c r="Q160" s="44" t="inlineStr">
        <is>
          <t>RTF</t>
        </is>
      </c>
      <c r="R160" s="43" t="n"/>
      <c r="S160" s="2" t="inlineStr">
        <is>
          <t>A300228</t>
        </is>
      </c>
      <c r="T160" s="2" t="inlineStr">
        <is>
          <t>LT108</t>
        </is>
      </c>
      <c r="U160" s="71" t="n">
        <v>115</v>
      </c>
    </row>
    <row r="161">
      <c r="B161" t="inlineStr">
        <is>
          <t>Price_BOM_LCS_Insert_155</t>
        </is>
      </c>
      <c r="C161" s="125" t="n">
        <v>120</v>
      </c>
      <c r="D161" t="inlineStr">
        <is>
          <t>:80123-LCS:</t>
        </is>
      </c>
      <c r="E161" t="inlineStr">
        <is>
          <t>X5</t>
        </is>
      </c>
      <c r="F161" s="2" t="inlineStr">
        <is>
          <t>Opt_InsertProvided</t>
        </is>
      </c>
      <c r="G161" t="inlineStr">
        <is>
          <t>:Cast Iron, ASTM-A48, CL 35:CaseMatl_Ductile_Iron_ASTM-A536-65</t>
        </is>
      </c>
      <c r="H161" s="2" t="inlineStr">
        <is>
          <t>:C30:C35:J:</t>
        </is>
      </c>
      <c r="I161" t="inlineStr">
        <is>
          <t>Coating_Standard</t>
        </is>
      </c>
      <c r="J161" t="inlineStr">
        <is>
          <t>:MechSealType21:MechSealType2:</t>
        </is>
      </c>
      <c r="K161" t="inlineStr">
        <is>
          <t>Vertical</t>
        </is>
      </c>
      <c r="L161" s="43" t="inlineStr">
        <is>
          <t>:E:MLEC:</t>
        </is>
      </c>
      <c r="M161" t="inlineStr">
        <is>
          <t>:324TC:326TC:364TC:365TC:404TC:405TC:</t>
        </is>
      </c>
      <c r="N161" s="43" t="inlineStr">
        <is>
          <t>C30</t>
        </is>
      </c>
      <c r="O161" s="2" t="inlineStr">
        <is>
          <t>125# ANSI Flange</t>
        </is>
      </c>
      <c r="P161" s="57" t="inlineStr">
        <is>
          <t>Vesconite</t>
        </is>
      </c>
      <c r="Q161" s="81" t="n">
        <v>96769225</v>
      </c>
      <c r="R161" s="71" t="inlineStr">
        <is>
          <t>BRK B/M,VLS,X5,1012,324/405 TC M4</t>
        </is>
      </c>
      <c r="S161" s="71" t="inlineStr">
        <is>
          <t>A100347</t>
        </is>
      </c>
      <c r="T161" s="71" t="inlineStr">
        <is>
          <t>LT108</t>
        </is>
      </c>
      <c r="U161" s="71" t="n">
        <v>300</v>
      </c>
    </row>
    <row r="162">
      <c r="B162" t="inlineStr">
        <is>
          <t>Price_BOM_LCS_Insert_156</t>
        </is>
      </c>
      <c r="C162" s="125" t="n">
        <v>120</v>
      </c>
      <c r="D162" t="inlineStr">
        <is>
          <t>:80123-LCS:</t>
        </is>
      </c>
      <c r="E162" t="inlineStr">
        <is>
          <t>X5</t>
        </is>
      </c>
      <c r="F162" s="2" t="inlineStr">
        <is>
          <t>Opt_InsertProvided</t>
        </is>
      </c>
      <c r="G162" t="inlineStr">
        <is>
          <t>:Cast Iron, ASTM-A48, CL 35:CaseMatl_Ductile_Iron_ASTM-A536-65</t>
        </is>
      </c>
      <c r="H162" s="2" t="inlineStr">
        <is>
          <t>:C30:C35:J:</t>
        </is>
      </c>
      <c r="I162" t="inlineStr">
        <is>
          <t>Coating_Standard</t>
        </is>
      </c>
      <c r="J162" t="inlineStr">
        <is>
          <t>:MechSealType21:MechSealType2:</t>
        </is>
      </c>
      <c r="K162" t="inlineStr">
        <is>
          <t>Vertical</t>
        </is>
      </c>
      <c r="L162" s="43" t="inlineStr">
        <is>
          <t>:E:MLEC:</t>
        </is>
      </c>
      <c r="M162" t="inlineStr">
        <is>
          <t>:324TC:326TC:364TC:365TC:404TC:405TC:</t>
        </is>
      </c>
      <c r="N162" s="43" t="inlineStr">
        <is>
          <t>C30</t>
        </is>
      </c>
      <c r="O162" s="2" t="inlineStr">
        <is>
          <t>250# ANSI Flange</t>
        </is>
      </c>
      <c r="P162" s="57" t="inlineStr">
        <is>
          <t>Vesconite</t>
        </is>
      </c>
      <c r="Q162" s="44" t="inlineStr">
        <is>
          <t>RTF</t>
        </is>
      </c>
      <c r="R162" s="43" t="n"/>
      <c r="S162" s="2" t="inlineStr">
        <is>
          <t>A300217</t>
        </is>
      </c>
      <c r="T162" s="2" t="inlineStr">
        <is>
          <t>LT108</t>
        </is>
      </c>
      <c r="U162" s="71" t="n">
        <v>300</v>
      </c>
    </row>
    <row r="163">
      <c r="B163" t="inlineStr">
        <is>
          <t>Price_BOM_LCS_Insert_157</t>
        </is>
      </c>
      <c r="C163" s="125" t="n">
        <v>120</v>
      </c>
      <c r="D163" t="inlineStr">
        <is>
          <t>:80123-LCS:</t>
        </is>
      </c>
      <c r="E163" t="inlineStr">
        <is>
          <t>X5</t>
        </is>
      </c>
      <c r="F163" s="2" t="inlineStr">
        <is>
          <t>Opt_InsertProvided</t>
        </is>
      </c>
      <c r="G163" s="2" t="inlineStr">
        <is>
          <t>:Cast Iron, ASTM-A48, CL 35:</t>
        </is>
      </c>
      <c r="H163" s="2" t="inlineStr">
        <is>
          <t>:C30:C35:J:</t>
        </is>
      </c>
      <c r="I163" t="inlineStr">
        <is>
          <t>Coating_Standard</t>
        </is>
      </c>
      <c r="J163" t="inlineStr">
        <is>
          <t>:MechSealType21:MechSealType2:</t>
        </is>
      </c>
      <c r="K163" t="inlineStr">
        <is>
          <t>Vertical</t>
        </is>
      </c>
      <c r="L163" s="43" t="inlineStr">
        <is>
          <t>:E:MLEC:</t>
        </is>
      </c>
      <c r="M163" t="inlineStr">
        <is>
          <t>:444TC:445TC:</t>
        </is>
      </c>
      <c r="N163" s="43" t="inlineStr">
        <is>
          <t>C30</t>
        </is>
      </c>
      <c r="O163" s="2" t="inlineStr">
        <is>
          <t>125# ANSI Flange</t>
        </is>
      </c>
      <c r="P163" s="57" t="inlineStr">
        <is>
          <t>Vesconite</t>
        </is>
      </c>
      <c r="Q163" s="120" t="n">
        <v>96769249</v>
      </c>
      <c r="R163" s="100" t="inlineStr">
        <is>
          <t>BRK B/M,VLS,X5,1012,444/445 TC M4</t>
        </is>
      </c>
      <c r="S163" s="71" t="inlineStr">
        <is>
          <t>A100396</t>
        </is>
      </c>
      <c r="T163" s="2" t="inlineStr">
        <is>
          <t>LT027</t>
        </is>
      </c>
      <c r="U163" s="71" t="n">
        <v>250</v>
      </c>
    </row>
    <row r="164">
      <c r="B164" t="inlineStr">
        <is>
          <t>Price_BOM_LCS_Insert_158</t>
        </is>
      </c>
      <c r="C164" s="125" t="n">
        <v>120</v>
      </c>
      <c r="D164" t="inlineStr">
        <is>
          <t>:80123-LCS:</t>
        </is>
      </c>
      <c r="E164" t="inlineStr">
        <is>
          <t>X5</t>
        </is>
      </c>
      <c r="F164" s="2" t="inlineStr">
        <is>
          <t>Opt_InsertProvided</t>
        </is>
      </c>
      <c r="G164" s="2" t="inlineStr">
        <is>
          <t>:Cast Iron, ASTM-A48, CL 35:</t>
        </is>
      </c>
      <c r="H164" s="2" t="inlineStr">
        <is>
          <t>:C30:C35:J:</t>
        </is>
      </c>
      <c r="I164" t="inlineStr">
        <is>
          <t>Coating_Standard</t>
        </is>
      </c>
      <c r="J164" t="inlineStr">
        <is>
          <t>:MechSealType21:MechSealType2:</t>
        </is>
      </c>
      <c r="K164" t="inlineStr">
        <is>
          <t>Vertical</t>
        </is>
      </c>
      <c r="L164" s="43" t="inlineStr">
        <is>
          <t>:E:MLEC:</t>
        </is>
      </c>
      <c r="M164" t="inlineStr">
        <is>
          <t>:444TC:445TC:</t>
        </is>
      </c>
      <c r="N164" s="43" t="inlineStr">
        <is>
          <t>C30</t>
        </is>
      </c>
      <c r="O164" s="2" t="inlineStr">
        <is>
          <t>250# ANSI Flange</t>
        </is>
      </c>
      <c r="P164" s="57" t="inlineStr">
        <is>
          <t>Vesconite</t>
        </is>
      </c>
      <c r="Q164" s="44" t="inlineStr">
        <is>
          <t>RTF</t>
        </is>
      </c>
      <c r="R164" s="43" t="n"/>
      <c r="S164" t="inlineStr">
        <is>
          <t>A100557</t>
        </is>
      </c>
      <c r="T164" s="2" t="inlineStr">
        <is>
          <t>LT108</t>
        </is>
      </c>
      <c r="U164" s="71" t="n">
        <v>250</v>
      </c>
    </row>
    <row r="165">
      <c r="B165" t="inlineStr">
        <is>
          <t>Price_BOM_LCS_Insert_159</t>
        </is>
      </c>
      <c r="C165" s="125" t="n">
        <v>120</v>
      </c>
      <c r="D165" t="inlineStr">
        <is>
          <t>:20121-LCS:</t>
        </is>
      </c>
      <c r="E165" t="inlineStr">
        <is>
          <t>XA</t>
        </is>
      </c>
      <c r="F165" s="2" t="inlineStr">
        <is>
          <t>Opt_InsertProvided</t>
        </is>
      </c>
      <c r="G165" s="2" t="inlineStr">
        <is>
          <t>:Cast Iron, ASTM-A48, CL 35:</t>
        </is>
      </c>
      <c r="H165" s="2" t="inlineStr">
        <is>
          <t>:C30:C35:J:</t>
        </is>
      </c>
      <c r="I165" t="inlineStr">
        <is>
          <t>Coating_Standard</t>
        </is>
      </c>
      <c r="J165" t="inlineStr">
        <is>
          <t>:MechSealType21:MechSealType2:</t>
        </is>
      </c>
      <c r="K165" t="inlineStr">
        <is>
          <t>Vertical</t>
        </is>
      </c>
      <c r="L165" s="43" t="inlineStr">
        <is>
          <t>:E:MLEC:</t>
        </is>
      </c>
      <c r="M165" t="inlineStr">
        <is>
          <t>:284TC:286TC:</t>
        </is>
      </c>
      <c r="N165" s="43" t="inlineStr">
        <is>
          <t>C30</t>
        </is>
      </c>
      <c r="O165" s="2" t="inlineStr">
        <is>
          <t>NPS</t>
        </is>
      </c>
      <c r="P165" s="57" t="inlineStr">
        <is>
          <t>Vesconite</t>
        </is>
      </c>
      <c r="Q165" s="4" t="n">
        <v>96769276</v>
      </c>
      <c r="R165" s="2" t="inlineStr">
        <is>
          <t>BRK B/M,VLS,XA,5012,284/286 TC M4</t>
        </is>
      </c>
      <c r="S165" s="2" t="inlineStr">
        <is>
          <t>A300169</t>
        </is>
      </c>
      <c r="T165" s="2" t="inlineStr">
        <is>
          <t>LT027</t>
        </is>
      </c>
      <c r="U165" s="2" t="n">
        <v>143</v>
      </c>
    </row>
    <row r="166">
      <c r="B166" t="inlineStr">
        <is>
          <t>Price_BOM_LCS_Insert_160</t>
        </is>
      </c>
      <c r="C166" s="125" t="n">
        <v>120</v>
      </c>
      <c r="D166" t="inlineStr">
        <is>
          <t>:20121-LCS:</t>
        </is>
      </c>
      <c r="E166" t="inlineStr">
        <is>
          <t>XA</t>
        </is>
      </c>
      <c r="F166" s="2" t="inlineStr">
        <is>
          <t>Opt_InsertProvided</t>
        </is>
      </c>
      <c r="G166" t="inlineStr">
        <is>
          <t>:Cast Iron, ASTM-A48, CL 35:CaseMatl_Ductile_Iron_ASTM-A536-65</t>
        </is>
      </c>
      <c r="H166" s="2" t="inlineStr">
        <is>
          <t>:C30:C35:J:</t>
        </is>
      </c>
      <c r="I166" t="inlineStr">
        <is>
          <t>Coating_Standard</t>
        </is>
      </c>
      <c r="J166" t="inlineStr">
        <is>
          <t>:MechSealType21:MechSealType2:</t>
        </is>
      </c>
      <c r="K166" t="inlineStr">
        <is>
          <t>Vertical</t>
        </is>
      </c>
      <c r="L166" s="43" t="inlineStr">
        <is>
          <t>:E:MLEC:</t>
        </is>
      </c>
      <c r="M166" t="inlineStr">
        <is>
          <t>:284TC:286TC:</t>
        </is>
      </c>
      <c r="N166" s="43" t="inlineStr">
        <is>
          <t>C30</t>
        </is>
      </c>
      <c r="O166" s="2" t="inlineStr">
        <is>
          <t>NPT</t>
        </is>
      </c>
      <c r="P166" s="57" t="inlineStr">
        <is>
          <t>Vesconite</t>
        </is>
      </c>
      <c r="Q166" s="4" t="inlineStr">
        <is>
          <t>RTF</t>
        </is>
      </c>
      <c r="R166" s="2" t="n"/>
      <c r="S166" s="2" t="inlineStr">
        <is>
          <t>A300201</t>
        </is>
      </c>
      <c r="T166" s="2" t="inlineStr">
        <is>
          <t>LT108</t>
        </is>
      </c>
      <c r="U166" s="2" t="n">
        <v>143</v>
      </c>
    </row>
    <row r="167">
      <c r="B167" t="inlineStr">
        <is>
          <t>Price_BOM_LCS_Insert_161</t>
        </is>
      </c>
      <c r="C167" s="125" t="n">
        <v>120</v>
      </c>
      <c r="D167" t="inlineStr">
        <is>
          <t>:20121-LCS:</t>
        </is>
      </c>
      <c r="E167" t="inlineStr">
        <is>
          <t>XA</t>
        </is>
      </c>
      <c r="F167" s="2" t="inlineStr">
        <is>
          <t>Opt_InsertProvided</t>
        </is>
      </c>
      <c r="G167" s="2" t="inlineStr">
        <is>
          <t>:Cast Iron, ASTM-A48, CL 35:</t>
        </is>
      </c>
      <c r="H167" s="2" t="inlineStr">
        <is>
          <t>:C30:C35:J:</t>
        </is>
      </c>
      <c r="I167" t="inlineStr">
        <is>
          <t>Coating_Standard</t>
        </is>
      </c>
      <c r="J167" t="inlineStr">
        <is>
          <t>:MechSealType21:MechSealType2:</t>
        </is>
      </c>
      <c r="K167" t="inlineStr">
        <is>
          <t>Vertical</t>
        </is>
      </c>
      <c r="L167" s="43" t="inlineStr">
        <is>
          <t>:E:MLEC:</t>
        </is>
      </c>
      <c r="M167" t="inlineStr">
        <is>
          <t>:324TC:326TC:364TC:365TC:</t>
        </is>
      </c>
      <c r="N167" s="43" t="inlineStr">
        <is>
          <t>C30</t>
        </is>
      </c>
      <c r="O167" s="2" t="inlineStr">
        <is>
          <t>NPS</t>
        </is>
      </c>
      <c r="P167" s="57" t="inlineStr">
        <is>
          <t>Vesconite</t>
        </is>
      </c>
      <c r="Q167" s="4" t="n">
        <v>96769279</v>
      </c>
      <c r="R167" s="2" t="inlineStr">
        <is>
          <t>BRK B/M,VLS,XA,5012,324/326 TC M4</t>
        </is>
      </c>
      <c r="S167" s="2" t="inlineStr">
        <is>
          <t>A300170</t>
        </is>
      </c>
      <c r="T167" s="2" t="inlineStr">
        <is>
          <t>LT027</t>
        </is>
      </c>
      <c r="U167" s="2" t="n">
        <v>143</v>
      </c>
    </row>
    <row r="168">
      <c r="B168" t="inlineStr">
        <is>
          <t>Price_BOM_LCS_Insert_162</t>
        </is>
      </c>
      <c r="C168" s="125" t="n">
        <v>120</v>
      </c>
      <c r="D168" t="inlineStr">
        <is>
          <t>:20121-LCS:</t>
        </is>
      </c>
      <c r="E168" t="inlineStr">
        <is>
          <t>XA</t>
        </is>
      </c>
      <c r="F168" s="2" t="inlineStr">
        <is>
          <t>Opt_InsertProvided</t>
        </is>
      </c>
      <c r="G168" t="inlineStr">
        <is>
          <t>:Cast Iron, ASTM-A48, CL 35:CaseMatl_Ductile_Iron_ASTM-A536-65</t>
        </is>
      </c>
      <c r="H168" s="2" t="inlineStr">
        <is>
          <t>:C30:C35:J:</t>
        </is>
      </c>
      <c r="I168" t="inlineStr">
        <is>
          <t>Coating_Standard</t>
        </is>
      </c>
      <c r="J168" t="inlineStr">
        <is>
          <t>:MechSealType21:MechSealType2:</t>
        </is>
      </c>
      <c r="K168" t="inlineStr">
        <is>
          <t>Vertical</t>
        </is>
      </c>
      <c r="L168" s="43" t="inlineStr">
        <is>
          <t>:E:MLEC:</t>
        </is>
      </c>
      <c r="M168" t="inlineStr">
        <is>
          <t>:324TC:326TC:364TC:365TC:</t>
        </is>
      </c>
      <c r="N168" s="43" t="inlineStr">
        <is>
          <t>C30</t>
        </is>
      </c>
      <c r="O168" s="2" t="inlineStr">
        <is>
          <t>NPT</t>
        </is>
      </c>
      <c r="P168" s="57" t="inlineStr">
        <is>
          <t>Vesconite</t>
        </is>
      </c>
      <c r="Q168" s="4" t="inlineStr">
        <is>
          <t>RTF</t>
        </is>
      </c>
      <c r="S168" s="2" t="inlineStr">
        <is>
          <t>A300202</t>
        </is>
      </c>
      <c r="T168" s="2" t="inlineStr">
        <is>
          <t>LT108</t>
        </is>
      </c>
      <c r="U168" s="2" t="n">
        <v>143</v>
      </c>
    </row>
    <row r="169" ht="14.45" customHeight="1">
      <c r="B169" t="inlineStr">
        <is>
          <t>Price_BOM_LCS_Insert_163</t>
        </is>
      </c>
      <c r="C169" s="125" t="n">
        <v>120</v>
      </c>
      <c r="D169" t="inlineStr">
        <is>
          <t>:60157-LCS:</t>
        </is>
      </c>
      <c r="E169" t="inlineStr">
        <is>
          <t>X5</t>
        </is>
      </c>
      <c r="F169" s="2" t="inlineStr">
        <is>
          <t>Opt_InsertProvided</t>
        </is>
      </c>
      <c r="G169" t="inlineStr">
        <is>
          <t>:Cast Iron, ASTM-A48, CL 35:CaseMatl_Ductile_Iron_ASTM-A536-65</t>
        </is>
      </c>
      <c r="H169" s="2" t="inlineStr">
        <is>
          <t>:C30:C35:J:</t>
        </is>
      </c>
      <c r="I169" t="inlineStr">
        <is>
          <t>Coating_Standard</t>
        </is>
      </c>
      <c r="J169" t="inlineStr">
        <is>
          <t>:MechSealType21:MechSealType2:</t>
        </is>
      </c>
      <c r="K169" t="inlineStr">
        <is>
          <t>Vertical</t>
        </is>
      </c>
      <c r="L169" s="43" t="inlineStr">
        <is>
          <t>:E:</t>
        </is>
      </c>
      <c r="M169" t="inlineStr">
        <is>
          <t>:284TC:286TC:</t>
        </is>
      </c>
      <c r="N169" s="43" t="inlineStr">
        <is>
          <t>C30</t>
        </is>
      </c>
      <c r="O169" s="2" t="inlineStr">
        <is>
          <t>125# ANSI Flange</t>
        </is>
      </c>
      <c r="P169" s="57" t="inlineStr">
        <is>
          <t>Vesconite</t>
        </is>
      </c>
      <c r="Q169" s="4" t="inlineStr">
        <is>
          <t>RTF</t>
        </is>
      </c>
      <c r="R169" s="43" t="n"/>
      <c r="S169" s="99" t="inlineStr">
        <is>
          <t>A300175</t>
        </is>
      </c>
      <c r="T169" s="2" t="inlineStr">
        <is>
          <t>LT108</t>
        </is>
      </c>
      <c r="U169" s="2" t="n">
        <v>250</v>
      </c>
    </row>
    <row r="170" ht="14.45" customHeight="1">
      <c r="B170" t="inlineStr">
        <is>
          <t>Price_BOM_LCS_Insert_164</t>
        </is>
      </c>
      <c r="C170" s="125" t="n">
        <v>120</v>
      </c>
      <c r="D170" t="inlineStr">
        <is>
          <t>:60157-LCS:</t>
        </is>
      </c>
      <c r="E170" t="inlineStr">
        <is>
          <t>X5</t>
        </is>
      </c>
      <c r="F170" s="2" t="inlineStr">
        <is>
          <t>Opt_InsertProvided</t>
        </is>
      </c>
      <c r="G170" t="inlineStr">
        <is>
          <t>:Cast Iron, ASTM-A48, CL 35:CaseMatl_Ductile_Iron_ASTM-A536-65</t>
        </is>
      </c>
      <c r="H170" s="2" t="inlineStr">
        <is>
          <t>:C30:C35:J:</t>
        </is>
      </c>
      <c r="I170" t="inlineStr">
        <is>
          <t>Coating_Standard</t>
        </is>
      </c>
      <c r="J170" t="inlineStr">
        <is>
          <t>:MechSealType21:MechSealType2:</t>
        </is>
      </c>
      <c r="K170" t="inlineStr">
        <is>
          <t>Vertical</t>
        </is>
      </c>
      <c r="L170" s="43" t="inlineStr">
        <is>
          <t>:E:</t>
        </is>
      </c>
      <c r="M170" t="inlineStr">
        <is>
          <t>:324TC:326TC:</t>
        </is>
      </c>
      <c r="N170" s="43" t="inlineStr">
        <is>
          <t>C30</t>
        </is>
      </c>
      <c r="O170" s="2" t="inlineStr">
        <is>
          <t>125# ANSI Flange</t>
        </is>
      </c>
      <c r="P170" s="57" t="inlineStr">
        <is>
          <t>Vesconite</t>
        </is>
      </c>
      <c r="Q170" s="4" t="n">
        <v>96896894</v>
      </c>
      <c r="R170" s="43" t="inlineStr">
        <is>
          <t>BRK B/M,VLS,X5,8015,324/405 TC M4</t>
        </is>
      </c>
      <c r="S170" s="99" t="inlineStr">
        <is>
          <t>A300175</t>
        </is>
      </c>
      <c r="T170" s="2" t="inlineStr">
        <is>
          <t>LT108</t>
        </is>
      </c>
      <c r="U170" s="2" t="n">
        <v>250</v>
      </c>
      <c r="V170" s="99" t="inlineStr">
        <is>
          <t>email to Alesha for pricing</t>
        </is>
      </c>
    </row>
    <row r="171" ht="14.45" customHeight="1">
      <c r="B171" t="inlineStr">
        <is>
          <t>Price_BOM_LCS_Insert_165</t>
        </is>
      </c>
      <c r="C171" s="125" t="n">
        <v>120</v>
      </c>
      <c r="D171" t="inlineStr">
        <is>
          <t>:60157-LCS:</t>
        </is>
      </c>
      <c r="E171" t="inlineStr">
        <is>
          <t>X5</t>
        </is>
      </c>
      <c r="F171" s="2" t="inlineStr">
        <is>
          <t>Opt_InsertProvided</t>
        </is>
      </c>
      <c r="G171" t="inlineStr">
        <is>
          <t>:Cast Iron, ASTM-A48, CL 35:CaseMatl_Ductile_Iron_ASTM-A536-65</t>
        </is>
      </c>
      <c r="H171" s="2" t="inlineStr">
        <is>
          <t>:C30:C35:J:</t>
        </is>
      </c>
      <c r="I171" t="inlineStr">
        <is>
          <t>Coating_Standard</t>
        </is>
      </c>
      <c r="J171" t="inlineStr">
        <is>
          <t>:MechSealType21:MechSealType2:</t>
        </is>
      </c>
      <c r="K171" t="inlineStr">
        <is>
          <t>Vertical</t>
        </is>
      </c>
      <c r="L171" s="43" t="inlineStr">
        <is>
          <t>:E:</t>
        </is>
      </c>
      <c r="M171" t="inlineStr">
        <is>
          <t>:364TC:365TC:</t>
        </is>
      </c>
      <c r="N171" s="43" t="inlineStr">
        <is>
          <t>C30</t>
        </is>
      </c>
      <c r="O171" s="2" t="inlineStr">
        <is>
          <t>125# ANSI Flange</t>
        </is>
      </c>
      <c r="P171" s="57" t="inlineStr">
        <is>
          <t>Vesconite</t>
        </is>
      </c>
      <c r="Q171" s="4" t="n">
        <v>96896894</v>
      </c>
      <c r="R171" s="43" t="inlineStr">
        <is>
          <t>BRK B/M,VLS,X5,8015,324/405 TC M4</t>
        </is>
      </c>
      <c r="S171" s="99" t="inlineStr">
        <is>
          <t>A300175</t>
        </is>
      </c>
      <c r="T171" s="2" t="inlineStr">
        <is>
          <t>LT108</t>
        </is>
      </c>
      <c r="U171" s="2" t="n">
        <v>250</v>
      </c>
      <c r="V171" s="99" t="inlineStr">
        <is>
          <t>email to Alesha for pricing</t>
        </is>
      </c>
    </row>
    <row r="172" ht="14.45" customHeight="1">
      <c r="B172" t="inlineStr">
        <is>
          <t>Price_BOM_LCS_Insert_166</t>
        </is>
      </c>
      <c r="C172" s="125" t="n">
        <v>120</v>
      </c>
      <c r="D172" t="inlineStr">
        <is>
          <t>:60157-LCS:</t>
        </is>
      </c>
      <c r="E172" t="inlineStr">
        <is>
          <t>X5</t>
        </is>
      </c>
      <c r="F172" s="2" t="inlineStr">
        <is>
          <t>Opt_InsertProvided</t>
        </is>
      </c>
      <c r="G172" t="inlineStr">
        <is>
          <t>:Cast Iron, ASTM-A48, CL 35:CaseMatl_Ductile_Iron_ASTM-A536-65</t>
        </is>
      </c>
      <c r="H172" s="2" t="inlineStr">
        <is>
          <t>:C30:C35:J:</t>
        </is>
      </c>
      <c r="I172" t="inlineStr">
        <is>
          <t>Coating_Standard</t>
        </is>
      </c>
      <c r="J172" t="inlineStr">
        <is>
          <t>:MechSealType21:MechSealType2:</t>
        </is>
      </c>
      <c r="K172" t="inlineStr">
        <is>
          <t>Vertical</t>
        </is>
      </c>
      <c r="L172" s="43" t="inlineStr">
        <is>
          <t>:E:</t>
        </is>
      </c>
      <c r="M172" t="inlineStr">
        <is>
          <t>:404TC:405TC:</t>
        </is>
      </c>
      <c r="N172" s="43" t="inlineStr">
        <is>
          <t>C30</t>
        </is>
      </c>
      <c r="O172" s="2" t="inlineStr">
        <is>
          <t>125# ANSI Flange</t>
        </is>
      </c>
      <c r="P172" s="57" t="inlineStr">
        <is>
          <t>Vesconite</t>
        </is>
      </c>
      <c r="Q172" s="4" t="n">
        <v>96896894</v>
      </c>
      <c r="R172" s="43" t="inlineStr">
        <is>
          <t>BRK B/M,VLS,X5,8015,324/405 TC M4</t>
        </is>
      </c>
      <c r="S172" s="99" t="inlineStr">
        <is>
          <t>A300175</t>
        </is>
      </c>
      <c r="T172" s="2" t="inlineStr">
        <is>
          <t>LT108</t>
        </is>
      </c>
      <c r="U172" s="2" t="n">
        <v>250</v>
      </c>
      <c r="V172" s="99" t="inlineStr">
        <is>
          <t>email to Alesha for pricing</t>
        </is>
      </c>
      <c r="W172" s="2" t="n"/>
    </row>
    <row r="173" ht="14.45" customHeight="1">
      <c r="B173" t="inlineStr">
        <is>
          <t>Price_BOM_LCS_Insert_167</t>
        </is>
      </c>
      <c r="C173" s="125" t="n">
        <v>120</v>
      </c>
      <c r="D173" t="inlineStr">
        <is>
          <t>:60157-LCS:</t>
        </is>
      </c>
      <c r="E173" t="inlineStr">
        <is>
          <t>X5</t>
        </is>
      </c>
      <c r="F173" s="2" t="inlineStr">
        <is>
          <t>Opt_InsertProvided</t>
        </is>
      </c>
      <c r="G173" t="inlineStr">
        <is>
          <t>:Cast Iron, ASTM-A48, CL 35:CaseMatl_Ductile_Iron_ASTM-A536-65</t>
        </is>
      </c>
      <c r="H173" s="2" t="inlineStr">
        <is>
          <t>:C30:C35:J:</t>
        </is>
      </c>
      <c r="I173" t="inlineStr">
        <is>
          <t>Coating_Standard</t>
        </is>
      </c>
      <c r="J173" t="inlineStr">
        <is>
          <t>:MechSealType21:MechSealType2:</t>
        </is>
      </c>
      <c r="K173" t="inlineStr">
        <is>
          <t>Vertical</t>
        </is>
      </c>
      <c r="L173" s="43" t="inlineStr">
        <is>
          <t>:E:</t>
        </is>
      </c>
      <c r="M173" t="inlineStr">
        <is>
          <t>:444TC:445TC:</t>
        </is>
      </c>
      <c r="N173" s="43" t="inlineStr">
        <is>
          <t>C30</t>
        </is>
      </c>
      <c r="O173" s="2" t="inlineStr">
        <is>
          <t>125# ANSI Flange</t>
        </is>
      </c>
      <c r="P173" s="57" t="inlineStr">
        <is>
          <t>Vesconite</t>
        </is>
      </c>
      <c r="Q173" s="4" t="inlineStr">
        <is>
          <t>RTF</t>
        </is>
      </c>
      <c r="S173" s="101" t="inlineStr">
        <is>
          <t>A300180</t>
        </is>
      </c>
      <c r="T173" s="2" t="inlineStr">
        <is>
          <t>LT108</t>
        </is>
      </c>
      <c r="U173" s="2" t="n">
        <v>250</v>
      </c>
    </row>
    <row r="174">
      <c r="B174" t="inlineStr">
        <is>
          <t>Price_BOM_LCS_Insert_168</t>
        </is>
      </c>
      <c r="C174" s="126" t="n">
        <v>275</v>
      </c>
      <c r="D174" t="inlineStr">
        <is>
          <t>:10707-LCS:10707-2P-10HP-LCSE:10707-2P-15HP-LCSE:10707-2P-3HP-LCSE:10707-2P-5HP-LCSE:10707-2P-7.5HP-LCSE:</t>
        </is>
      </c>
      <c r="E174" t="inlineStr">
        <is>
          <t>X3</t>
        </is>
      </c>
      <c r="F174" t="inlineStr">
        <is>
          <t>Opt_InsertProvided</t>
        </is>
      </c>
      <c r="G174" t="inlineStr">
        <is>
          <t>:Cast Iron, ASTM-A48, CL 35:</t>
        </is>
      </c>
      <c r="H174" t="inlineStr">
        <is>
          <t>:C30:C35:J:</t>
        </is>
      </c>
      <c r="I174" t="inlineStr">
        <is>
          <t>Coating_Standard</t>
        </is>
      </c>
      <c r="J174" t="inlineStr">
        <is>
          <t>:MechSealType21:MechSealType2:</t>
        </is>
      </c>
      <c r="K174" t="inlineStr">
        <is>
          <t>Vertical</t>
        </is>
      </c>
      <c r="L174" t="inlineStr">
        <is>
          <t>:E:MLEC:</t>
        </is>
      </c>
      <c r="M174" t="inlineStr">
        <is>
          <t>:182TC:184TC:213TC:215TC:254TC:256TC:</t>
        </is>
      </c>
      <c r="N174" t="inlineStr">
        <is>
          <t>C30</t>
        </is>
      </c>
      <c r="O174" t="inlineStr">
        <is>
          <t>NPS</t>
        </is>
      </c>
      <c r="P174" s="57" t="inlineStr">
        <is>
          <t>Graphalloy</t>
        </is>
      </c>
      <c r="Q174" s="4" t="n">
        <v>99176367</v>
      </c>
      <c r="R174" t="inlineStr">
        <is>
          <t>BRK B/M,VLS,X3,7",182/256TC  X012</t>
        </is>
      </c>
      <c r="S174" t="inlineStr">
        <is>
          <t>A300192</t>
        </is>
      </c>
      <c r="T174" t="inlineStr">
        <is>
          <t>LT108</t>
        </is>
      </c>
      <c r="U174" t="n">
        <v>126</v>
      </c>
    </row>
    <row r="175">
      <c r="B175" t="inlineStr">
        <is>
          <t>Price_BOM_LCS_Insert_169</t>
        </is>
      </c>
      <c r="C175" s="126" t="n">
        <v>275</v>
      </c>
      <c r="D175" t="inlineStr">
        <is>
          <t>:10707-LCS:10707-2P-10HP-LCSE:10707-2P-15HP-LCSE:10707-2P-3HP-LCSE:10707-2P-5HP-LCSE:10707-2P-7.5HP-LCSE:</t>
        </is>
      </c>
      <c r="E175" t="inlineStr">
        <is>
          <t>X3</t>
        </is>
      </c>
      <c r="F175" s="2" t="inlineStr">
        <is>
          <t>Opt_InsertProvided</t>
        </is>
      </c>
      <c r="G175" t="inlineStr">
        <is>
          <t>:Cast Iron, ASTM-A48, CL 35:CaseMatl_Ductile_Iron_ASTM-A536-65</t>
        </is>
      </c>
      <c r="H175" s="2" t="inlineStr">
        <is>
          <t>:C30:C35:J:</t>
        </is>
      </c>
      <c r="I175" t="inlineStr">
        <is>
          <t>Coating_Standard</t>
        </is>
      </c>
      <c r="J175" t="inlineStr">
        <is>
          <t>:MechSealType21:MechSealType2:</t>
        </is>
      </c>
      <c r="K175" t="inlineStr">
        <is>
          <t>Vertical</t>
        </is>
      </c>
      <c r="L175" s="43" t="inlineStr">
        <is>
          <t>:E:MLEC:</t>
        </is>
      </c>
      <c r="M175" s="43" t="inlineStr">
        <is>
          <t>:182TC:184TC:213TC:215TC:254TC:256TC:</t>
        </is>
      </c>
      <c r="N175" s="43" t="inlineStr">
        <is>
          <t>C30</t>
        </is>
      </c>
      <c r="O175" s="2" t="inlineStr">
        <is>
          <t>NPT</t>
        </is>
      </c>
      <c r="P175" s="57" t="inlineStr">
        <is>
          <t>Graphalloy</t>
        </is>
      </c>
      <c r="Q175" s="44" t="n">
        <v>99176367</v>
      </c>
      <c r="R175" s="43" t="inlineStr">
        <is>
          <t>BRK B/M,VLS,X3,7",182/256TC  X012</t>
        </is>
      </c>
      <c r="S175" s="2" t="inlineStr">
        <is>
          <t>A300221</t>
        </is>
      </c>
      <c r="T175" s="2" t="inlineStr">
        <is>
          <t>LT108</t>
        </is>
      </c>
      <c r="U175" s="2" t="n">
        <v>126</v>
      </c>
    </row>
    <row r="176">
      <c r="B176" t="inlineStr">
        <is>
          <t>Price_BOM_LCS_Insert_170</t>
        </is>
      </c>
      <c r="C176" s="126" t="n">
        <v>275</v>
      </c>
      <c r="D176" t="inlineStr">
        <is>
          <t>:12709-LCS:12709-2P-10HP-LCSE:12709-2P-15HP-LCSE:12709-2P-5HP-LCSE:12709-2P-7.5HP-LCSE:</t>
        </is>
      </c>
      <c r="E176" t="inlineStr">
        <is>
          <t>X3</t>
        </is>
      </c>
      <c r="F176" t="inlineStr">
        <is>
          <t>Opt_InsertProvided</t>
        </is>
      </c>
      <c r="G176" t="inlineStr">
        <is>
          <t>:Cast Iron, ASTM-A48, CL 35:</t>
        </is>
      </c>
      <c r="H176" t="inlineStr">
        <is>
          <t>:C30:C35:J:</t>
        </is>
      </c>
      <c r="I176" t="inlineStr">
        <is>
          <t>Coating_Standard</t>
        </is>
      </c>
      <c r="J176" t="inlineStr">
        <is>
          <t>:MechSealType21:MechSealType2:</t>
        </is>
      </c>
      <c r="K176" t="inlineStr">
        <is>
          <t>Vertical</t>
        </is>
      </c>
      <c r="L176" t="inlineStr">
        <is>
          <t>:E:MLEC:</t>
        </is>
      </c>
      <c r="M176" t="inlineStr">
        <is>
          <t>:182TC:184TC:213TC:215TC:254TC:256TC:</t>
        </is>
      </c>
      <c r="N176" t="inlineStr">
        <is>
          <t>C30</t>
        </is>
      </c>
      <c r="O176" t="inlineStr">
        <is>
          <t>NPS</t>
        </is>
      </c>
      <c r="P176" s="57" t="inlineStr">
        <is>
          <t>Graphalloy</t>
        </is>
      </c>
      <c r="Q176" s="4" t="n">
        <v>99176367</v>
      </c>
      <c r="R176" s="43" t="inlineStr">
        <is>
          <t>BRK B/M,VLS,X3,7",182/256TC  X012</t>
        </is>
      </c>
      <c r="S176" t="inlineStr">
        <is>
          <t>A300192</t>
        </is>
      </c>
      <c r="T176" t="inlineStr">
        <is>
          <t>LT108</t>
        </is>
      </c>
      <c r="U176" t="n">
        <v>126</v>
      </c>
    </row>
    <row r="177">
      <c r="B177" t="inlineStr">
        <is>
          <t>Price_BOM_LCS_Insert_171</t>
        </is>
      </c>
      <c r="C177" s="126" t="n">
        <v>275</v>
      </c>
      <c r="D177" t="inlineStr">
        <is>
          <t>:12709-LCS:12709-2P-10HP-LCSE:12709-2P-15HP-LCSE:12709-2P-5HP-LCSE:12709-2P-7.5HP-LCSE:</t>
        </is>
      </c>
      <c r="E177" t="inlineStr">
        <is>
          <t>X3</t>
        </is>
      </c>
      <c r="F177" t="inlineStr">
        <is>
          <t>Opt_InsertProvided</t>
        </is>
      </c>
      <c r="G177" t="inlineStr">
        <is>
          <t>:Cast Iron, ASTM-A48, CL 35:CaseMatl_Ductile_Iron_ASTM-A536-65</t>
        </is>
      </c>
      <c r="H177" t="inlineStr">
        <is>
          <t>:C30:C35:J:</t>
        </is>
      </c>
      <c r="I177" t="inlineStr">
        <is>
          <t>Coating_Standard</t>
        </is>
      </c>
      <c r="J177" t="inlineStr">
        <is>
          <t>:MechSealType21:MechSealType2:</t>
        </is>
      </c>
      <c r="K177" t="inlineStr">
        <is>
          <t>Vertical</t>
        </is>
      </c>
      <c r="L177" t="inlineStr">
        <is>
          <t>:E:MLEC:</t>
        </is>
      </c>
      <c r="M177" t="inlineStr">
        <is>
          <t>:182TC:184TC:213TC:215TC:254TC:256TC:</t>
        </is>
      </c>
      <c r="N177" t="inlineStr">
        <is>
          <t>C30</t>
        </is>
      </c>
      <c r="O177" t="inlineStr">
        <is>
          <t>NPT</t>
        </is>
      </c>
      <c r="P177" s="57" t="inlineStr">
        <is>
          <t>Graphalloy</t>
        </is>
      </c>
      <c r="Q177" s="4" t="n">
        <v>99176367</v>
      </c>
      <c r="R177" s="43" t="inlineStr">
        <is>
          <t>BRK B/M,VLS,X3,7",182/256TC  X012</t>
        </is>
      </c>
      <c r="S177" t="inlineStr">
        <is>
          <t>A300221</t>
        </is>
      </c>
      <c r="T177" t="inlineStr">
        <is>
          <t>LT108</t>
        </is>
      </c>
      <c r="U177" t="n">
        <v>126</v>
      </c>
    </row>
    <row r="178">
      <c r="B178" t="inlineStr">
        <is>
          <t>Price_BOM_LCS_Insert_172</t>
        </is>
      </c>
      <c r="C178" s="126" t="n">
        <v>275</v>
      </c>
      <c r="D178" t="inlineStr">
        <is>
          <t>:15705-LCS:15705-2P-10HP-LCSE:15705-2P-15HP-LCSE:15705-2P-20HP-LCSE:15705-2P-5HP-LCSE:15705-2P-7.5HP-LCSE:</t>
        </is>
      </c>
      <c r="E178" t="inlineStr">
        <is>
          <t>X3</t>
        </is>
      </c>
      <c r="F178" t="inlineStr">
        <is>
          <t>Opt_InsertProvided</t>
        </is>
      </c>
      <c r="G178" t="inlineStr">
        <is>
          <t>:Cast Iron, ASTM-A48, CL 35:</t>
        </is>
      </c>
      <c r="H178" t="inlineStr">
        <is>
          <t>:C30:C35:J:</t>
        </is>
      </c>
      <c r="I178" t="inlineStr">
        <is>
          <t>Coating_Standard</t>
        </is>
      </c>
      <c r="J178" t="inlineStr">
        <is>
          <t>:MechSealType21:MechSealType2:</t>
        </is>
      </c>
      <c r="K178" t="inlineStr">
        <is>
          <t>Vertical</t>
        </is>
      </c>
      <c r="L178" t="inlineStr">
        <is>
          <t>:E:MLEC:</t>
        </is>
      </c>
      <c r="M178" t="inlineStr">
        <is>
          <t>:182TC:184TC:213TC:215TC:254TC:256TC:</t>
        </is>
      </c>
      <c r="N178" t="inlineStr">
        <is>
          <t>C30</t>
        </is>
      </c>
      <c r="O178" t="inlineStr">
        <is>
          <t>NPS</t>
        </is>
      </c>
      <c r="P178" s="57" t="inlineStr">
        <is>
          <t>Graphalloy</t>
        </is>
      </c>
      <c r="Q178" s="4" t="n">
        <v>99176367</v>
      </c>
      <c r="R178" s="43" t="inlineStr">
        <is>
          <t>BRK B/M,VLS,X3,7",182/256TC  X012</t>
        </is>
      </c>
      <c r="S178" t="inlineStr">
        <is>
          <t>A300192</t>
        </is>
      </c>
      <c r="T178" t="inlineStr">
        <is>
          <t>LT108</t>
        </is>
      </c>
      <c r="U178" t="n">
        <v>126</v>
      </c>
    </row>
    <row r="179">
      <c r="B179" t="inlineStr">
        <is>
          <t>Price_BOM_LCS_Insert_173</t>
        </is>
      </c>
      <c r="C179" s="126" t="n">
        <v>275</v>
      </c>
      <c r="D179" t="inlineStr">
        <is>
          <t>:15705-LCS:15705-2P-10HP-LCSE:15705-2P-15HP-LCSE:15705-2P-20HP-LCSE:15705-2P-5HP-LCSE:15705-2P-7.5HP-LCSE:</t>
        </is>
      </c>
      <c r="E179" t="inlineStr">
        <is>
          <t>X3</t>
        </is>
      </c>
      <c r="F179" t="inlineStr">
        <is>
          <t>Opt_InsertProvided</t>
        </is>
      </c>
      <c r="G179" t="inlineStr">
        <is>
          <t>:Cast Iron, ASTM-A48, CL 35:CaseMatl_Ductile_Iron_ASTM-A536-65</t>
        </is>
      </c>
      <c r="H179" t="inlineStr">
        <is>
          <t>:C30:C35:J:</t>
        </is>
      </c>
      <c r="I179" t="inlineStr">
        <is>
          <t>Coating_Standard</t>
        </is>
      </c>
      <c r="J179" t="inlineStr">
        <is>
          <t>:MechSealType21:MechSealType2:</t>
        </is>
      </c>
      <c r="K179" t="inlineStr">
        <is>
          <t>Vertical</t>
        </is>
      </c>
      <c r="L179" t="inlineStr">
        <is>
          <t>:E:MLEC:</t>
        </is>
      </c>
      <c r="M179" t="inlineStr">
        <is>
          <t>:182TC:184TC:213TC:215TC:254TC:256TC:</t>
        </is>
      </c>
      <c r="N179" t="inlineStr">
        <is>
          <t>C30</t>
        </is>
      </c>
      <c r="O179" t="inlineStr">
        <is>
          <t>NPT</t>
        </is>
      </c>
      <c r="P179" s="57" t="inlineStr">
        <is>
          <t>Graphalloy</t>
        </is>
      </c>
      <c r="Q179" s="4" t="n">
        <v>99176367</v>
      </c>
      <c r="R179" s="43" t="inlineStr">
        <is>
          <t>BRK B/M,VLS,X3,7",182/256TC  X012</t>
        </is>
      </c>
      <c r="S179" t="inlineStr">
        <is>
          <t>A300221</t>
        </is>
      </c>
      <c r="T179" t="inlineStr">
        <is>
          <t>LT108</t>
        </is>
      </c>
      <c r="U179" t="n">
        <v>126</v>
      </c>
    </row>
    <row r="180">
      <c r="B180" t="inlineStr">
        <is>
          <t>Price_BOM_LCS_Insert_174</t>
        </is>
      </c>
      <c r="C180" s="126" t="n">
        <v>275</v>
      </c>
      <c r="D180" t="inlineStr">
        <is>
          <t>:20709-LCS:20709-4P-3HP-LCSE:20709-2P-7.5HP-LCSE:20709-2P-10HP-LCSE:</t>
        </is>
      </c>
      <c r="E180" t="inlineStr">
        <is>
          <t>X3</t>
        </is>
      </c>
      <c r="F180" t="inlineStr">
        <is>
          <t>Opt_InsertProvided</t>
        </is>
      </c>
      <c r="G180" t="inlineStr">
        <is>
          <t>:Cast Iron, ASTM-A48, CL 35:</t>
        </is>
      </c>
      <c r="H180" t="inlineStr">
        <is>
          <t>:C30:C35:J:</t>
        </is>
      </c>
      <c r="I180" t="inlineStr">
        <is>
          <t>Coating_Standard</t>
        </is>
      </c>
      <c r="J180" t="inlineStr">
        <is>
          <t>:MechSealType21:MechSealType2:</t>
        </is>
      </c>
      <c r="K180" t="inlineStr">
        <is>
          <t>Vertical</t>
        </is>
      </c>
      <c r="L180" t="inlineStr">
        <is>
          <t>:E:MLEC:</t>
        </is>
      </c>
      <c r="M180" t="inlineStr">
        <is>
          <t>:182TC:184TC:213TC:215TC:254TC:256TC:</t>
        </is>
      </c>
      <c r="N180" t="inlineStr">
        <is>
          <t>C30</t>
        </is>
      </c>
      <c r="O180" t="inlineStr">
        <is>
          <t>NPS</t>
        </is>
      </c>
      <c r="P180" s="57" t="inlineStr">
        <is>
          <t>Graphalloy</t>
        </is>
      </c>
      <c r="Q180" s="4" t="n">
        <v>99176367</v>
      </c>
      <c r="R180" s="43" t="inlineStr">
        <is>
          <t>BRK B/M,VLS,X3,7",182/256TC  X012</t>
        </is>
      </c>
      <c r="S180" t="inlineStr">
        <is>
          <t>A300192</t>
        </is>
      </c>
      <c r="T180" t="inlineStr">
        <is>
          <t>LT108</t>
        </is>
      </c>
      <c r="U180" t="n">
        <v>126</v>
      </c>
    </row>
    <row r="181">
      <c r="B181" t="inlineStr">
        <is>
          <t>Price_BOM_LCS_Insert_175</t>
        </is>
      </c>
      <c r="C181" s="126" t="n">
        <v>275</v>
      </c>
      <c r="D181" t="inlineStr">
        <is>
          <t>:20709-LCS:20709-4P-3HP-LCSE:20709-2P-7.5HP-LCSE:20709-2P-10HP-LCSE:</t>
        </is>
      </c>
      <c r="E181" t="inlineStr">
        <is>
          <t>X3</t>
        </is>
      </c>
      <c r="F181" t="inlineStr">
        <is>
          <t>Opt_InsertProvided</t>
        </is>
      </c>
      <c r="G181" t="inlineStr">
        <is>
          <t>:Cast Iron, ASTM-A48, CL 35:CaseMatl_Ductile_Iron_ASTM-A536-65</t>
        </is>
      </c>
      <c r="H181" t="inlineStr">
        <is>
          <t>:C30:C35:J:</t>
        </is>
      </c>
      <c r="I181" t="inlineStr">
        <is>
          <t>Coating_Standard</t>
        </is>
      </c>
      <c r="J181" t="inlineStr">
        <is>
          <t>:MechSealType21:MechSealType2:</t>
        </is>
      </c>
      <c r="K181" t="inlineStr">
        <is>
          <t>Vertical</t>
        </is>
      </c>
      <c r="L181" t="inlineStr">
        <is>
          <t>:E:MLEC:</t>
        </is>
      </c>
      <c r="M181" t="inlineStr">
        <is>
          <t>:182TC:184TC:213TC:215TC:254TC:256TC:</t>
        </is>
      </c>
      <c r="N181" t="inlineStr">
        <is>
          <t>C30</t>
        </is>
      </c>
      <c r="O181" t="inlineStr">
        <is>
          <t>NPT</t>
        </is>
      </c>
      <c r="P181" s="57" t="inlineStr">
        <is>
          <t>Graphalloy</t>
        </is>
      </c>
      <c r="Q181" s="4" t="n">
        <v>99176367</v>
      </c>
      <c r="R181" s="43" t="inlineStr">
        <is>
          <t>BRK B/M,VLS,X3,7",182/256TC  X012</t>
        </is>
      </c>
      <c r="S181" t="inlineStr">
        <is>
          <t>A300221</t>
        </is>
      </c>
      <c r="T181" t="inlineStr">
        <is>
          <t>LT108</t>
        </is>
      </c>
      <c r="U181" t="n">
        <v>126</v>
      </c>
    </row>
    <row r="182">
      <c r="B182" t="inlineStr">
        <is>
          <t>Price_BOM_LCS_Insert_176</t>
        </is>
      </c>
      <c r="C182" s="126" t="n">
        <v>275</v>
      </c>
      <c r="D182" t="inlineStr">
        <is>
          <t>:25707-LCS:25707-4P-3HP-LCSE:25707-4P-5HP-LCSE:25707-2P-7.5HP-LCSE:25707-2P-10HP-LCSE:</t>
        </is>
      </c>
      <c r="E182" t="inlineStr">
        <is>
          <t>X3</t>
        </is>
      </c>
      <c r="F182" t="inlineStr">
        <is>
          <t>Opt_InsertProvided</t>
        </is>
      </c>
      <c r="G182" t="inlineStr">
        <is>
          <t>:Cast Iron, ASTM-A48, CL 35:</t>
        </is>
      </c>
      <c r="H182" t="inlineStr">
        <is>
          <t>:C30:C35:J:</t>
        </is>
      </c>
      <c r="I182" t="inlineStr">
        <is>
          <t>Coating_Standard</t>
        </is>
      </c>
      <c r="J182" t="inlineStr">
        <is>
          <t>:MechSealType21:MechSealType2:</t>
        </is>
      </c>
      <c r="K182" t="inlineStr">
        <is>
          <t>Vertical</t>
        </is>
      </c>
      <c r="L182" t="inlineStr">
        <is>
          <t>:E:MLEC:</t>
        </is>
      </c>
      <c r="M182" t="inlineStr">
        <is>
          <t>:182TC:184TC:213TC:215TC:254TC:256TC:</t>
        </is>
      </c>
      <c r="N182" t="inlineStr">
        <is>
          <t>C30</t>
        </is>
      </c>
      <c r="O182" t="inlineStr">
        <is>
          <t>125# ANSI Flange</t>
        </is>
      </c>
      <c r="P182" s="57" t="inlineStr">
        <is>
          <t>Graphalloy</t>
        </is>
      </c>
      <c r="Q182" s="4" t="n">
        <v>99176367</v>
      </c>
      <c r="R182" s="43" t="inlineStr">
        <is>
          <t>BRK B/M,VLS,X3,7",182/256TC  X012</t>
        </is>
      </c>
      <c r="S182" t="inlineStr">
        <is>
          <t>A300192</t>
        </is>
      </c>
      <c r="T182" t="inlineStr">
        <is>
          <t>LT108</t>
        </is>
      </c>
      <c r="U182" t="n">
        <v>126</v>
      </c>
    </row>
    <row r="183">
      <c r="B183" t="inlineStr">
        <is>
          <t>Price_BOM_LCS_Insert_177</t>
        </is>
      </c>
      <c r="C183" s="126" t="n">
        <v>275</v>
      </c>
      <c r="D183" t="inlineStr">
        <is>
          <t>:25707-LCS:25707-4P-3HP-LCSE:25707-4P-5HP-LCSE:25707-2P-7.5HP-LCSE:25707-2P-10HP-LCSE:</t>
        </is>
      </c>
      <c r="E183" t="inlineStr">
        <is>
          <t>X3</t>
        </is>
      </c>
      <c r="F183" t="inlineStr">
        <is>
          <t>Opt_InsertProvided</t>
        </is>
      </c>
      <c r="G183" t="inlineStr">
        <is>
          <t>:Cast Iron, ASTM-A48, CL 35:CaseMatl_Ductile_Iron_ASTM-A536-65</t>
        </is>
      </c>
      <c r="H183" t="inlineStr">
        <is>
          <t>:C30:C35:J:</t>
        </is>
      </c>
      <c r="I183" t="inlineStr">
        <is>
          <t>Coating_Standard</t>
        </is>
      </c>
      <c r="J183" t="inlineStr">
        <is>
          <t>:MechSealType21:MechSealType2:</t>
        </is>
      </c>
      <c r="K183" t="inlineStr">
        <is>
          <t>Vertical</t>
        </is>
      </c>
      <c r="L183" t="inlineStr">
        <is>
          <t>:E:MLEC:</t>
        </is>
      </c>
      <c r="M183" t="inlineStr">
        <is>
          <t>:182TC:184TC:213TC:215TC:254TC:256TC:</t>
        </is>
      </c>
      <c r="N183" t="inlineStr">
        <is>
          <t>C30</t>
        </is>
      </c>
      <c r="O183" t="inlineStr">
        <is>
          <t>250# ANSI Flange</t>
        </is>
      </c>
      <c r="P183" s="57" t="inlineStr">
        <is>
          <t>Graphalloy</t>
        </is>
      </c>
      <c r="Q183" s="4" t="n">
        <v>99176367</v>
      </c>
      <c r="R183" s="43" t="inlineStr">
        <is>
          <t>BRK B/M,VLS,X3,7",182/256TC  X012</t>
        </is>
      </c>
      <c r="S183" t="inlineStr">
        <is>
          <t>A300221</t>
        </is>
      </c>
      <c r="T183" t="inlineStr">
        <is>
          <t>LT108</t>
        </is>
      </c>
      <c r="U183" t="n">
        <v>126</v>
      </c>
    </row>
    <row r="184">
      <c r="B184" t="inlineStr">
        <is>
          <t>Price_BOM_LCS_Insert_178</t>
        </is>
      </c>
      <c r="C184" s="126" t="n">
        <v>275</v>
      </c>
      <c r="D184" t="inlineStr">
        <is>
          <t>:30707-LCS:30707-4P-3HP-LCSE:30707-4P-5HP-LCSE:30707-4P-7.5HP-LCSE:30707-2P-10HP-LCSE:</t>
        </is>
      </c>
      <c r="E184" t="inlineStr">
        <is>
          <t>X3</t>
        </is>
      </c>
      <c r="F184" t="inlineStr">
        <is>
          <t>Opt_InsertProvided</t>
        </is>
      </c>
      <c r="G184" t="inlineStr">
        <is>
          <t>:Cast Iron, ASTM-A48, CL 35:</t>
        </is>
      </c>
      <c r="H184" t="inlineStr">
        <is>
          <t>:C30:C35:J:</t>
        </is>
      </c>
      <c r="I184" t="inlineStr">
        <is>
          <t>Coating_Standard</t>
        </is>
      </c>
      <c r="J184" t="inlineStr">
        <is>
          <t>:MechSealType21:MechSealType2:</t>
        </is>
      </c>
      <c r="K184" t="inlineStr">
        <is>
          <t>Vertical</t>
        </is>
      </c>
      <c r="L184" t="inlineStr">
        <is>
          <t>:E:MLEC:</t>
        </is>
      </c>
      <c r="M184" t="inlineStr">
        <is>
          <t>:182TC:184TC:213TC:215TC:254TC:256TC:</t>
        </is>
      </c>
      <c r="N184" t="inlineStr">
        <is>
          <t>C30</t>
        </is>
      </c>
      <c r="O184" t="inlineStr">
        <is>
          <t>125# ANSI Flange</t>
        </is>
      </c>
      <c r="P184" s="57" t="inlineStr">
        <is>
          <t>Graphalloy</t>
        </is>
      </c>
      <c r="Q184" s="4" t="n">
        <v>99176367</v>
      </c>
      <c r="R184" s="43" t="inlineStr">
        <is>
          <t>BRK B/M,VLS,X3,7",182/256TC  X012</t>
        </is>
      </c>
      <c r="S184" t="inlineStr">
        <is>
          <t>A300192</t>
        </is>
      </c>
      <c r="T184" t="inlineStr">
        <is>
          <t>LT108</t>
        </is>
      </c>
      <c r="U184" t="n">
        <v>126</v>
      </c>
    </row>
    <row r="185">
      <c r="B185" t="inlineStr">
        <is>
          <t>Price_BOM_LCS_Insert_179</t>
        </is>
      </c>
      <c r="C185" s="126" t="n">
        <v>275</v>
      </c>
      <c r="D185" t="inlineStr">
        <is>
          <t>:30707-LCS:30707-4P-3HP-LCSE:30707-4P-5HP-LCSE:30707-4P-7.5HP-LCSE:30707-2P-10HP-LCSE:</t>
        </is>
      </c>
      <c r="E185" t="inlineStr">
        <is>
          <t>X3</t>
        </is>
      </c>
      <c r="F185" t="inlineStr">
        <is>
          <t>Opt_InsertProvided</t>
        </is>
      </c>
      <c r="G185" t="inlineStr">
        <is>
          <t>:Cast Iron, ASTM-A48, CL 35:CaseMatl_Ductile_Iron_ASTM-A536-65</t>
        </is>
      </c>
      <c r="H185" t="inlineStr">
        <is>
          <t>:C30:C35:J:</t>
        </is>
      </c>
      <c r="I185" t="inlineStr">
        <is>
          <t>Coating_Standard</t>
        </is>
      </c>
      <c r="J185" t="inlineStr">
        <is>
          <t>:MechSealType21:MechSealType2:</t>
        </is>
      </c>
      <c r="K185" t="inlineStr">
        <is>
          <t>Vertical</t>
        </is>
      </c>
      <c r="L185" t="inlineStr">
        <is>
          <t>:E:MLEC:</t>
        </is>
      </c>
      <c r="M185" t="inlineStr">
        <is>
          <t>:182TC:184TC:213TC:215TC:254TC:256TC:</t>
        </is>
      </c>
      <c r="N185" t="inlineStr">
        <is>
          <t>C30</t>
        </is>
      </c>
      <c r="O185" t="inlineStr">
        <is>
          <t>250# ANSI Flange</t>
        </is>
      </c>
      <c r="P185" s="57" t="inlineStr">
        <is>
          <t>Graphalloy</t>
        </is>
      </c>
      <c r="Q185" s="4" t="n">
        <v>99176367</v>
      </c>
      <c r="R185" s="43" t="inlineStr">
        <is>
          <t>BRK B/M,VLS,X3,7",182/256TC  X012</t>
        </is>
      </c>
      <c r="S185" t="inlineStr">
        <is>
          <t>A300221</t>
        </is>
      </c>
      <c r="T185" t="inlineStr">
        <is>
          <t>LT108</t>
        </is>
      </c>
      <c r="U185" t="n">
        <v>126</v>
      </c>
    </row>
    <row r="186">
      <c r="B186" t="inlineStr">
        <is>
          <t>Price_BOM_LCS_Insert_180</t>
        </is>
      </c>
      <c r="C186" s="126" t="n">
        <v>275</v>
      </c>
      <c r="D186" t="inlineStr">
        <is>
          <t>:40707-LCS:40707-4P-3HP-LCSE:40707-4P-5HP-LCSE:40707-4P-7.5HP-LCSE:</t>
        </is>
      </c>
      <c r="E186" t="inlineStr">
        <is>
          <t>X3</t>
        </is>
      </c>
      <c r="F186" t="inlineStr">
        <is>
          <t>Opt_InsertProvided</t>
        </is>
      </c>
      <c r="G186" t="inlineStr">
        <is>
          <t>:Cast Iron, ASTM-A48, CL 35:</t>
        </is>
      </c>
      <c r="H186" t="inlineStr">
        <is>
          <t>:C30:C35:J:</t>
        </is>
      </c>
      <c r="I186" t="inlineStr">
        <is>
          <t>Coating_Standard</t>
        </is>
      </c>
      <c r="J186" t="inlineStr">
        <is>
          <t>:MechSealType21:MechSealType2:</t>
        </is>
      </c>
      <c r="K186" t="inlineStr">
        <is>
          <t>Vertical</t>
        </is>
      </c>
      <c r="L186" t="inlineStr">
        <is>
          <t>:E:MLEC:</t>
        </is>
      </c>
      <c r="M186" t="inlineStr">
        <is>
          <t>:182TC:184TC:213TC:215TC:254TC:256TC:</t>
        </is>
      </c>
      <c r="N186" t="inlineStr">
        <is>
          <t>C30</t>
        </is>
      </c>
      <c r="O186" t="inlineStr">
        <is>
          <t>125# ANSI Flange</t>
        </is>
      </c>
      <c r="P186" s="57" t="inlineStr">
        <is>
          <t>Graphalloy</t>
        </is>
      </c>
      <c r="Q186" s="4" t="n">
        <v>99176367</v>
      </c>
      <c r="R186" s="43" t="inlineStr">
        <is>
          <t>BRK B/M,VLS,X3,7",182/256TC  X012</t>
        </is>
      </c>
      <c r="S186" t="inlineStr">
        <is>
          <t>A300192</t>
        </is>
      </c>
      <c r="T186" t="inlineStr">
        <is>
          <t>LT108</t>
        </is>
      </c>
      <c r="U186" t="n">
        <v>126</v>
      </c>
    </row>
    <row r="187">
      <c r="B187" t="inlineStr">
        <is>
          <t>Price_BOM_LCS_Insert_181</t>
        </is>
      </c>
      <c r="C187" s="126" t="n">
        <v>275</v>
      </c>
      <c r="D187" t="inlineStr">
        <is>
          <t>:40707-LCS:40707-4P-3HP-LCSE:40707-4P-5HP-LCSE:40707-4P-7.5HP-LCSE:</t>
        </is>
      </c>
      <c r="E187" t="inlineStr">
        <is>
          <t>X3</t>
        </is>
      </c>
      <c r="F187" t="inlineStr">
        <is>
          <t>Opt_InsertProvided</t>
        </is>
      </c>
      <c r="G187" t="inlineStr">
        <is>
          <t>:Cast Iron, ASTM-A48, CL 35:CaseMatl_Ductile_Iron_ASTM-A536-65</t>
        </is>
      </c>
      <c r="H187" t="inlineStr">
        <is>
          <t>:C30:C35:J:</t>
        </is>
      </c>
      <c r="I187" t="inlineStr">
        <is>
          <t>Coating_Standard</t>
        </is>
      </c>
      <c r="J187" t="inlineStr">
        <is>
          <t>:MechSealType21:MechSealType2:</t>
        </is>
      </c>
      <c r="K187" t="inlineStr">
        <is>
          <t>Vertical</t>
        </is>
      </c>
      <c r="L187" t="inlineStr">
        <is>
          <t>:E:MLEC:</t>
        </is>
      </c>
      <c r="M187" t="inlineStr">
        <is>
          <t>:182TC:184TC:213TC:215TC:254TC:256TC:</t>
        </is>
      </c>
      <c r="N187" t="inlineStr">
        <is>
          <t>C30</t>
        </is>
      </c>
      <c r="O187" t="inlineStr">
        <is>
          <t>250# ANSI Flange</t>
        </is>
      </c>
      <c r="P187" s="57" t="inlineStr">
        <is>
          <t>Graphalloy</t>
        </is>
      </c>
      <c r="Q187" s="4" t="n">
        <v>99176367</v>
      </c>
      <c r="R187" s="43" t="inlineStr">
        <is>
          <t>BRK B/M,VLS,X3,7",182/256TC  X012</t>
        </is>
      </c>
      <c r="S187" t="inlineStr">
        <is>
          <t>A300221</t>
        </is>
      </c>
      <c r="T187" t="inlineStr">
        <is>
          <t>LT108</t>
        </is>
      </c>
      <c r="U187" t="n">
        <v>126</v>
      </c>
    </row>
    <row r="188">
      <c r="B188" t="inlineStr">
        <is>
          <t>Price_BOM_LCS_Insert_182</t>
        </is>
      </c>
      <c r="C188" s="126" t="n">
        <v>275</v>
      </c>
      <c r="D188" t="inlineStr">
        <is>
          <t>:15951-LCS:15951-4P-3HP-LCSE:15951-2P-10HP-LCSE:</t>
        </is>
      </c>
      <c r="E188" t="inlineStr">
        <is>
          <t>X3</t>
        </is>
      </c>
      <c r="F188" t="inlineStr">
        <is>
          <t>Opt_InsertProvided</t>
        </is>
      </c>
      <c r="G188" t="inlineStr">
        <is>
          <t>:Cast Iron, ASTM-A48, CL 35:</t>
        </is>
      </c>
      <c r="H188" t="inlineStr">
        <is>
          <t>:C30:C35:J:</t>
        </is>
      </c>
      <c r="I188" t="inlineStr">
        <is>
          <t>Coating_Standard</t>
        </is>
      </c>
      <c r="J188" t="inlineStr">
        <is>
          <t>:MechSealType21:MechSealType2:</t>
        </is>
      </c>
      <c r="K188" t="inlineStr">
        <is>
          <t>Vertical</t>
        </is>
      </c>
      <c r="L188" t="inlineStr">
        <is>
          <t>:E:MLEC:</t>
        </is>
      </c>
      <c r="M188" t="inlineStr">
        <is>
          <t>:182TC:184TC:213TC:215TC:254TC:256TC:</t>
        </is>
      </c>
      <c r="N188" t="inlineStr">
        <is>
          <t>C30</t>
        </is>
      </c>
      <c r="O188" t="inlineStr">
        <is>
          <t>NPS</t>
        </is>
      </c>
      <c r="P188" s="57" t="inlineStr">
        <is>
          <t>Graphalloy</t>
        </is>
      </c>
      <c r="Q188" s="4" t="n">
        <v>99176376</v>
      </c>
      <c r="R188" s="43" t="inlineStr">
        <is>
          <t>BRK B/M,VLS, X3,9.5",182/256TC  X012</t>
        </is>
      </c>
      <c r="S188" t="inlineStr">
        <is>
          <t>A100132</t>
        </is>
      </c>
      <c r="T188" t="inlineStr">
        <is>
          <t>LT108</t>
        </is>
      </c>
      <c r="U188" t="n">
        <v>300</v>
      </c>
    </row>
    <row r="189">
      <c r="B189" t="inlineStr">
        <is>
          <t>Price_BOM_LCS_Insert_183</t>
        </is>
      </c>
      <c r="C189" s="126" t="n">
        <v>275</v>
      </c>
      <c r="D189" t="inlineStr">
        <is>
          <t>:15951-LCS:15951-4P-3HP-LCSE:15951-2P-10HP-LCSE:</t>
        </is>
      </c>
      <c r="E189" t="inlineStr">
        <is>
          <t>X3</t>
        </is>
      </c>
      <c r="F189" t="inlineStr">
        <is>
          <t>Opt_InsertProvided</t>
        </is>
      </c>
      <c r="G189" t="inlineStr">
        <is>
          <t>:Cast Iron, ASTM-A48, CL 35:CaseMatl_Ductile_Iron_ASTM-A536-65</t>
        </is>
      </c>
      <c r="H189" t="inlineStr">
        <is>
          <t>:C30:C35:J:</t>
        </is>
      </c>
      <c r="I189" t="inlineStr">
        <is>
          <t>Coating_Standard</t>
        </is>
      </c>
      <c r="J189" t="inlineStr">
        <is>
          <t>:MechSealType21:MechSealType2:</t>
        </is>
      </c>
      <c r="K189" t="inlineStr">
        <is>
          <t>Vertical</t>
        </is>
      </c>
      <c r="L189" t="inlineStr">
        <is>
          <t>:E:MLEC:</t>
        </is>
      </c>
      <c r="M189" t="inlineStr">
        <is>
          <t>:182TC:184TC:213TC:215TC:254TC:256TC:</t>
        </is>
      </c>
      <c r="N189" t="inlineStr">
        <is>
          <t>C30</t>
        </is>
      </c>
      <c r="O189" t="inlineStr">
        <is>
          <t>NPT</t>
        </is>
      </c>
      <c r="P189" s="57" t="inlineStr">
        <is>
          <t>Graphalloy</t>
        </is>
      </c>
      <c r="Q189" s="4" t="inlineStr">
        <is>
          <t>RTF</t>
        </is>
      </c>
      <c r="R189" s="43" t="inlineStr"/>
      <c r="S189" t="inlineStr">
        <is>
          <t>A300229</t>
        </is>
      </c>
      <c r="T189" t="inlineStr">
        <is>
          <t>LT108</t>
        </is>
      </c>
      <c r="U189" t="n">
        <v>300</v>
      </c>
    </row>
    <row r="190">
      <c r="B190" t="inlineStr">
        <is>
          <t>Price_BOM_LCS_Insert_184</t>
        </is>
      </c>
      <c r="C190" s="126" t="n">
        <v>275</v>
      </c>
      <c r="D190" t="inlineStr">
        <is>
          <t>:15955-LCS:15955-4P-3HP-LCSE:15955-4P-5HP-LCSE:</t>
        </is>
      </c>
      <c r="E190" t="inlineStr">
        <is>
          <t>X3</t>
        </is>
      </c>
      <c r="F190" t="inlineStr">
        <is>
          <t>Opt_InsertProvided</t>
        </is>
      </c>
      <c r="G190" t="inlineStr">
        <is>
          <t>:Cast Iron, ASTM-A48, CL 35:</t>
        </is>
      </c>
      <c r="H190" t="inlineStr">
        <is>
          <t>:C30:C35:J:</t>
        </is>
      </c>
      <c r="I190" t="inlineStr">
        <is>
          <t>Coating_Standard</t>
        </is>
      </c>
      <c r="J190" t="inlineStr">
        <is>
          <t>:MechSealType21:MechSealType2:</t>
        </is>
      </c>
      <c r="K190" t="inlineStr">
        <is>
          <t>Vertical</t>
        </is>
      </c>
      <c r="L190" t="inlineStr">
        <is>
          <t>:E:MLEC:</t>
        </is>
      </c>
      <c r="M190" t="inlineStr">
        <is>
          <t>:182TC:184TC:213TC:215TC:254TC:256TC:</t>
        </is>
      </c>
      <c r="N190" t="inlineStr">
        <is>
          <t>C30</t>
        </is>
      </c>
      <c r="O190" t="inlineStr">
        <is>
          <t>NPS</t>
        </is>
      </c>
      <c r="P190" s="57" t="inlineStr">
        <is>
          <t>Graphalloy</t>
        </is>
      </c>
      <c r="Q190" s="4" t="n">
        <v>99176376</v>
      </c>
      <c r="R190" s="43" t="inlineStr">
        <is>
          <t>BRK B/M,VLS, X3,9.5",182/256TC  X012</t>
        </is>
      </c>
      <c r="S190" t="inlineStr">
        <is>
          <t>A100132</t>
        </is>
      </c>
      <c r="T190" t="inlineStr">
        <is>
          <t>LT108</t>
        </is>
      </c>
      <c r="U190" t="n">
        <v>300</v>
      </c>
    </row>
    <row r="191">
      <c r="B191" t="inlineStr">
        <is>
          <t>Price_BOM_LCS_Insert_185</t>
        </is>
      </c>
      <c r="C191" s="126" t="n">
        <v>275</v>
      </c>
      <c r="D191" t="inlineStr">
        <is>
          <t>:15955-LCS:15955-4P-3HP-LCSE:15955-4P-5HP-LCSE:</t>
        </is>
      </c>
      <c r="E191" t="inlineStr">
        <is>
          <t>X3</t>
        </is>
      </c>
      <c r="F191" t="inlineStr">
        <is>
          <t>Opt_InsertProvided</t>
        </is>
      </c>
      <c r="G191" t="inlineStr">
        <is>
          <t>:Cast Iron, ASTM-A48, CL 35:CaseMatl_Ductile_Iron_ASTM-A536-65</t>
        </is>
      </c>
      <c r="H191" t="inlineStr">
        <is>
          <t>:C30:C35:J:</t>
        </is>
      </c>
      <c r="I191" t="inlineStr">
        <is>
          <t>Coating_Standard</t>
        </is>
      </c>
      <c r="J191" t="inlineStr">
        <is>
          <t>:MechSealType21:MechSealType2:</t>
        </is>
      </c>
      <c r="K191" t="inlineStr">
        <is>
          <t>Vertical</t>
        </is>
      </c>
      <c r="L191" t="inlineStr">
        <is>
          <t>:E:MLEC:</t>
        </is>
      </c>
      <c r="M191" t="inlineStr">
        <is>
          <t>:182TC:184TC:213TC:215TC:254TC:256TC:</t>
        </is>
      </c>
      <c r="N191" t="inlineStr">
        <is>
          <t>C30</t>
        </is>
      </c>
      <c r="O191" t="inlineStr">
        <is>
          <t>NPT</t>
        </is>
      </c>
      <c r="P191" s="57" t="inlineStr">
        <is>
          <t>Graphalloy</t>
        </is>
      </c>
      <c r="Q191" s="4" t="inlineStr">
        <is>
          <t>RTF</t>
        </is>
      </c>
      <c r="R191" s="43" t="inlineStr"/>
      <c r="S191" t="inlineStr">
        <is>
          <t>A300229</t>
        </is>
      </c>
      <c r="T191" t="inlineStr">
        <is>
          <t>LT108</t>
        </is>
      </c>
      <c r="U191" t="n">
        <v>300</v>
      </c>
    </row>
    <row r="192">
      <c r="B192" t="inlineStr">
        <is>
          <t>Price_BOM_LCS_Insert_186</t>
        </is>
      </c>
      <c r="C192" s="126" t="n">
        <v>275</v>
      </c>
      <c r="D192" t="inlineStr">
        <is>
          <t>:15959-LCS:15959-4P-3HP-LCSE:15959-4P-5HP-LCSE:15959-4P-7.5HP-LCSE:</t>
        </is>
      </c>
      <c r="E192" t="inlineStr">
        <is>
          <t>X3</t>
        </is>
      </c>
      <c r="F192" t="inlineStr">
        <is>
          <t>Opt_InsertProvided</t>
        </is>
      </c>
      <c r="G192" t="inlineStr">
        <is>
          <t>:Cast Iron, ASTM-A48, CL 35:</t>
        </is>
      </c>
      <c r="H192" t="inlineStr">
        <is>
          <t>:C30:C35:J:</t>
        </is>
      </c>
      <c r="I192" t="inlineStr">
        <is>
          <t>Coating_Standard</t>
        </is>
      </c>
      <c r="J192" t="inlineStr">
        <is>
          <t>:MechSealType21:MechSealType2:</t>
        </is>
      </c>
      <c r="K192" t="inlineStr">
        <is>
          <t>Vertical</t>
        </is>
      </c>
      <c r="L192" t="inlineStr">
        <is>
          <t>:E:MLEC:</t>
        </is>
      </c>
      <c r="M192" t="inlineStr">
        <is>
          <t>:182TC:184TC:213TC:215TC:254TC:256TC:</t>
        </is>
      </c>
      <c r="N192" t="inlineStr">
        <is>
          <t>C30</t>
        </is>
      </c>
      <c r="O192" t="inlineStr">
        <is>
          <t>NPS</t>
        </is>
      </c>
      <c r="P192" s="57" t="inlineStr">
        <is>
          <t>Graphalloy</t>
        </is>
      </c>
      <c r="Q192" s="4" t="n">
        <v>99176376</v>
      </c>
      <c r="R192" s="43" t="inlineStr">
        <is>
          <t>BRK B/M,VLS, X3,9.5",182/256TC  X012</t>
        </is>
      </c>
      <c r="S192" t="inlineStr">
        <is>
          <t>A100132</t>
        </is>
      </c>
      <c r="T192" t="inlineStr">
        <is>
          <t>LT108</t>
        </is>
      </c>
      <c r="U192" t="n">
        <v>300</v>
      </c>
    </row>
    <row r="193">
      <c r="B193" t="inlineStr">
        <is>
          <t>Price_BOM_LCS_Insert_187</t>
        </is>
      </c>
      <c r="C193" s="126" t="n">
        <v>275</v>
      </c>
      <c r="D193" t="inlineStr">
        <is>
          <t>:15959-LCS:15959-4P-3HP-LCSE:15959-4P-5HP-LCSE:15959-4P-7.5HP-LCSE:</t>
        </is>
      </c>
      <c r="E193" t="inlineStr">
        <is>
          <t>X3</t>
        </is>
      </c>
      <c r="F193" t="inlineStr">
        <is>
          <t>Opt_InsertProvided</t>
        </is>
      </c>
      <c r="G193" t="inlineStr">
        <is>
          <t>:Cast Iron, ASTM-A48, CL 35:CaseMatl_Ductile_Iron_ASTM-A536-65</t>
        </is>
      </c>
      <c r="H193" t="inlineStr">
        <is>
          <t>:C30:C35:J:</t>
        </is>
      </c>
      <c r="I193" t="inlineStr">
        <is>
          <t>Coating_Standard</t>
        </is>
      </c>
      <c r="J193" t="inlineStr">
        <is>
          <t>:MechSealType21:MechSealType2:</t>
        </is>
      </c>
      <c r="K193" t="inlineStr">
        <is>
          <t>Vertical</t>
        </is>
      </c>
      <c r="L193" t="inlineStr">
        <is>
          <t>:E:MLEC:</t>
        </is>
      </c>
      <c r="M193" t="inlineStr">
        <is>
          <t>:182TC:184TC:213TC:215TC:254TC:256TC:</t>
        </is>
      </c>
      <c r="N193" t="inlineStr">
        <is>
          <t>C30</t>
        </is>
      </c>
      <c r="O193" t="inlineStr">
        <is>
          <t>NPT</t>
        </is>
      </c>
      <c r="P193" s="57" t="inlineStr">
        <is>
          <t>Graphalloy</t>
        </is>
      </c>
      <c r="Q193" s="4" t="inlineStr">
        <is>
          <t>RTF</t>
        </is>
      </c>
      <c r="R193" s="43" t="inlineStr"/>
      <c r="S193" t="inlineStr">
        <is>
          <t>A300229</t>
        </is>
      </c>
      <c r="T193" t="inlineStr">
        <is>
          <t>LT108</t>
        </is>
      </c>
      <c r="U193" t="n">
        <v>300</v>
      </c>
    </row>
    <row r="194">
      <c r="B194" t="inlineStr">
        <is>
          <t>Price_BOM_LCS_Insert_188</t>
        </is>
      </c>
      <c r="C194" s="126" t="n">
        <v>275</v>
      </c>
      <c r="D194" t="inlineStr">
        <is>
          <t>:20953-LCS:20953-4P-3HP-LCSE:20953-4P-5HP-LCSE:20953-4P-7.5HP-LCSE:</t>
        </is>
      </c>
      <c r="E194" t="inlineStr">
        <is>
          <t>X3</t>
        </is>
      </c>
      <c r="F194" t="inlineStr">
        <is>
          <t>Opt_InsertProvided</t>
        </is>
      </c>
      <c r="G194" t="inlineStr">
        <is>
          <t>:Cast Iron, ASTM-A48, CL 35:</t>
        </is>
      </c>
      <c r="H194" t="inlineStr">
        <is>
          <t>:C30:C35:J:</t>
        </is>
      </c>
      <c r="I194" t="inlineStr">
        <is>
          <t>Coating_Standard</t>
        </is>
      </c>
      <c r="J194" t="inlineStr">
        <is>
          <t>:MechSealType21:MechSealType2:</t>
        </is>
      </c>
      <c r="K194" t="inlineStr">
        <is>
          <t>Vertical</t>
        </is>
      </c>
      <c r="L194" t="inlineStr">
        <is>
          <t>:E:MLEC:</t>
        </is>
      </c>
      <c r="M194" t="inlineStr">
        <is>
          <t>:182TC:184TC:213TC:215TC:254TC:256TC:</t>
        </is>
      </c>
      <c r="N194" t="inlineStr">
        <is>
          <t>C30</t>
        </is>
      </c>
      <c r="O194" t="inlineStr">
        <is>
          <t>NPS</t>
        </is>
      </c>
      <c r="P194" s="57" t="inlineStr">
        <is>
          <t>Graphalloy</t>
        </is>
      </c>
      <c r="Q194" s="4" t="n">
        <v>99176376</v>
      </c>
      <c r="R194" s="43" t="inlineStr">
        <is>
          <t>BRK B/M,VLS, X3,9.5",182/256TC  X012</t>
        </is>
      </c>
      <c r="S194" t="inlineStr">
        <is>
          <t>A100132</t>
        </is>
      </c>
      <c r="T194" t="inlineStr">
        <is>
          <t>LT108</t>
        </is>
      </c>
      <c r="U194" t="n">
        <v>300</v>
      </c>
    </row>
    <row r="195">
      <c r="B195" t="inlineStr">
        <is>
          <t>Price_BOM_LCS_Insert_189</t>
        </is>
      </c>
      <c r="C195" s="126" t="n">
        <v>275</v>
      </c>
      <c r="D195" t="inlineStr">
        <is>
          <t>:20953-LCS:20953-4P-3HP-LCSE:20953-4P-5HP-LCSE:20953-4P-7.5HP-LCSE:</t>
        </is>
      </c>
      <c r="E195" t="inlineStr">
        <is>
          <t>X3</t>
        </is>
      </c>
      <c r="F195" t="inlineStr">
        <is>
          <t>Opt_InsertProvided</t>
        </is>
      </c>
      <c r="G195" t="inlineStr">
        <is>
          <t>:Cast Iron, ASTM-A48, CL 35:CaseMatl_Ductile_Iron_ASTM-A536-65</t>
        </is>
      </c>
      <c r="H195" t="inlineStr">
        <is>
          <t>:C30:C35:J:</t>
        </is>
      </c>
      <c r="I195" t="inlineStr">
        <is>
          <t>Coating_Standard</t>
        </is>
      </c>
      <c r="J195" t="inlineStr">
        <is>
          <t>:MechSealType21:MechSealType2:</t>
        </is>
      </c>
      <c r="K195" t="inlineStr">
        <is>
          <t>Vertical</t>
        </is>
      </c>
      <c r="L195" t="inlineStr">
        <is>
          <t>:E:MLEC:</t>
        </is>
      </c>
      <c r="M195" t="inlineStr">
        <is>
          <t>:182TC:184TC:213TC:215TC:254TC:256TC:</t>
        </is>
      </c>
      <c r="N195" t="inlineStr">
        <is>
          <t>C30</t>
        </is>
      </c>
      <c r="O195" t="inlineStr">
        <is>
          <t>NPT</t>
        </is>
      </c>
      <c r="P195" s="57" t="inlineStr">
        <is>
          <t>Graphalloy</t>
        </is>
      </c>
      <c r="Q195" s="4" t="inlineStr">
        <is>
          <t>RTF</t>
        </is>
      </c>
      <c r="R195" s="43" t="inlineStr"/>
      <c r="S195" t="inlineStr">
        <is>
          <t>A300229</t>
        </is>
      </c>
      <c r="T195" t="inlineStr">
        <is>
          <t>LT108</t>
        </is>
      </c>
      <c r="U195" t="n">
        <v>300</v>
      </c>
    </row>
    <row r="196">
      <c r="B196" t="inlineStr">
        <is>
          <t>Price_BOM_LCS_Insert_190</t>
        </is>
      </c>
      <c r="C196" s="126" t="n">
        <v>275</v>
      </c>
      <c r="D196" t="inlineStr">
        <is>
          <t>:25957-LCS:25957-4P-3HP-LCSE:25957-4P-5HP-LCSE:25957-4P-7.5HP-LCSE:25957-4P-10HP-LCSE:</t>
        </is>
      </c>
      <c r="E196" t="inlineStr">
        <is>
          <t>X3</t>
        </is>
      </c>
      <c r="F196" t="inlineStr">
        <is>
          <t>Opt_InsertProvided</t>
        </is>
      </c>
      <c r="G196" t="inlineStr">
        <is>
          <t>:Cast Iron, ASTM-A48, CL 35:</t>
        </is>
      </c>
      <c r="H196" t="inlineStr">
        <is>
          <t>:C30:C35:J:</t>
        </is>
      </c>
      <c r="I196" t="inlineStr">
        <is>
          <t>Coating_Standard</t>
        </is>
      </c>
      <c r="J196" t="inlineStr">
        <is>
          <t>:MechSealType21:MechSealType2:</t>
        </is>
      </c>
      <c r="K196" t="inlineStr">
        <is>
          <t>Vertical</t>
        </is>
      </c>
      <c r="L196" t="inlineStr">
        <is>
          <t>:E:MLEC:</t>
        </is>
      </c>
      <c r="M196" t="inlineStr">
        <is>
          <t>:182TC:184TC:213TC:215TC:254TC:256TC:</t>
        </is>
      </c>
      <c r="N196" t="inlineStr">
        <is>
          <t>C30</t>
        </is>
      </c>
      <c r="O196" t="inlineStr">
        <is>
          <t>125# ANSI Flange</t>
        </is>
      </c>
      <c r="P196" s="57" t="inlineStr">
        <is>
          <t>Graphalloy</t>
        </is>
      </c>
      <c r="Q196" s="4" t="n">
        <v>99176376</v>
      </c>
      <c r="R196" s="43" t="inlineStr">
        <is>
          <t>BRK B/M,VLS, X3,9.5",182/256TC  X012</t>
        </is>
      </c>
      <c r="S196" t="inlineStr">
        <is>
          <t>A100132</t>
        </is>
      </c>
      <c r="T196" t="inlineStr">
        <is>
          <t>LT108</t>
        </is>
      </c>
      <c r="U196" t="n">
        <v>300</v>
      </c>
    </row>
    <row r="197">
      <c r="B197" t="inlineStr">
        <is>
          <t>Price_BOM_LCS_Insert_191</t>
        </is>
      </c>
      <c r="C197" s="126" t="n">
        <v>275</v>
      </c>
      <c r="D197" t="inlineStr">
        <is>
          <t>:25957-LCS:25957-4P-3HP-LCSE:25957-4P-5HP-LCSE:25957-4P-7.5HP-LCSE:25957-4P-10HP-LCSE:</t>
        </is>
      </c>
      <c r="E197" t="inlineStr">
        <is>
          <t>X3</t>
        </is>
      </c>
      <c r="F197" t="inlineStr">
        <is>
          <t>Opt_InsertProvided</t>
        </is>
      </c>
      <c r="G197" t="inlineStr">
        <is>
          <t>:Cast Iron, ASTM-A48, CL 35:CaseMatl_Ductile_Iron_ASTM-A536-65</t>
        </is>
      </c>
      <c r="H197" t="inlineStr">
        <is>
          <t>:C30:C35:J:</t>
        </is>
      </c>
      <c r="I197" t="inlineStr">
        <is>
          <t>Coating_Standard</t>
        </is>
      </c>
      <c r="J197" t="inlineStr">
        <is>
          <t>:MechSealType21:MechSealType2:</t>
        </is>
      </c>
      <c r="K197" t="inlineStr">
        <is>
          <t>Vertical</t>
        </is>
      </c>
      <c r="L197" t="inlineStr">
        <is>
          <t>:E:MLEC:</t>
        </is>
      </c>
      <c r="M197" t="inlineStr">
        <is>
          <t>:182TC:184TC:213TC:215TC:254TC:256TC:</t>
        </is>
      </c>
      <c r="N197" t="inlineStr">
        <is>
          <t>C30</t>
        </is>
      </c>
      <c r="O197" t="inlineStr">
        <is>
          <t>250# ANSI Flange</t>
        </is>
      </c>
      <c r="P197" s="57" t="inlineStr">
        <is>
          <t>Graphalloy</t>
        </is>
      </c>
      <c r="Q197" s="4" t="inlineStr">
        <is>
          <t>RTF</t>
        </is>
      </c>
      <c r="R197" s="43" t="inlineStr"/>
      <c r="S197" t="inlineStr">
        <is>
          <t>A300229</t>
        </is>
      </c>
      <c r="T197" t="inlineStr">
        <is>
          <t>LT108</t>
        </is>
      </c>
      <c r="U197" t="n">
        <v>300</v>
      </c>
    </row>
    <row r="198">
      <c r="B198" t="inlineStr">
        <is>
          <t>Price_BOM_LCS_Insert_192</t>
        </is>
      </c>
      <c r="C198" s="126" t="n">
        <v>275</v>
      </c>
      <c r="D198" t="inlineStr">
        <is>
          <t>:30957-LCS:30957-4P-5HP-LCSE:30957-4P-7.5HP-LCSE:30957-4P-10HP-LCSE:</t>
        </is>
      </c>
      <c r="E198" t="inlineStr">
        <is>
          <t>X3</t>
        </is>
      </c>
      <c r="F198" t="inlineStr">
        <is>
          <t>Opt_InsertProvided</t>
        </is>
      </c>
      <c r="G198" t="inlineStr">
        <is>
          <t>:Cast Iron, ASTM-A48, CL 35:</t>
        </is>
      </c>
      <c r="H198" t="inlineStr">
        <is>
          <t>:C30:C35:J:</t>
        </is>
      </c>
      <c r="I198" t="inlineStr">
        <is>
          <t>Coating_Standard</t>
        </is>
      </c>
      <c r="J198" t="inlineStr">
        <is>
          <t>:MechSealType21:MechSealType2:</t>
        </is>
      </c>
      <c r="K198" t="inlineStr">
        <is>
          <t>Vertical</t>
        </is>
      </c>
      <c r="L198" t="inlineStr">
        <is>
          <t>:E:MLEC:</t>
        </is>
      </c>
      <c r="M198" t="inlineStr">
        <is>
          <t>:182TC:184TC:213TC:215TC:254TC:256TC:</t>
        </is>
      </c>
      <c r="N198" t="inlineStr">
        <is>
          <t>C30</t>
        </is>
      </c>
      <c r="O198" t="inlineStr">
        <is>
          <t>125# ANSI Flange</t>
        </is>
      </c>
      <c r="P198" s="57" t="inlineStr">
        <is>
          <t>Graphalloy</t>
        </is>
      </c>
      <c r="Q198" s="4" t="n">
        <v>99176376</v>
      </c>
      <c r="R198" s="43" t="inlineStr">
        <is>
          <t>BRK B/M,VLS, X3,9.5",182/256TC  X012</t>
        </is>
      </c>
      <c r="S198" t="inlineStr">
        <is>
          <t>A100132</t>
        </is>
      </c>
      <c r="T198" t="inlineStr">
        <is>
          <t>LT108</t>
        </is>
      </c>
      <c r="U198" t="n">
        <v>300</v>
      </c>
    </row>
    <row r="199">
      <c r="B199" t="inlineStr">
        <is>
          <t>Price_BOM_LCS_Insert_193</t>
        </is>
      </c>
      <c r="C199" s="126" t="n">
        <v>275</v>
      </c>
      <c r="D199" t="inlineStr">
        <is>
          <t>:30957-LCS:30957-4P-5HP-LCSE:30957-4P-7.5HP-LCSE:30957-4P-10HP-LCSE:</t>
        </is>
      </c>
      <c r="E199" t="inlineStr">
        <is>
          <t>X3</t>
        </is>
      </c>
      <c r="F199" t="inlineStr">
        <is>
          <t>Opt_InsertProvided</t>
        </is>
      </c>
      <c r="G199" t="inlineStr">
        <is>
          <t>:Cast Iron, ASTM-A48, CL 35:CaseMatl_Ductile_Iron_ASTM-A536-65</t>
        </is>
      </c>
      <c r="H199" t="inlineStr">
        <is>
          <t>:C30:C35:J:</t>
        </is>
      </c>
      <c r="I199" t="inlineStr">
        <is>
          <t>Coating_Standard</t>
        </is>
      </c>
      <c r="J199" t="inlineStr">
        <is>
          <t>:MechSealType21:MechSealType2:</t>
        </is>
      </c>
      <c r="K199" t="inlineStr">
        <is>
          <t>Vertical</t>
        </is>
      </c>
      <c r="L199" t="inlineStr">
        <is>
          <t>:E:MLEC:</t>
        </is>
      </c>
      <c r="M199" t="inlineStr">
        <is>
          <t>:182TC:184TC:213TC:215TC:254TC:256TC:</t>
        </is>
      </c>
      <c r="N199" t="inlineStr">
        <is>
          <t>C30</t>
        </is>
      </c>
      <c r="O199" t="inlineStr">
        <is>
          <t>250# ANSI Flange</t>
        </is>
      </c>
      <c r="P199" s="57" t="inlineStr">
        <is>
          <t>Graphalloy</t>
        </is>
      </c>
      <c r="Q199" s="4" t="inlineStr">
        <is>
          <t>RTF</t>
        </is>
      </c>
      <c r="R199" s="43" t="inlineStr"/>
      <c r="S199" t="inlineStr">
        <is>
          <t>A300229</t>
        </is>
      </c>
      <c r="T199" t="inlineStr">
        <is>
          <t>LT108</t>
        </is>
      </c>
      <c r="U199" t="n">
        <v>300</v>
      </c>
    </row>
    <row r="200">
      <c r="B200" t="inlineStr">
        <is>
          <t>Price_BOM_LCS_Insert_194</t>
        </is>
      </c>
      <c r="C200" s="126" t="n">
        <v>275</v>
      </c>
      <c r="D200" t="inlineStr">
        <is>
          <t>:40957-LCS:40957-4P-10HP-LCSE:</t>
        </is>
      </c>
      <c r="E200" t="inlineStr">
        <is>
          <t>X3</t>
        </is>
      </c>
      <c r="F200" t="inlineStr">
        <is>
          <t>Opt_InsertProvided</t>
        </is>
      </c>
      <c r="G200" t="inlineStr">
        <is>
          <t>:Cast Iron, ASTM-A48, CL 35:</t>
        </is>
      </c>
      <c r="H200" t="inlineStr">
        <is>
          <t>:C30:C35:J:</t>
        </is>
      </c>
      <c r="I200" t="inlineStr">
        <is>
          <t>Coating_Standard</t>
        </is>
      </c>
      <c r="J200" t="inlineStr">
        <is>
          <t>:MechSealType21:MechSealType2:</t>
        </is>
      </c>
      <c r="K200" t="inlineStr">
        <is>
          <t>Vertical</t>
        </is>
      </c>
      <c r="L200" t="inlineStr">
        <is>
          <t>:E:MLEC:</t>
        </is>
      </c>
      <c r="M200" t="inlineStr">
        <is>
          <t>:182TC:184TC:213TC:215TC:254TC:256TC:</t>
        </is>
      </c>
      <c r="N200" t="inlineStr">
        <is>
          <t>C30</t>
        </is>
      </c>
      <c r="O200" t="inlineStr">
        <is>
          <t>125# ANSI Flange</t>
        </is>
      </c>
      <c r="P200" s="57" t="inlineStr">
        <is>
          <t>Graphalloy</t>
        </is>
      </c>
      <c r="Q200" s="4" t="n">
        <v>99176376</v>
      </c>
      <c r="R200" s="43" t="inlineStr">
        <is>
          <t>BRK B/M,VLS, X3,9.5",182/256TC  X012</t>
        </is>
      </c>
      <c r="S200" t="inlineStr">
        <is>
          <t>A100132</t>
        </is>
      </c>
      <c r="T200" t="inlineStr">
        <is>
          <t>LT108</t>
        </is>
      </c>
      <c r="U200" t="n">
        <v>300</v>
      </c>
    </row>
    <row r="201">
      <c r="B201" t="inlineStr">
        <is>
          <t>Price_BOM_LCS_Insert_195</t>
        </is>
      </c>
      <c r="C201" s="126" t="n">
        <v>275</v>
      </c>
      <c r="D201" t="inlineStr">
        <is>
          <t>:40957-LCS:40957-4P-10HP-LCSE:</t>
        </is>
      </c>
      <c r="E201" t="inlineStr">
        <is>
          <t>X3</t>
        </is>
      </c>
      <c r="F201" t="inlineStr">
        <is>
          <t>Opt_InsertProvided</t>
        </is>
      </c>
      <c r="G201" t="inlineStr">
        <is>
          <t>:Cast Iron, ASTM-A48, CL 35:CaseMatl_Ductile_Iron_ASTM-A536-65</t>
        </is>
      </c>
      <c r="H201" t="inlineStr">
        <is>
          <t>:C30:C35:J:</t>
        </is>
      </c>
      <c r="I201" t="inlineStr">
        <is>
          <t>Coating_Standard</t>
        </is>
      </c>
      <c r="J201" t="inlineStr">
        <is>
          <t>:MechSealType21:MechSealType2:</t>
        </is>
      </c>
      <c r="K201" t="inlineStr">
        <is>
          <t>Vertical</t>
        </is>
      </c>
      <c r="L201" t="inlineStr">
        <is>
          <t>:E:MLEC:</t>
        </is>
      </c>
      <c r="M201" t="inlineStr">
        <is>
          <t>:182TC:184TC:213TC:215TC:254TC:256TC:</t>
        </is>
      </c>
      <c r="N201" t="inlineStr">
        <is>
          <t>C30</t>
        </is>
      </c>
      <c r="O201" t="inlineStr">
        <is>
          <t>250# ANSI Flange</t>
        </is>
      </c>
      <c r="P201" s="57" t="inlineStr">
        <is>
          <t>Graphalloy</t>
        </is>
      </c>
      <c r="Q201" s="4" t="inlineStr">
        <is>
          <t>RTF</t>
        </is>
      </c>
      <c r="R201" s="43" t="inlineStr"/>
      <c r="S201" t="inlineStr">
        <is>
          <t>A300229</t>
        </is>
      </c>
      <c r="T201" t="inlineStr">
        <is>
          <t>LT108</t>
        </is>
      </c>
      <c r="U201" t="n">
        <v>300</v>
      </c>
    </row>
    <row r="202">
      <c r="B202" t="inlineStr">
        <is>
          <t>Price_BOM_LCS_Insert_196</t>
        </is>
      </c>
      <c r="C202" s="126" t="n">
        <v>275</v>
      </c>
      <c r="D202" t="inlineStr">
        <is>
          <t>:20121-LCS:20121-4P-7.5HP-LCSE:20121-4P-10HP-LCSE:</t>
        </is>
      </c>
      <c r="E202" t="inlineStr">
        <is>
          <t>X3</t>
        </is>
      </c>
      <c r="F202" t="inlineStr">
        <is>
          <t>Opt_InsertProvided</t>
        </is>
      </c>
      <c r="G202" t="inlineStr">
        <is>
          <t>:Cast Iron, ASTM-A48, CL 35:</t>
        </is>
      </c>
      <c r="H202" t="inlineStr">
        <is>
          <t>:C30:C35:J:</t>
        </is>
      </c>
      <c r="I202" t="inlineStr">
        <is>
          <t>Coating_Standard</t>
        </is>
      </c>
      <c r="J202" t="inlineStr">
        <is>
          <t>:MechSealType21:MechSealType2:</t>
        </is>
      </c>
      <c r="K202" t="inlineStr">
        <is>
          <t>Vertical</t>
        </is>
      </c>
      <c r="L202" t="inlineStr">
        <is>
          <t>:E:MLEC:</t>
        </is>
      </c>
      <c r="M202" t="inlineStr">
        <is>
          <t>:182TC:184TC:213TC:215TC:254TC:256TC:</t>
        </is>
      </c>
      <c r="N202" t="inlineStr">
        <is>
          <t>C30</t>
        </is>
      </c>
      <c r="O202" t="inlineStr">
        <is>
          <t>NPS</t>
        </is>
      </c>
      <c r="P202" s="57" t="inlineStr">
        <is>
          <t>Graphalloy</t>
        </is>
      </c>
      <c r="Q202" s="4" t="n">
        <v>99176408</v>
      </c>
      <c r="R202" s="43" t="inlineStr">
        <is>
          <t>BRK B/M,VLS,X3,25/4012,182/256TC  X012</t>
        </is>
      </c>
      <c r="S202" t="inlineStr">
        <is>
          <t>A300167</t>
        </is>
      </c>
      <c r="T202" t="inlineStr">
        <is>
          <t>LT108</t>
        </is>
      </c>
      <c r="U202" t="n">
        <v>142</v>
      </c>
    </row>
    <row r="203">
      <c r="B203" t="inlineStr">
        <is>
          <t>Price_BOM_LCS_Insert_197</t>
        </is>
      </c>
      <c r="C203" s="126" t="n">
        <v>275</v>
      </c>
      <c r="D203" t="inlineStr">
        <is>
          <t>:20121-LCS:20121-4P-7.5HP-LCSE:20121-4P-10HP-LCSE:</t>
        </is>
      </c>
      <c r="E203" t="inlineStr">
        <is>
          <t>X3</t>
        </is>
      </c>
      <c r="F203" t="inlineStr">
        <is>
          <t>Opt_InsertProvided</t>
        </is>
      </c>
      <c r="G203" t="inlineStr">
        <is>
          <t>:Cast Iron, ASTM-A48, CL 35:CaseMatl_Ductile_Iron_ASTM-A536-65</t>
        </is>
      </c>
      <c r="H203" t="inlineStr">
        <is>
          <t>:C30:C35:J:</t>
        </is>
      </c>
      <c r="I203" t="inlineStr">
        <is>
          <t>Coating_Standard</t>
        </is>
      </c>
      <c r="J203" t="inlineStr">
        <is>
          <t>:MechSealType21:MechSealType2:</t>
        </is>
      </c>
      <c r="K203" t="inlineStr">
        <is>
          <t>Vertical</t>
        </is>
      </c>
      <c r="L203" t="inlineStr">
        <is>
          <t>:E:MLEC:</t>
        </is>
      </c>
      <c r="M203" t="inlineStr">
        <is>
          <t>:182TC:184TC:213TC:215TC:254TC:256TC:</t>
        </is>
      </c>
      <c r="N203" t="inlineStr">
        <is>
          <t>C30</t>
        </is>
      </c>
      <c r="O203" t="inlineStr">
        <is>
          <t>NPT</t>
        </is>
      </c>
      <c r="P203" s="57" t="inlineStr">
        <is>
          <t>Graphalloy</t>
        </is>
      </c>
      <c r="Q203" s="4" t="inlineStr">
        <is>
          <t>RTF</t>
        </is>
      </c>
      <c r="R203" s="43" t="inlineStr"/>
      <c r="S203" t="inlineStr">
        <is>
          <t>A300186</t>
        </is>
      </c>
      <c r="T203" t="inlineStr">
        <is>
          <t>LT108</t>
        </is>
      </c>
      <c r="U203" t="n">
        <v>142</v>
      </c>
    </row>
    <row r="204">
      <c r="B204" t="inlineStr">
        <is>
          <t>Price_BOM_LCS_Insert_198</t>
        </is>
      </c>
      <c r="C204" s="126" t="n">
        <v>275</v>
      </c>
      <c r="D204" t="inlineStr">
        <is>
          <t>:25123-LCS:25123-4P-7.5HP-LCSE:25123-4P-10HP-LCSE:</t>
        </is>
      </c>
      <c r="E204" t="inlineStr">
        <is>
          <t>X3</t>
        </is>
      </c>
      <c r="F204" t="inlineStr">
        <is>
          <t>Opt_InsertProvided</t>
        </is>
      </c>
      <c r="G204" t="inlineStr">
        <is>
          <t>:Cast Iron, ASTM-A48, CL 35:</t>
        </is>
      </c>
      <c r="H204" t="inlineStr">
        <is>
          <t>:C30:C35:J:</t>
        </is>
      </c>
      <c r="I204" t="inlineStr">
        <is>
          <t>Coating_Standard</t>
        </is>
      </c>
      <c r="J204" t="inlineStr">
        <is>
          <t>:MechSealType21:MechSealType2:</t>
        </is>
      </c>
      <c r="K204" t="inlineStr">
        <is>
          <t>Vertical</t>
        </is>
      </c>
      <c r="L204" t="inlineStr">
        <is>
          <t>:E:MLEC:</t>
        </is>
      </c>
      <c r="M204" t="inlineStr">
        <is>
          <t>:182TC:184TC:213TC:215TC:254TC:256TC:</t>
        </is>
      </c>
      <c r="N204" t="inlineStr">
        <is>
          <t>C30</t>
        </is>
      </c>
      <c r="O204" t="inlineStr">
        <is>
          <t>125# ANSI Flange</t>
        </is>
      </c>
      <c r="P204" s="57" t="inlineStr">
        <is>
          <t>Graphalloy</t>
        </is>
      </c>
      <c r="Q204" s="4" t="n">
        <v>99176408</v>
      </c>
      <c r="R204" s="43" t="inlineStr">
        <is>
          <t>BRK B/M,VLS,X3,25/4012,182/256TC  X012</t>
        </is>
      </c>
      <c r="S204" t="inlineStr">
        <is>
          <t>A300167</t>
        </is>
      </c>
      <c r="T204" t="inlineStr">
        <is>
          <t>LT108</t>
        </is>
      </c>
      <c r="U204" t="n">
        <v>142</v>
      </c>
    </row>
    <row r="205">
      <c r="B205" t="inlineStr">
        <is>
          <t>Price_BOM_LCS_Insert_199</t>
        </is>
      </c>
      <c r="C205" s="126" t="n">
        <v>275</v>
      </c>
      <c r="D205" t="inlineStr">
        <is>
          <t>:25123-LCS:25123-4P-7.5HP-LCSE:25123-4P-10HP-LCSE:</t>
        </is>
      </c>
      <c r="E205" t="inlineStr">
        <is>
          <t>X3</t>
        </is>
      </c>
      <c r="F205" t="inlineStr">
        <is>
          <t>Opt_InsertProvided</t>
        </is>
      </c>
      <c r="G205" t="inlineStr">
        <is>
          <t>:Cast Iron, ASTM-A48, CL 35:CaseMatl_Ductile_Iron_ASTM-A536-65</t>
        </is>
      </c>
      <c r="H205" t="inlineStr">
        <is>
          <t>:C30:C35:J:</t>
        </is>
      </c>
      <c r="I205" t="inlineStr">
        <is>
          <t>Coating_Standard</t>
        </is>
      </c>
      <c r="J205" t="inlineStr">
        <is>
          <t>:MechSealType21:MechSealType2:</t>
        </is>
      </c>
      <c r="K205" t="inlineStr">
        <is>
          <t>Vertical</t>
        </is>
      </c>
      <c r="L205" t="inlineStr">
        <is>
          <t>:E:MLEC:</t>
        </is>
      </c>
      <c r="M205" t="inlineStr">
        <is>
          <t>:182TC:184TC:213TC:215TC:254TC:256TC:</t>
        </is>
      </c>
      <c r="N205" t="inlineStr">
        <is>
          <t>C30</t>
        </is>
      </c>
      <c r="O205" t="inlineStr">
        <is>
          <t>250# ANSI Flange</t>
        </is>
      </c>
      <c r="P205" s="57" t="inlineStr">
        <is>
          <t>Graphalloy</t>
        </is>
      </c>
      <c r="Q205" s="4" t="inlineStr">
        <is>
          <t>RTF</t>
        </is>
      </c>
      <c r="R205" s="43" t="inlineStr"/>
      <c r="S205" t="inlineStr">
        <is>
          <t>A300186</t>
        </is>
      </c>
      <c r="T205" t="inlineStr">
        <is>
          <t>LT108</t>
        </is>
      </c>
      <c r="U205" t="n">
        <v>142</v>
      </c>
    </row>
    <row r="206">
      <c r="B206" t="inlineStr">
        <is>
          <t>Price_BOM_LCS_Insert_200</t>
        </is>
      </c>
      <c r="C206" s="126" t="n">
        <v>275</v>
      </c>
      <c r="D206" t="inlineStr">
        <is>
          <t>:15951-LCS:15951-2P-25HP-LCSE:</t>
        </is>
      </c>
      <c r="E206" t="inlineStr">
        <is>
          <t>X4</t>
        </is>
      </c>
      <c r="F206" t="inlineStr">
        <is>
          <t>Opt_InsertProvided</t>
        </is>
      </c>
      <c r="G206" t="inlineStr">
        <is>
          <t>:Cast Iron, ASTM-A48, CL 35:</t>
        </is>
      </c>
      <c r="H206" t="inlineStr">
        <is>
          <t>:C30:C35:J:</t>
        </is>
      </c>
      <c r="I206" t="inlineStr">
        <is>
          <t>Coating_Standard</t>
        </is>
      </c>
      <c r="J206" t="inlineStr">
        <is>
          <t>:MechSealType21:MechSealType2:</t>
        </is>
      </c>
      <c r="K206" t="inlineStr">
        <is>
          <t>Vertical</t>
        </is>
      </c>
      <c r="L206" t="inlineStr">
        <is>
          <t>:E:MLEC:</t>
        </is>
      </c>
      <c r="M206" t="inlineStr">
        <is>
          <t>:284TC:286TC:284TSC:286TSC:</t>
        </is>
      </c>
      <c r="N206" t="inlineStr">
        <is>
          <t>C30</t>
        </is>
      </c>
      <c r="O206" t="inlineStr">
        <is>
          <t>NPS</t>
        </is>
      </c>
      <c r="P206" s="57" t="inlineStr">
        <is>
          <t>Graphalloy</t>
        </is>
      </c>
      <c r="Q206" s="4" t="n">
        <v>99176378</v>
      </c>
      <c r="R206" s="43" t="inlineStr">
        <is>
          <t>BRK B/M,VLS,X4,9.5",284/286 TC  X012</t>
        </is>
      </c>
      <c r="S206" t="inlineStr">
        <is>
          <t>A300165</t>
        </is>
      </c>
      <c r="T206" t="inlineStr">
        <is>
          <t>LT108</t>
        </is>
      </c>
      <c r="U206" t="n">
        <v>123</v>
      </c>
    </row>
    <row r="207">
      <c r="B207" t="inlineStr">
        <is>
          <t>Price_BOM_LCS_Insert_201</t>
        </is>
      </c>
      <c r="C207" s="126" t="n">
        <v>275</v>
      </c>
      <c r="D207" t="inlineStr">
        <is>
          <t>:15951-LCS:15951-2P-25HP-LCSE:</t>
        </is>
      </c>
      <c r="E207" t="inlineStr">
        <is>
          <t>X4</t>
        </is>
      </c>
      <c r="F207" t="inlineStr">
        <is>
          <t>Opt_InsertProvided</t>
        </is>
      </c>
      <c r="G207" t="inlineStr">
        <is>
          <t>:Cast Iron, ASTM-A48, CL 35:CaseMatl_Ductile_Iron_ASTM-A536-65</t>
        </is>
      </c>
      <c r="H207" t="inlineStr">
        <is>
          <t>:C30:C35:J:</t>
        </is>
      </c>
      <c r="I207" t="inlineStr">
        <is>
          <t>Coating_Standard</t>
        </is>
      </c>
      <c r="J207" t="inlineStr">
        <is>
          <t>:MechSealType21:MechSealType2:</t>
        </is>
      </c>
      <c r="K207" t="inlineStr">
        <is>
          <t>Vertical</t>
        </is>
      </c>
      <c r="L207" t="inlineStr">
        <is>
          <t>:E:MLEC:</t>
        </is>
      </c>
      <c r="M207" t="inlineStr">
        <is>
          <t>:284TC:286TC:284TSC:286TSC:</t>
        </is>
      </c>
      <c r="N207" t="inlineStr">
        <is>
          <t>C30</t>
        </is>
      </c>
      <c r="O207" t="inlineStr">
        <is>
          <t>NPT</t>
        </is>
      </c>
      <c r="P207" s="57" t="inlineStr">
        <is>
          <t>Graphalloy</t>
        </is>
      </c>
      <c r="Q207" s="4" t="inlineStr">
        <is>
          <t>RTF</t>
        </is>
      </c>
      <c r="R207" s="43" t="inlineStr"/>
      <c r="S207" t="inlineStr">
        <is>
          <t>A300211</t>
        </is>
      </c>
      <c r="T207" t="inlineStr">
        <is>
          <t>LT108</t>
        </is>
      </c>
      <c r="U207" t="n">
        <v>123</v>
      </c>
    </row>
    <row r="208">
      <c r="B208" t="inlineStr">
        <is>
          <t>Price_BOM_LCS_Insert_202</t>
        </is>
      </c>
      <c r="C208" s="126" t="n">
        <v>275</v>
      </c>
      <c r="D208" t="inlineStr">
        <is>
          <t>:15955-LCS:15955-2P-25HP-LCSE:15955-2P-30HP-LCSE:</t>
        </is>
      </c>
      <c r="E208" t="inlineStr">
        <is>
          <t>X4</t>
        </is>
      </c>
      <c r="F208" t="inlineStr">
        <is>
          <t>Opt_InsertProvided</t>
        </is>
      </c>
      <c r="G208" t="inlineStr">
        <is>
          <t>:Cast Iron, ASTM-A48, CL 35:</t>
        </is>
      </c>
      <c r="H208" t="inlineStr">
        <is>
          <t>:C30:C35:J:</t>
        </is>
      </c>
      <c r="I208" t="inlineStr">
        <is>
          <t>Coating_Standard</t>
        </is>
      </c>
      <c r="J208" t="inlineStr">
        <is>
          <t>:MechSealType21:MechSealType2:</t>
        </is>
      </c>
      <c r="K208" t="inlineStr">
        <is>
          <t>Vertical</t>
        </is>
      </c>
      <c r="L208" t="inlineStr">
        <is>
          <t>:E:MLEC:</t>
        </is>
      </c>
      <c r="M208" t="inlineStr">
        <is>
          <t>:284TC:286TC:284TSC:286TSC:</t>
        </is>
      </c>
      <c r="N208" t="inlineStr">
        <is>
          <t>C30</t>
        </is>
      </c>
      <c r="O208" t="inlineStr">
        <is>
          <t>NPS</t>
        </is>
      </c>
      <c r="P208" s="57" t="inlineStr">
        <is>
          <t>Graphalloy</t>
        </is>
      </c>
      <c r="Q208" s="4" t="n">
        <v>99176378</v>
      </c>
      <c r="R208" s="43" t="inlineStr">
        <is>
          <t>BRK B/M,VLS,X4,9.5",284/286 TC  X012</t>
        </is>
      </c>
      <c r="S208" t="inlineStr">
        <is>
          <t>A300165</t>
        </is>
      </c>
      <c r="T208" t="inlineStr">
        <is>
          <t>LT108</t>
        </is>
      </c>
      <c r="U208" t="n">
        <v>123</v>
      </c>
    </row>
    <row r="209">
      <c r="B209" t="inlineStr">
        <is>
          <t>Price_BOM_LCS_Insert_203</t>
        </is>
      </c>
      <c r="C209" s="126" t="n">
        <v>275</v>
      </c>
      <c r="D209" t="inlineStr">
        <is>
          <t>:15955-LCS:15955-2P-25HP-LCSE:15955-2P-30HP-LCSE:</t>
        </is>
      </c>
      <c r="E209" t="inlineStr">
        <is>
          <t>X4</t>
        </is>
      </c>
      <c r="F209" t="inlineStr">
        <is>
          <t>Opt_InsertProvided</t>
        </is>
      </c>
      <c r="G209" t="inlineStr">
        <is>
          <t>:Cast Iron, ASTM-A48, CL 35:CaseMatl_Ductile_Iron_ASTM-A536-65</t>
        </is>
      </c>
      <c r="H209" t="inlineStr">
        <is>
          <t>:C30:C35:J:</t>
        </is>
      </c>
      <c r="I209" t="inlineStr">
        <is>
          <t>Coating_Standard</t>
        </is>
      </c>
      <c r="J209" t="inlineStr">
        <is>
          <t>:MechSealType21:MechSealType2:</t>
        </is>
      </c>
      <c r="K209" t="inlineStr">
        <is>
          <t>Vertical</t>
        </is>
      </c>
      <c r="L209" t="inlineStr">
        <is>
          <t>:E:MLEC:</t>
        </is>
      </c>
      <c r="M209" t="inlineStr">
        <is>
          <t>:284TC:286TC:284TSC:286TSC:</t>
        </is>
      </c>
      <c r="N209" t="inlineStr">
        <is>
          <t>C30</t>
        </is>
      </c>
      <c r="O209" t="inlineStr">
        <is>
          <t>NPT</t>
        </is>
      </c>
      <c r="P209" s="57" t="inlineStr">
        <is>
          <t>Graphalloy</t>
        </is>
      </c>
      <c r="Q209" s="4" t="inlineStr">
        <is>
          <t>RTF</t>
        </is>
      </c>
      <c r="R209" s="43" t="inlineStr"/>
      <c r="S209" t="inlineStr">
        <is>
          <t>A300211</t>
        </is>
      </c>
      <c r="T209" t="inlineStr">
        <is>
          <t>LT108</t>
        </is>
      </c>
      <c r="U209" t="n">
        <v>123</v>
      </c>
    </row>
    <row r="210">
      <c r="B210" t="inlineStr">
        <is>
          <t>Price_BOM_LCS_Insert_204</t>
        </is>
      </c>
      <c r="C210" s="126" t="n">
        <v>275</v>
      </c>
      <c r="D210" t="inlineStr">
        <is>
          <t>:15959-LCS:15959-2P-25HP-LCSE:15959-2P-30HP-LCSE:</t>
        </is>
      </c>
      <c r="E210" t="inlineStr">
        <is>
          <t>X4</t>
        </is>
      </c>
      <c r="F210" t="inlineStr">
        <is>
          <t>Opt_InsertProvided</t>
        </is>
      </c>
      <c r="G210" t="inlineStr">
        <is>
          <t>:Cast Iron, ASTM-A48, CL 35:</t>
        </is>
      </c>
      <c r="H210" t="inlineStr">
        <is>
          <t>:C30:C35:J:</t>
        </is>
      </c>
      <c r="I210" t="inlineStr">
        <is>
          <t>Coating_Standard</t>
        </is>
      </c>
      <c r="J210" t="inlineStr">
        <is>
          <t>:MechSealType21:MechSealType2:</t>
        </is>
      </c>
      <c r="K210" t="inlineStr">
        <is>
          <t>Vertical</t>
        </is>
      </c>
      <c r="L210" t="inlineStr">
        <is>
          <t>:E:MLEC:</t>
        </is>
      </c>
      <c r="M210" t="inlineStr">
        <is>
          <t>:284TC:286TC:284TSC:286TSC:</t>
        </is>
      </c>
      <c r="N210" t="inlineStr">
        <is>
          <t>C30</t>
        </is>
      </c>
      <c r="O210" t="inlineStr">
        <is>
          <t>NPS</t>
        </is>
      </c>
      <c r="P210" s="57" t="inlineStr">
        <is>
          <t>Graphalloy</t>
        </is>
      </c>
      <c r="Q210" s="4" t="n">
        <v>99176378</v>
      </c>
      <c r="R210" s="43" t="inlineStr">
        <is>
          <t>BRK B/M,VLS,X4,9.5",284/286 TC  X012</t>
        </is>
      </c>
      <c r="S210" t="inlineStr">
        <is>
          <t>A300165</t>
        </is>
      </c>
      <c r="T210" t="inlineStr">
        <is>
          <t>LT108</t>
        </is>
      </c>
      <c r="U210" t="n">
        <v>123</v>
      </c>
    </row>
    <row r="211">
      <c r="B211" t="inlineStr">
        <is>
          <t>Price_BOM_LCS_Insert_205</t>
        </is>
      </c>
      <c r="C211" s="126" t="n">
        <v>275</v>
      </c>
      <c r="D211" t="inlineStr">
        <is>
          <t>:15959-LCS:15959-2P-25HP-LCSE:15959-2P-30HP-LCSE:</t>
        </is>
      </c>
      <c r="E211" t="inlineStr">
        <is>
          <t>X4</t>
        </is>
      </c>
      <c r="F211" t="inlineStr">
        <is>
          <t>Opt_InsertProvided</t>
        </is>
      </c>
      <c r="G211" t="inlineStr">
        <is>
          <t>:Cast Iron, ASTM-A48, CL 35:CaseMatl_Ductile_Iron_ASTM-A536-65</t>
        </is>
      </c>
      <c r="H211" t="inlineStr">
        <is>
          <t>:C30:C35:J:</t>
        </is>
      </c>
      <c r="I211" t="inlineStr">
        <is>
          <t>Coating_Standard</t>
        </is>
      </c>
      <c r="J211" t="inlineStr">
        <is>
          <t>:MechSealType21:MechSealType2:</t>
        </is>
      </c>
      <c r="K211" t="inlineStr">
        <is>
          <t>Vertical</t>
        </is>
      </c>
      <c r="L211" t="inlineStr">
        <is>
          <t>:E:MLEC:</t>
        </is>
      </c>
      <c r="M211" t="inlineStr">
        <is>
          <t>:284TC:286TC:284TSC:286TSC:</t>
        </is>
      </c>
      <c r="N211" t="inlineStr">
        <is>
          <t>C30</t>
        </is>
      </c>
      <c r="O211" t="inlineStr">
        <is>
          <t>NPT</t>
        </is>
      </c>
      <c r="P211" s="57" t="inlineStr">
        <is>
          <t>Graphalloy</t>
        </is>
      </c>
      <c r="Q211" s="4" t="inlineStr">
        <is>
          <t>RTF</t>
        </is>
      </c>
      <c r="R211" s="43" t="inlineStr"/>
      <c r="S211" t="inlineStr">
        <is>
          <t>A300211</t>
        </is>
      </c>
      <c r="T211" t="inlineStr">
        <is>
          <t>LT108</t>
        </is>
      </c>
      <c r="U211" t="n">
        <v>123</v>
      </c>
    </row>
    <row r="212">
      <c r="B212" t="inlineStr">
        <is>
          <t>Price_BOM_LCS_Insert_206</t>
        </is>
      </c>
      <c r="C212" s="126" t="n">
        <v>275</v>
      </c>
      <c r="D212" t="inlineStr">
        <is>
          <t>:20953-LCS:20953-2P-25HP-LCSE:20953-2P-30HP-LCSE:</t>
        </is>
      </c>
      <c r="E212" t="inlineStr">
        <is>
          <t>X4</t>
        </is>
      </c>
      <c r="F212" t="inlineStr">
        <is>
          <t>Opt_InsertProvided</t>
        </is>
      </c>
      <c r="G212" t="inlineStr">
        <is>
          <t>:Cast Iron, ASTM-A48, CL 35:</t>
        </is>
      </c>
      <c r="H212" t="inlineStr">
        <is>
          <t>:C30:C35:J:</t>
        </is>
      </c>
      <c r="I212" t="inlineStr">
        <is>
          <t>Coating_Standard</t>
        </is>
      </c>
      <c r="J212" t="inlineStr">
        <is>
          <t>:MechSealType21:MechSealType2:</t>
        </is>
      </c>
      <c r="K212" t="inlineStr">
        <is>
          <t>Vertical</t>
        </is>
      </c>
      <c r="L212" t="inlineStr">
        <is>
          <t>:E:MLEC:</t>
        </is>
      </c>
      <c r="M212" t="inlineStr">
        <is>
          <t>:284TC:286TC:284TSC:286TSC:</t>
        </is>
      </c>
      <c r="N212" t="inlineStr">
        <is>
          <t>C30</t>
        </is>
      </c>
      <c r="O212" t="inlineStr">
        <is>
          <t>NPS</t>
        </is>
      </c>
      <c r="P212" s="57" t="inlineStr">
        <is>
          <t>Graphalloy</t>
        </is>
      </c>
      <c r="Q212" s="4" t="n">
        <v>99176378</v>
      </c>
      <c r="R212" s="43" t="inlineStr">
        <is>
          <t>BRK B/M,VLS,X4,9.5",284/286 TC  X012</t>
        </is>
      </c>
      <c r="S212" t="inlineStr">
        <is>
          <t>A300165</t>
        </is>
      </c>
      <c r="T212" t="inlineStr">
        <is>
          <t>LT108</t>
        </is>
      </c>
      <c r="U212" t="n">
        <v>123</v>
      </c>
    </row>
    <row r="213">
      <c r="B213" t="inlineStr">
        <is>
          <t>Price_BOM_LCS_Insert_207</t>
        </is>
      </c>
      <c r="C213" s="126" t="n">
        <v>275</v>
      </c>
      <c r="D213" t="inlineStr">
        <is>
          <t>:20953-LCS:20953-2P-25HP-LCSE:20953-2P-30HP-LCSE:</t>
        </is>
      </c>
      <c r="E213" t="inlineStr">
        <is>
          <t>X4</t>
        </is>
      </c>
      <c r="F213" t="inlineStr">
        <is>
          <t>Opt_InsertProvided</t>
        </is>
      </c>
      <c r="G213" t="inlineStr">
        <is>
          <t>:Cast Iron, ASTM-A48, CL 35:CaseMatl_Ductile_Iron_ASTM-A536-65</t>
        </is>
      </c>
      <c r="H213" t="inlineStr">
        <is>
          <t>:C30:C35:J:</t>
        </is>
      </c>
      <c r="I213" t="inlineStr">
        <is>
          <t>Coating_Standard</t>
        </is>
      </c>
      <c r="J213" t="inlineStr">
        <is>
          <t>:MechSealType21:MechSealType2:</t>
        </is>
      </c>
      <c r="K213" t="inlineStr">
        <is>
          <t>Vertical</t>
        </is>
      </c>
      <c r="L213" t="inlineStr">
        <is>
          <t>:E:MLEC:</t>
        </is>
      </c>
      <c r="M213" t="inlineStr">
        <is>
          <t>:284TC:286TC:284TSC:286TSC:</t>
        </is>
      </c>
      <c r="N213" t="inlineStr">
        <is>
          <t>C30</t>
        </is>
      </c>
      <c r="O213" t="inlineStr">
        <is>
          <t>NPT</t>
        </is>
      </c>
      <c r="P213" s="57" t="inlineStr">
        <is>
          <t>Graphalloy</t>
        </is>
      </c>
      <c r="Q213" s="4" t="inlineStr">
        <is>
          <t>RTF</t>
        </is>
      </c>
      <c r="R213" s="43" t="inlineStr"/>
      <c r="S213" t="inlineStr">
        <is>
          <t>A300211</t>
        </is>
      </c>
      <c r="T213" t="inlineStr">
        <is>
          <t>LT108</t>
        </is>
      </c>
      <c r="U213" t="n">
        <v>123</v>
      </c>
    </row>
    <row r="214">
      <c r="B214" t="inlineStr">
        <is>
          <t>Price_BOM_LCS_Insert_208</t>
        </is>
      </c>
      <c r="C214" s="126" t="n">
        <v>275</v>
      </c>
      <c r="D214" t="inlineStr">
        <is>
          <t>:25957-LCS:25957-2P-25HP-LCSE:25957-2P-30HP-LCSE:</t>
        </is>
      </c>
      <c r="E214" t="inlineStr">
        <is>
          <t>X4</t>
        </is>
      </c>
      <c r="F214" t="inlineStr">
        <is>
          <t>Opt_InsertProvided</t>
        </is>
      </c>
      <c r="G214" t="inlineStr">
        <is>
          <t>:Cast Iron, ASTM-A48, CL 35:</t>
        </is>
      </c>
      <c r="H214" t="inlineStr">
        <is>
          <t>:C30:C35:J:</t>
        </is>
      </c>
      <c r="I214" t="inlineStr">
        <is>
          <t>Coating_Standard</t>
        </is>
      </c>
      <c r="J214" t="inlineStr">
        <is>
          <t>:MechSealType21:MechSealType2:</t>
        </is>
      </c>
      <c r="K214" t="inlineStr">
        <is>
          <t>Vertical</t>
        </is>
      </c>
      <c r="L214" t="inlineStr">
        <is>
          <t>:E:MLEC:</t>
        </is>
      </c>
      <c r="M214" t="inlineStr">
        <is>
          <t>:284TC:286TC:284TSC:286TSC:</t>
        </is>
      </c>
      <c r="N214" t="inlineStr">
        <is>
          <t>C30</t>
        </is>
      </c>
      <c r="O214" t="inlineStr">
        <is>
          <t>125# ANSI Flange</t>
        </is>
      </c>
      <c r="P214" s="57" t="inlineStr">
        <is>
          <t>Graphalloy</t>
        </is>
      </c>
      <c r="Q214" s="4" t="n">
        <v>99176378</v>
      </c>
      <c r="R214" s="43" t="inlineStr">
        <is>
          <t>BRK B/M,VLS,X4,9.5",284/286 TC  X012</t>
        </is>
      </c>
      <c r="S214" t="inlineStr">
        <is>
          <t>A300165</t>
        </is>
      </c>
      <c r="T214" t="inlineStr">
        <is>
          <t>LT108</t>
        </is>
      </c>
      <c r="U214" t="n">
        <v>123</v>
      </c>
    </row>
    <row r="215">
      <c r="B215" t="inlineStr">
        <is>
          <t>Price_BOM_LCS_Insert_209</t>
        </is>
      </c>
      <c r="C215" s="126" t="n">
        <v>275</v>
      </c>
      <c r="D215" t="inlineStr">
        <is>
          <t>:25957-LCS:25957-2P-25HP-LCSE:25957-2P-30HP-LCSE:</t>
        </is>
      </c>
      <c r="E215" t="inlineStr">
        <is>
          <t>X4</t>
        </is>
      </c>
      <c r="F215" t="inlineStr">
        <is>
          <t>Opt_InsertProvided</t>
        </is>
      </c>
      <c r="G215" t="inlineStr">
        <is>
          <t>:Cast Iron, ASTM-A48, CL 35:CaseMatl_Ductile_Iron_ASTM-A536-65</t>
        </is>
      </c>
      <c r="H215" t="inlineStr">
        <is>
          <t>:C30:C35:J:</t>
        </is>
      </c>
      <c r="I215" t="inlineStr">
        <is>
          <t>Coating_Standard</t>
        </is>
      </c>
      <c r="J215" t="inlineStr">
        <is>
          <t>:MechSealType21:MechSealType2:</t>
        </is>
      </c>
      <c r="K215" t="inlineStr">
        <is>
          <t>Vertical</t>
        </is>
      </c>
      <c r="L215" t="inlineStr">
        <is>
          <t>:E:MLEC:</t>
        </is>
      </c>
      <c r="M215" t="inlineStr">
        <is>
          <t>:284TC:286TC:284TSC:286TSC:</t>
        </is>
      </c>
      <c r="N215" t="inlineStr">
        <is>
          <t>C30</t>
        </is>
      </c>
      <c r="O215" t="inlineStr">
        <is>
          <t>250# ANSI Flange</t>
        </is>
      </c>
      <c r="P215" s="57" t="inlineStr">
        <is>
          <t>Graphalloy</t>
        </is>
      </c>
      <c r="Q215" s="4" t="inlineStr">
        <is>
          <t>RTF</t>
        </is>
      </c>
      <c r="R215" s="43" t="inlineStr"/>
      <c r="S215" t="inlineStr">
        <is>
          <t>A300211</t>
        </is>
      </c>
      <c r="T215" t="inlineStr">
        <is>
          <t>LT108</t>
        </is>
      </c>
      <c r="U215" t="n">
        <v>123</v>
      </c>
    </row>
    <row r="216">
      <c r="B216" t="inlineStr">
        <is>
          <t>Price_BOM_LCS_Insert_210</t>
        </is>
      </c>
      <c r="C216" s="126" t="n">
        <v>275</v>
      </c>
      <c r="D216" t="inlineStr">
        <is>
          <t>:40957-LCS:</t>
        </is>
      </c>
      <c r="E216" t="inlineStr">
        <is>
          <t>X4</t>
        </is>
      </c>
      <c r="F216" t="inlineStr">
        <is>
          <t>Opt_InsertProvided</t>
        </is>
      </c>
      <c r="G216" t="inlineStr">
        <is>
          <t>:Cast Iron, ASTM-A48, CL 35:</t>
        </is>
      </c>
      <c r="H216" t="inlineStr">
        <is>
          <t>:C30:C35:J:</t>
        </is>
      </c>
      <c r="I216" t="inlineStr">
        <is>
          <t>Coating_Standard</t>
        </is>
      </c>
      <c r="J216" t="inlineStr">
        <is>
          <t>:MechSealType21:MechSealType2:</t>
        </is>
      </c>
      <c r="K216" t="inlineStr">
        <is>
          <t>Vertical</t>
        </is>
      </c>
      <c r="L216" t="inlineStr">
        <is>
          <t>:E:MLEC:</t>
        </is>
      </c>
      <c r="M216" t="inlineStr">
        <is>
          <t>:284TC:286TC:284TSC:286TSC:</t>
        </is>
      </c>
      <c r="N216" t="inlineStr">
        <is>
          <t>C30</t>
        </is>
      </c>
      <c r="O216" t="inlineStr">
        <is>
          <t>125# ANSI Flange</t>
        </is>
      </c>
      <c r="P216" s="57" t="inlineStr">
        <is>
          <t>Graphalloy</t>
        </is>
      </c>
      <c r="Q216" s="4" t="n">
        <v>99176378</v>
      </c>
      <c r="R216" s="43" t="inlineStr">
        <is>
          <t>BRK B/M,VLS,X4,9.5",284/286 TC  X012</t>
        </is>
      </c>
      <c r="S216" t="inlineStr">
        <is>
          <t>A300165</t>
        </is>
      </c>
      <c r="T216" t="inlineStr">
        <is>
          <t>LT108</t>
        </is>
      </c>
      <c r="U216" t="n">
        <v>123</v>
      </c>
    </row>
    <row r="217">
      <c r="B217" t="inlineStr">
        <is>
          <t>Price_BOM_LCS_Insert_211</t>
        </is>
      </c>
      <c r="C217" s="126" t="n">
        <v>275</v>
      </c>
      <c r="D217" t="inlineStr">
        <is>
          <t>:40957-LCS:</t>
        </is>
      </c>
      <c r="E217" t="inlineStr">
        <is>
          <t>X4</t>
        </is>
      </c>
      <c r="F217" t="inlineStr">
        <is>
          <t>Opt_InsertProvided</t>
        </is>
      </c>
      <c r="G217" t="inlineStr">
        <is>
          <t>:Cast Iron, ASTM-A48, CL 35:CaseMatl_Ductile_Iron_ASTM-A536-65</t>
        </is>
      </c>
      <c r="H217" t="inlineStr">
        <is>
          <t>:C30:C35:J:</t>
        </is>
      </c>
      <c r="I217" t="inlineStr">
        <is>
          <t>Coating_Standard</t>
        </is>
      </c>
      <c r="J217" t="inlineStr">
        <is>
          <t>:MechSealType21:MechSealType2:</t>
        </is>
      </c>
      <c r="K217" t="inlineStr">
        <is>
          <t>Vertical</t>
        </is>
      </c>
      <c r="L217" t="inlineStr">
        <is>
          <t>:E:MLEC:</t>
        </is>
      </c>
      <c r="M217" t="inlineStr">
        <is>
          <t>:284TC:286TC:284TSC:286TSC:</t>
        </is>
      </c>
      <c r="N217" t="inlineStr">
        <is>
          <t>C30</t>
        </is>
      </c>
      <c r="O217" t="inlineStr">
        <is>
          <t>250# ANSI Flange</t>
        </is>
      </c>
      <c r="P217" s="57" t="inlineStr">
        <is>
          <t>Graphalloy</t>
        </is>
      </c>
      <c r="Q217" s="4" t="inlineStr">
        <is>
          <t>RTF</t>
        </is>
      </c>
      <c r="R217" s="43" t="inlineStr"/>
      <c r="S217" t="inlineStr">
        <is>
          <t>A300211</t>
        </is>
      </c>
      <c r="T217" t="inlineStr">
        <is>
          <t>LT108</t>
        </is>
      </c>
      <c r="U217" t="n">
        <v>123</v>
      </c>
    </row>
    <row r="218">
      <c r="B218" t="inlineStr">
        <is>
          <t>Price_BOM_LCS_Insert_212</t>
        </is>
      </c>
      <c r="C218" s="126" t="n">
        <v>275</v>
      </c>
      <c r="D218" t="inlineStr">
        <is>
          <t>:50957-LCS:</t>
        </is>
      </c>
      <c r="E218" t="inlineStr">
        <is>
          <t>X4</t>
        </is>
      </c>
      <c r="F218" t="inlineStr">
        <is>
          <t>Opt_InsertProvided</t>
        </is>
      </c>
      <c r="G218" t="inlineStr">
        <is>
          <t>:Cast Iron, ASTM-A48, CL 35:</t>
        </is>
      </c>
      <c r="H218" t="inlineStr">
        <is>
          <t>:C30:C35:J:</t>
        </is>
      </c>
      <c r="I218" t="inlineStr">
        <is>
          <t>Coating_Standard</t>
        </is>
      </c>
      <c r="J218" t="inlineStr">
        <is>
          <t>:MechSealType21:MechSealType2:</t>
        </is>
      </c>
      <c r="K218" t="inlineStr">
        <is>
          <t>Vertical</t>
        </is>
      </c>
      <c r="L218" t="inlineStr">
        <is>
          <t>:E:MLEC:</t>
        </is>
      </c>
      <c r="M218" t="inlineStr">
        <is>
          <t>:284TC:286TC:284TSC:286TSC:</t>
        </is>
      </c>
      <c r="N218" t="inlineStr">
        <is>
          <t>C30</t>
        </is>
      </c>
      <c r="O218" t="inlineStr">
        <is>
          <t>125# ANSI Flange</t>
        </is>
      </c>
      <c r="P218" s="57" t="inlineStr">
        <is>
          <t>Graphalloy</t>
        </is>
      </c>
      <c r="Q218" s="4" t="n">
        <v>99176378</v>
      </c>
      <c r="R218" s="43" t="inlineStr">
        <is>
          <t>BRK B/M,VLS,X4,9.5",284/286 TC  X012</t>
        </is>
      </c>
      <c r="S218" t="inlineStr">
        <is>
          <t>A300165</t>
        </is>
      </c>
      <c r="T218" t="inlineStr">
        <is>
          <t>LT108</t>
        </is>
      </c>
      <c r="U218" t="n">
        <v>123</v>
      </c>
    </row>
    <row r="219">
      <c r="B219" t="inlineStr">
        <is>
          <t>Price_BOM_LCS_Insert_213</t>
        </is>
      </c>
      <c r="C219" s="126" t="n">
        <v>275</v>
      </c>
      <c r="D219" t="inlineStr">
        <is>
          <t>:50957-LCS:</t>
        </is>
      </c>
      <c r="E219" t="inlineStr">
        <is>
          <t>X4</t>
        </is>
      </c>
      <c r="F219" t="inlineStr">
        <is>
          <t>Opt_InsertProvided</t>
        </is>
      </c>
      <c r="G219" t="inlineStr">
        <is>
          <t>:Cast Iron, ASTM-A48, CL 35:CaseMatl_Ductile_Iron_ASTM-A536-65</t>
        </is>
      </c>
      <c r="H219" t="inlineStr">
        <is>
          <t>:C30:C35:J:</t>
        </is>
      </c>
      <c r="I219" t="inlineStr">
        <is>
          <t>Coating_Standard</t>
        </is>
      </c>
      <c r="J219" t="inlineStr">
        <is>
          <t>:MechSealType21:MechSealType2:</t>
        </is>
      </c>
      <c r="K219" t="inlineStr">
        <is>
          <t>Vertical</t>
        </is>
      </c>
      <c r="L219" t="inlineStr">
        <is>
          <t>:E:MLEC:</t>
        </is>
      </c>
      <c r="M219" t="inlineStr">
        <is>
          <t>:284TC:286TC:284TSC:286TSC:</t>
        </is>
      </c>
      <c r="N219" t="inlineStr">
        <is>
          <t>C30</t>
        </is>
      </c>
      <c r="O219" t="inlineStr">
        <is>
          <t>250# ANSI Flange</t>
        </is>
      </c>
      <c r="P219" s="57" t="inlineStr">
        <is>
          <t>Graphalloy</t>
        </is>
      </c>
      <c r="Q219" s="4" t="inlineStr">
        <is>
          <t>RTF</t>
        </is>
      </c>
      <c r="R219" s="43" t="inlineStr"/>
      <c r="S219" t="inlineStr">
        <is>
          <t>A300211</t>
        </is>
      </c>
      <c r="T219" t="inlineStr">
        <is>
          <t>LT108</t>
        </is>
      </c>
      <c r="U219" t="n">
        <v>123</v>
      </c>
    </row>
    <row r="220">
      <c r="B220" t="inlineStr">
        <is>
          <t>Price_BOM_LCS_Insert_214</t>
        </is>
      </c>
      <c r="C220" s="126" t="n">
        <v>275</v>
      </c>
      <c r="D220" t="inlineStr">
        <is>
          <t>:15951-LCS:</t>
        </is>
      </c>
      <c r="E220" t="inlineStr">
        <is>
          <t>X4</t>
        </is>
      </c>
      <c r="F220" t="inlineStr">
        <is>
          <t>Opt_InsertProvided</t>
        </is>
      </c>
      <c r="G220" t="inlineStr">
        <is>
          <t>:Cast Iron, ASTM-A48, CL 35:</t>
        </is>
      </c>
      <c r="H220" t="inlineStr">
        <is>
          <t>:C30:C35:J:</t>
        </is>
      </c>
      <c r="I220" t="inlineStr">
        <is>
          <t>Coating_Standard</t>
        </is>
      </c>
      <c r="J220" t="inlineStr">
        <is>
          <t>:MechSealType21:MechSealType2:</t>
        </is>
      </c>
      <c r="K220" t="inlineStr">
        <is>
          <t>Vertical</t>
        </is>
      </c>
      <c r="L220" t="inlineStr">
        <is>
          <t>:E:MLEC:</t>
        </is>
      </c>
      <c r="M220" t="inlineStr">
        <is>
          <t>:324TC:326TC:324TSC:326TSC:</t>
        </is>
      </c>
      <c r="N220" t="inlineStr">
        <is>
          <t>C30</t>
        </is>
      </c>
      <c r="O220" t="inlineStr">
        <is>
          <t>NPS</t>
        </is>
      </c>
      <c r="P220" s="57" t="inlineStr">
        <is>
          <t>Graphalloy</t>
        </is>
      </c>
      <c r="Q220" s="4" t="n">
        <v>99176414</v>
      </c>
      <c r="R220" s="43" t="inlineStr">
        <is>
          <t>BRK B/M,VLS,X4/XA,9.5",324/405 TC  X012</t>
        </is>
      </c>
      <c r="S220" t="inlineStr">
        <is>
          <t>A100418</t>
        </is>
      </c>
      <c r="T220" t="inlineStr">
        <is>
          <t>LT108</t>
        </is>
      </c>
      <c r="U220" t="n">
        <v>300</v>
      </c>
    </row>
    <row r="221">
      <c r="B221" t="inlineStr">
        <is>
          <t>Price_BOM_LCS_Insert_215</t>
        </is>
      </c>
      <c r="C221" s="126" t="n">
        <v>275</v>
      </c>
      <c r="D221" t="inlineStr">
        <is>
          <t>:15951-LCS:</t>
        </is>
      </c>
      <c r="E221" t="inlineStr">
        <is>
          <t>X4</t>
        </is>
      </c>
      <c r="F221" t="inlineStr">
        <is>
          <t>Opt_InsertProvided</t>
        </is>
      </c>
      <c r="G221" t="inlineStr">
        <is>
          <t>:Cast Iron, ASTM-A48, CL 35:CaseMatl_Ductile_Iron_ASTM-A536-65</t>
        </is>
      </c>
      <c r="H221" t="inlineStr">
        <is>
          <t>:C30:C35:J:</t>
        </is>
      </c>
      <c r="I221" t="inlineStr">
        <is>
          <t>Coating_Standard</t>
        </is>
      </c>
      <c r="J221" t="inlineStr">
        <is>
          <t>:MechSealType21:MechSealType2:</t>
        </is>
      </c>
      <c r="K221" t="inlineStr">
        <is>
          <t>Vertical</t>
        </is>
      </c>
      <c r="L221" t="inlineStr">
        <is>
          <t>:E:MLEC:</t>
        </is>
      </c>
      <c r="M221" t="inlineStr">
        <is>
          <t>:324TC:326TC:324TSC:326TSC:</t>
        </is>
      </c>
      <c r="N221" t="inlineStr">
        <is>
          <t>C30</t>
        </is>
      </c>
      <c r="O221" t="inlineStr">
        <is>
          <t>NPT</t>
        </is>
      </c>
      <c r="P221" s="57" t="inlineStr">
        <is>
          <t>Graphalloy</t>
        </is>
      </c>
      <c r="Q221" s="4" t="inlineStr">
        <is>
          <t>RTF</t>
        </is>
      </c>
      <c r="R221" s="43" t="inlineStr"/>
      <c r="S221" t="inlineStr">
        <is>
          <t>A300233</t>
        </is>
      </c>
      <c r="T221" t="inlineStr">
        <is>
          <t>LT108</t>
        </is>
      </c>
      <c r="U221" t="n">
        <v>300</v>
      </c>
    </row>
    <row r="222">
      <c r="B222" t="inlineStr">
        <is>
          <t>Price_BOM_LCS_Insert_216</t>
        </is>
      </c>
      <c r="C222" s="126" t="n">
        <v>275</v>
      </c>
      <c r="D222" t="inlineStr">
        <is>
          <t>:15955-LCS:</t>
        </is>
      </c>
      <c r="E222" t="inlineStr">
        <is>
          <t>X4</t>
        </is>
      </c>
      <c r="F222" t="inlineStr">
        <is>
          <t>Opt_InsertProvided</t>
        </is>
      </c>
      <c r="G222" t="inlineStr">
        <is>
          <t>:Cast Iron, ASTM-A48, CL 35:</t>
        </is>
      </c>
      <c r="H222" t="inlineStr">
        <is>
          <t>:C30:C35:J:</t>
        </is>
      </c>
      <c r="I222" t="inlineStr">
        <is>
          <t>Coating_Standard</t>
        </is>
      </c>
      <c r="J222" t="inlineStr">
        <is>
          <t>:MechSealType21:MechSealType2:</t>
        </is>
      </c>
      <c r="K222" t="inlineStr">
        <is>
          <t>Vertical</t>
        </is>
      </c>
      <c r="L222" t="inlineStr">
        <is>
          <t>:E:MLEC:</t>
        </is>
      </c>
      <c r="M222" t="inlineStr">
        <is>
          <t>:324TC:326TC:324TSC:326TSC:</t>
        </is>
      </c>
      <c r="N222" t="inlineStr">
        <is>
          <t>C30</t>
        </is>
      </c>
      <c r="O222" t="inlineStr">
        <is>
          <t>NPS</t>
        </is>
      </c>
      <c r="P222" s="57" t="inlineStr">
        <is>
          <t>Graphalloy</t>
        </is>
      </c>
      <c r="Q222" s="4" t="n">
        <v>99176414</v>
      </c>
      <c r="R222" s="43" t="inlineStr">
        <is>
          <t>BRK B/M,VLS,X4/XA,9.5",324/405 TC  X012</t>
        </is>
      </c>
      <c r="S222" t="inlineStr">
        <is>
          <t>A100418</t>
        </is>
      </c>
      <c r="T222" t="inlineStr">
        <is>
          <t>LT108</t>
        </is>
      </c>
      <c r="U222" t="n">
        <v>300</v>
      </c>
    </row>
    <row r="223">
      <c r="B223" t="inlineStr">
        <is>
          <t>Price_BOM_LCS_Insert_217</t>
        </is>
      </c>
      <c r="C223" s="126" t="n">
        <v>275</v>
      </c>
      <c r="D223" t="inlineStr">
        <is>
          <t>:15955-LCS:</t>
        </is>
      </c>
      <c r="E223" t="inlineStr">
        <is>
          <t>X4</t>
        </is>
      </c>
      <c r="F223" t="inlineStr">
        <is>
          <t>Opt_InsertProvided</t>
        </is>
      </c>
      <c r="G223" t="inlineStr">
        <is>
          <t>:Cast Iron, ASTM-A48, CL 35:CaseMatl_Ductile_Iron_ASTM-A536-65</t>
        </is>
      </c>
      <c r="H223" t="inlineStr">
        <is>
          <t>:C30:C35:J:</t>
        </is>
      </c>
      <c r="I223" t="inlineStr">
        <is>
          <t>Coating_Standard</t>
        </is>
      </c>
      <c r="J223" t="inlineStr">
        <is>
          <t>:MechSealType21:MechSealType2:</t>
        </is>
      </c>
      <c r="K223" t="inlineStr">
        <is>
          <t>Vertical</t>
        </is>
      </c>
      <c r="L223" t="inlineStr">
        <is>
          <t>:E:MLEC:</t>
        </is>
      </c>
      <c r="M223" t="inlineStr">
        <is>
          <t>:324TC:326TC:324TSC:326TSC:</t>
        </is>
      </c>
      <c r="N223" t="inlineStr">
        <is>
          <t>C30</t>
        </is>
      </c>
      <c r="O223" t="inlineStr">
        <is>
          <t>NPT</t>
        </is>
      </c>
      <c r="P223" s="57" t="inlineStr">
        <is>
          <t>Graphalloy</t>
        </is>
      </c>
      <c r="Q223" s="4" t="inlineStr">
        <is>
          <t>RTF</t>
        </is>
      </c>
      <c r="R223" s="43" t="inlineStr"/>
      <c r="S223" t="inlineStr">
        <is>
          <t>A300233</t>
        </is>
      </c>
      <c r="T223" t="inlineStr">
        <is>
          <t>LT108</t>
        </is>
      </c>
      <c r="U223" t="n">
        <v>300</v>
      </c>
    </row>
    <row r="224">
      <c r="B224" t="inlineStr">
        <is>
          <t>Price_BOM_LCS_Insert_218</t>
        </is>
      </c>
      <c r="C224" s="126" t="n">
        <v>275</v>
      </c>
      <c r="D224" t="inlineStr">
        <is>
          <t>:15959-LCS:</t>
        </is>
      </c>
      <c r="E224" t="inlineStr">
        <is>
          <t>X4</t>
        </is>
      </c>
      <c r="F224" t="inlineStr">
        <is>
          <t>Opt_InsertProvided</t>
        </is>
      </c>
      <c r="G224" t="inlineStr">
        <is>
          <t>:Cast Iron, ASTM-A48, CL 35:</t>
        </is>
      </c>
      <c r="H224" t="inlineStr">
        <is>
          <t>:C30:C35:J:</t>
        </is>
      </c>
      <c r="I224" t="inlineStr">
        <is>
          <t>Coating_Standard</t>
        </is>
      </c>
      <c r="J224" t="inlineStr">
        <is>
          <t>:MechSealType21:MechSealType2:</t>
        </is>
      </c>
      <c r="K224" t="inlineStr">
        <is>
          <t>Vertical</t>
        </is>
      </c>
      <c r="L224" t="inlineStr">
        <is>
          <t>:E:MLEC:</t>
        </is>
      </c>
      <c r="M224" t="inlineStr">
        <is>
          <t>:324TC:326TC:324TSC:326TSC:</t>
        </is>
      </c>
      <c r="N224" t="inlineStr">
        <is>
          <t>C30</t>
        </is>
      </c>
      <c r="O224" t="inlineStr">
        <is>
          <t>NPS</t>
        </is>
      </c>
      <c r="P224" s="57" t="inlineStr">
        <is>
          <t>Graphalloy</t>
        </is>
      </c>
      <c r="Q224" s="4" t="n">
        <v>99176414</v>
      </c>
      <c r="R224" s="43" t="inlineStr">
        <is>
          <t>BRK B/M,VLS,X4/XA,9.5",324/405 TC  X012</t>
        </is>
      </c>
      <c r="S224" t="inlineStr">
        <is>
          <t>A100418</t>
        </is>
      </c>
      <c r="T224" t="inlineStr">
        <is>
          <t>LT108</t>
        </is>
      </c>
      <c r="U224" t="n">
        <v>300</v>
      </c>
    </row>
    <row r="225">
      <c r="B225" t="inlineStr">
        <is>
          <t>Price_BOM_LCS_Insert_219</t>
        </is>
      </c>
      <c r="C225" s="126" t="n">
        <v>275</v>
      </c>
      <c r="D225" t="inlineStr">
        <is>
          <t>:15959-LCS:</t>
        </is>
      </c>
      <c r="E225" t="inlineStr">
        <is>
          <t>X4</t>
        </is>
      </c>
      <c r="F225" t="inlineStr">
        <is>
          <t>Opt_InsertProvided</t>
        </is>
      </c>
      <c r="G225" t="inlineStr">
        <is>
          <t>:Cast Iron, ASTM-A48, CL 35:CaseMatl_Ductile_Iron_ASTM-A536-65</t>
        </is>
      </c>
      <c r="H225" t="inlineStr">
        <is>
          <t>:C30:C35:J:</t>
        </is>
      </c>
      <c r="I225" t="inlineStr">
        <is>
          <t>Coating_Standard</t>
        </is>
      </c>
      <c r="J225" t="inlineStr">
        <is>
          <t>:MechSealType21:MechSealType2:</t>
        </is>
      </c>
      <c r="K225" t="inlineStr">
        <is>
          <t>Vertical</t>
        </is>
      </c>
      <c r="L225" t="inlineStr">
        <is>
          <t>:E:MLEC:</t>
        </is>
      </c>
      <c r="M225" t="inlineStr">
        <is>
          <t>:324TC:326TC:324TSC:326TSC:</t>
        </is>
      </c>
      <c r="N225" t="inlineStr">
        <is>
          <t>C30</t>
        </is>
      </c>
      <c r="O225" t="inlineStr">
        <is>
          <t>NPT</t>
        </is>
      </c>
      <c r="P225" s="57" t="inlineStr">
        <is>
          <t>Graphalloy</t>
        </is>
      </c>
      <c r="Q225" s="4" t="inlineStr">
        <is>
          <t>RTF</t>
        </is>
      </c>
      <c r="R225" s="43" t="inlineStr"/>
      <c r="S225" t="inlineStr">
        <is>
          <t>A300233</t>
        </is>
      </c>
      <c r="T225" t="inlineStr">
        <is>
          <t>LT108</t>
        </is>
      </c>
      <c r="U225" t="n">
        <v>300</v>
      </c>
    </row>
    <row r="226">
      <c r="B226" t="inlineStr">
        <is>
          <t>Price_BOM_LCS_Insert_220</t>
        </is>
      </c>
      <c r="C226" s="126" t="n">
        <v>275</v>
      </c>
      <c r="D226" t="inlineStr">
        <is>
          <t>:20953-LCS:</t>
        </is>
      </c>
      <c r="E226" t="inlineStr">
        <is>
          <t>X4</t>
        </is>
      </c>
      <c r="F226" t="inlineStr">
        <is>
          <t>Opt_InsertProvided</t>
        </is>
      </c>
      <c r="G226" t="inlineStr">
        <is>
          <t>:Cast Iron, ASTM-A48, CL 35:</t>
        </is>
      </c>
      <c r="H226" t="inlineStr">
        <is>
          <t>:C30:C35:J:</t>
        </is>
      </c>
      <c r="I226" t="inlineStr">
        <is>
          <t>Coating_Standard</t>
        </is>
      </c>
      <c r="J226" t="inlineStr">
        <is>
          <t>:MechSealType21:MechSealType2:</t>
        </is>
      </c>
      <c r="K226" t="inlineStr">
        <is>
          <t>Vertical</t>
        </is>
      </c>
      <c r="L226" t="inlineStr">
        <is>
          <t>:E:MLEC:</t>
        </is>
      </c>
      <c r="M226" t="inlineStr">
        <is>
          <t>:324TC:326TC:324TSC:326TSC:</t>
        </is>
      </c>
      <c r="N226" t="inlineStr">
        <is>
          <t>C30</t>
        </is>
      </c>
      <c r="O226" t="inlineStr">
        <is>
          <t>NPS</t>
        </is>
      </c>
      <c r="P226" s="57" t="inlineStr">
        <is>
          <t>Graphalloy</t>
        </is>
      </c>
      <c r="Q226" s="4" t="n">
        <v>99176414</v>
      </c>
      <c r="R226" s="43" t="inlineStr">
        <is>
          <t>BRK B/M,VLS,X4/XA,9.5",324/405 TC  X012</t>
        </is>
      </c>
      <c r="S226" t="inlineStr">
        <is>
          <t>A100418</t>
        </is>
      </c>
      <c r="T226" t="inlineStr">
        <is>
          <t>LT108</t>
        </is>
      </c>
      <c r="U226" t="n">
        <v>300</v>
      </c>
    </row>
    <row r="227">
      <c r="B227" t="inlineStr">
        <is>
          <t>Price_BOM_LCS_Insert_221</t>
        </is>
      </c>
      <c r="C227" s="126" t="n">
        <v>275</v>
      </c>
      <c r="D227" t="inlineStr">
        <is>
          <t>:20953-LCS:</t>
        </is>
      </c>
      <c r="E227" t="inlineStr">
        <is>
          <t>X4</t>
        </is>
      </c>
      <c r="F227" t="inlineStr">
        <is>
          <t>Opt_InsertProvided</t>
        </is>
      </c>
      <c r="G227" t="inlineStr">
        <is>
          <t>:Cast Iron, ASTM-A48, CL 35:CaseMatl_Ductile_Iron_ASTM-A536-65</t>
        </is>
      </c>
      <c r="H227" t="inlineStr">
        <is>
          <t>:C30:C35:J:</t>
        </is>
      </c>
      <c r="I227" t="inlineStr">
        <is>
          <t>Coating_Standard</t>
        </is>
      </c>
      <c r="J227" t="inlineStr">
        <is>
          <t>:MechSealType21:MechSealType2:</t>
        </is>
      </c>
      <c r="K227" t="inlineStr">
        <is>
          <t>Vertical</t>
        </is>
      </c>
      <c r="L227" t="inlineStr">
        <is>
          <t>:E:MLEC:</t>
        </is>
      </c>
      <c r="M227" t="inlineStr">
        <is>
          <t>:324TC:326TC:324TSC:326TSC:</t>
        </is>
      </c>
      <c r="N227" t="inlineStr">
        <is>
          <t>C30</t>
        </is>
      </c>
      <c r="O227" t="inlineStr">
        <is>
          <t>NPT</t>
        </is>
      </c>
      <c r="P227" s="57" t="inlineStr">
        <is>
          <t>Graphalloy</t>
        </is>
      </c>
      <c r="Q227" s="4" t="inlineStr">
        <is>
          <t>RTF</t>
        </is>
      </c>
      <c r="R227" s="43" t="inlineStr"/>
      <c r="S227" t="inlineStr">
        <is>
          <t>A300233</t>
        </is>
      </c>
      <c r="T227" t="inlineStr">
        <is>
          <t>LT108</t>
        </is>
      </c>
      <c r="U227" t="n">
        <v>300</v>
      </c>
    </row>
    <row r="228">
      <c r="B228" t="inlineStr">
        <is>
          <t>Price_BOM_LCS_Insert_222</t>
        </is>
      </c>
      <c r="C228" s="126" t="n">
        <v>275</v>
      </c>
      <c r="D228" t="inlineStr">
        <is>
          <t>:25957-LCS:</t>
        </is>
      </c>
      <c r="E228" t="inlineStr">
        <is>
          <t>X4</t>
        </is>
      </c>
      <c r="F228" t="inlineStr">
        <is>
          <t>Opt_InsertProvided</t>
        </is>
      </c>
      <c r="G228" t="inlineStr">
        <is>
          <t>:Cast Iron, ASTM-A48, CL 35:</t>
        </is>
      </c>
      <c r="H228" t="inlineStr">
        <is>
          <t>:C30:C35:J:</t>
        </is>
      </c>
      <c r="I228" t="inlineStr">
        <is>
          <t>Coating_Standard</t>
        </is>
      </c>
      <c r="J228" t="inlineStr">
        <is>
          <t>:MechSealType21:MechSealType2:</t>
        </is>
      </c>
      <c r="K228" t="inlineStr">
        <is>
          <t>Vertical</t>
        </is>
      </c>
      <c r="L228" t="inlineStr">
        <is>
          <t>:E:MLEC:</t>
        </is>
      </c>
      <c r="M228" t="inlineStr">
        <is>
          <t>:324TC:326TC:324TSC:326TSC:</t>
        </is>
      </c>
      <c r="N228" t="inlineStr">
        <is>
          <t>C30</t>
        </is>
      </c>
      <c r="O228" t="inlineStr">
        <is>
          <t>125# ANSI Flange</t>
        </is>
      </c>
      <c r="P228" s="57" t="inlineStr">
        <is>
          <t>Graphalloy</t>
        </is>
      </c>
      <c r="Q228" s="4" t="n">
        <v>99176414</v>
      </c>
      <c r="R228" s="43" t="inlineStr">
        <is>
          <t>BRK B/M,VLS,X4/XA,9.5",324/405 TC  X012</t>
        </is>
      </c>
      <c r="S228" t="inlineStr">
        <is>
          <t>A100418</t>
        </is>
      </c>
      <c r="T228" t="inlineStr">
        <is>
          <t>LT108</t>
        </is>
      </c>
      <c r="U228" t="n">
        <v>300</v>
      </c>
    </row>
    <row r="229">
      <c r="B229" t="inlineStr">
        <is>
          <t>Price_BOM_LCS_Insert_223</t>
        </is>
      </c>
      <c r="C229" s="126" t="n">
        <v>275</v>
      </c>
      <c r="D229" t="inlineStr">
        <is>
          <t>:25957-LCS:</t>
        </is>
      </c>
      <c r="E229" t="inlineStr">
        <is>
          <t>X4</t>
        </is>
      </c>
      <c r="F229" t="inlineStr">
        <is>
          <t>Opt_InsertProvided</t>
        </is>
      </c>
      <c r="G229" t="inlineStr">
        <is>
          <t>:Cast Iron, ASTM-A48, CL 35:CaseMatl_Ductile_Iron_ASTM-A536-65</t>
        </is>
      </c>
      <c r="H229" t="inlineStr">
        <is>
          <t>:C30:C35:J:</t>
        </is>
      </c>
      <c r="I229" t="inlineStr">
        <is>
          <t>Coating_Standard</t>
        </is>
      </c>
      <c r="J229" t="inlineStr">
        <is>
          <t>:MechSealType21:MechSealType2:</t>
        </is>
      </c>
      <c r="K229" t="inlineStr">
        <is>
          <t>Vertical</t>
        </is>
      </c>
      <c r="L229" t="inlineStr">
        <is>
          <t>:E:MLEC:</t>
        </is>
      </c>
      <c r="M229" t="inlineStr">
        <is>
          <t>:324TC:326TC:324TSC:326TSC:</t>
        </is>
      </c>
      <c r="N229" t="inlineStr">
        <is>
          <t>C30</t>
        </is>
      </c>
      <c r="O229" t="inlineStr">
        <is>
          <t>250# ANSI Flange</t>
        </is>
      </c>
      <c r="P229" s="57" t="inlineStr">
        <is>
          <t>Graphalloy</t>
        </is>
      </c>
      <c r="Q229" s="4" t="inlineStr">
        <is>
          <t>RTF</t>
        </is>
      </c>
      <c r="R229" s="43" t="inlineStr"/>
      <c r="S229" t="inlineStr">
        <is>
          <t>A300233</t>
        </is>
      </c>
      <c r="T229" t="inlineStr">
        <is>
          <t>LT108</t>
        </is>
      </c>
      <c r="U229" t="n">
        <v>300</v>
      </c>
    </row>
    <row r="230">
      <c r="B230" t="inlineStr">
        <is>
          <t>Price_BOM_LCS_Insert_224</t>
        </is>
      </c>
      <c r="C230" s="126" t="n">
        <v>275</v>
      </c>
      <c r="D230" t="inlineStr">
        <is>
          <t>:40957-LCS:</t>
        </is>
      </c>
      <c r="E230" t="inlineStr">
        <is>
          <t>X4</t>
        </is>
      </c>
      <c r="F230" t="inlineStr">
        <is>
          <t>Opt_InsertProvided</t>
        </is>
      </c>
      <c r="G230" t="inlineStr">
        <is>
          <t>:Cast Iron, ASTM-A48, CL 35:</t>
        </is>
      </c>
      <c r="H230" t="inlineStr">
        <is>
          <t>:C30:C35:J:</t>
        </is>
      </c>
      <c r="I230" t="inlineStr">
        <is>
          <t>Coating_Standard</t>
        </is>
      </c>
      <c r="J230" t="inlineStr">
        <is>
          <t>:MechSealType21:MechSealType2:</t>
        </is>
      </c>
      <c r="K230" t="inlineStr">
        <is>
          <t>Vertical</t>
        </is>
      </c>
      <c r="L230" t="inlineStr">
        <is>
          <t>:E:MLEC:</t>
        </is>
      </c>
      <c r="M230" t="inlineStr">
        <is>
          <t>:324TC:326TC:324TSC:326TSC:</t>
        </is>
      </c>
      <c r="N230" t="inlineStr">
        <is>
          <t>C30</t>
        </is>
      </c>
      <c r="O230" t="inlineStr">
        <is>
          <t>125# ANSI Flange</t>
        </is>
      </c>
      <c r="P230" s="57" t="inlineStr">
        <is>
          <t>Graphalloy</t>
        </is>
      </c>
      <c r="Q230" s="4" t="n">
        <v>99176414</v>
      </c>
      <c r="R230" s="43" t="inlineStr">
        <is>
          <t>BRK B/M,VLS,X4/XA,9.5",324/405 TC  X012</t>
        </is>
      </c>
      <c r="S230" t="inlineStr">
        <is>
          <t>A100418</t>
        </is>
      </c>
      <c r="T230" t="inlineStr">
        <is>
          <t>LT108</t>
        </is>
      </c>
      <c r="U230" t="n">
        <v>300</v>
      </c>
    </row>
    <row r="231">
      <c r="B231" t="inlineStr">
        <is>
          <t>Price_BOM_LCS_Insert_225</t>
        </is>
      </c>
      <c r="C231" s="126" t="n">
        <v>275</v>
      </c>
      <c r="D231" t="inlineStr">
        <is>
          <t>:40957-LCS:</t>
        </is>
      </c>
      <c r="E231" t="inlineStr">
        <is>
          <t>X4</t>
        </is>
      </c>
      <c r="F231" t="inlineStr">
        <is>
          <t>Opt_InsertProvided</t>
        </is>
      </c>
      <c r="G231" t="inlineStr">
        <is>
          <t>:Cast Iron, ASTM-A48, CL 35:CaseMatl_Ductile_Iron_ASTM-A536-65</t>
        </is>
      </c>
      <c r="H231" t="inlineStr">
        <is>
          <t>:C30:C35:J:</t>
        </is>
      </c>
      <c r="I231" t="inlineStr">
        <is>
          <t>Coating_Standard</t>
        </is>
      </c>
      <c r="J231" t="inlineStr">
        <is>
          <t>:MechSealType21:MechSealType2:</t>
        </is>
      </c>
      <c r="K231" t="inlineStr">
        <is>
          <t>Vertical</t>
        </is>
      </c>
      <c r="L231" t="inlineStr">
        <is>
          <t>:E:MLEC:</t>
        </is>
      </c>
      <c r="M231" t="inlineStr">
        <is>
          <t>:324TC:326TC:324TSC:326TSC:</t>
        </is>
      </c>
      <c r="N231" t="inlineStr">
        <is>
          <t>C30</t>
        </is>
      </c>
      <c r="O231" t="inlineStr">
        <is>
          <t>250# ANSI Flange</t>
        </is>
      </c>
      <c r="P231" s="57" t="inlineStr">
        <is>
          <t>Graphalloy</t>
        </is>
      </c>
      <c r="Q231" s="4" t="inlineStr">
        <is>
          <t>RTF</t>
        </is>
      </c>
      <c r="R231" s="43" t="inlineStr"/>
      <c r="S231" t="inlineStr">
        <is>
          <t>A300233</t>
        </is>
      </c>
      <c r="T231" t="inlineStr">
        <is>
          <t>LT108</t>
        </is>
      </c>
      <c r="U231" t="n">
        <v>300</v>
      </c>
    </row>
    <row r="232">
      <c r="B232" t="inlineStr">
        <is>
          <t>Price_BOM_LCS_Insert_226</t>
        </is>
      </c>
      <c r="C232" s="126" t="n">
        <v>275</v>
      </c>
      <c r="D232" t="inlineStr">
        <is>
          <t>:50957-LCS:</t>
        </is>
      </c>
      <c r="E232" t="inlineStr">
        <is>
          <t>X4</t>
        </is>
      </c>
      <c r="F232" t="inlineStr">
        <is>
          <t>Opt_InsertProvided</t>
        </is>
      </c>
      <c r="G232" t="inlineStr">
        <is>
          <t>:Cast Iron, ASTM-A48, CL 35:</t>
        </is>
      </c>
      <c r="H232" t="inlineStr">
        <is>
          <t>:C30:C35:J:</t>
        </is>
      </c>
      <c r="I232" t="inlineStr">
        <is>
          <t>Coating_Standard</t>
        </is>
      </c>
      <c r="J232" t="inlineStr">
        <is>
          <t>:MechSealType21:MechSealType2:</t>
        </is>
      </c>
      <c r="K232" t="inlineStr">
        <is>
          <t>Vertical</t>
        </is>
      </c>
      <c r="L232" t="inlineStr">
        <is>
          <t>:E:MLEC:</t>
        </is>
      </c>
      <c r="M232" t="inlineStr">
        <is>
          <t>:324TC:326TC:324TSC:326TSC:</t>
        </is>
      </c>
      <c r="N232" t="inlineStr">
        <is>
          <t>C30</t>
        </is>
      </c>
      <c r="O232" t="inlineStr">
        <is>
          <t>125# ANSI Flange</t>
        </is>
      </c>
      <c r="P232" s="57" t="inlineStr">
        <is>
          <t>Graphalloy</t>
        </is>
      </c>
      <c r="Q232" s="4" t="n">
        <v>99176414</v>
      </c>
      <c r="R232" s="43" t="inlineStr">
        <is>
          <t>BRK B/M,VLS,X4/XA,9.5",324/405 TC  X012</t>
        </is>
      </c>
      <c r="S232" t="inlineStr">
        <is>
          <t>A100418</t>
        </is>
      </c>
      <c r="T232" t="inlineStr">
        <is>
          <t>LT108</t>
        </is>
      </c>
      <c r="U232" t="n">
        <v>300</v>
      </c>
    </row>
    <row r="233">
      <c r="B233" t="inlineStr">
        <is>
          <t>Price_BOM_LCS_Insert_227</t>
        </is>
      </c>
      <c r="C233" s="126" t="n">
        <v>275</v>
      </c>
      <c r="D233" t="inlineStr">
        <is>
          <t>:50957-LCS:</t>
        </is>
      </c>
      <c r="E233" t="inlineStr">
        <is>
          <t>X4</t>
        </is>
      </c>
      <c r="F233" t="inlineStr">
        <is>
          <t>Opt_InsertProvided</t>
        </is>
      </c>
      <c r="G233" t="inlineStr">
        <is>
          <t>:Cast Iron, ASTM-A48, CL 35:CaseMatl_Ductile_Iron_ASTM-A536-65</t>
        </is>
      </c>
      <c r="H233" t="inlineStr">
        <is>
          <t>:C30:C35:J:</t>
        </is>
      </c>
      <c r="I233" t="inlineStr">
        <is>
          <t>Coating_Standard</t>
        </is>
      </c>
      <c r="J233" t="inlineStr">
        <is>
          <t>:MechSealType21:MechSealType2:</t>
        </is>
      </c>
      <c r="K233" t="inlineStr">
        <is>
          <t>Vertical</t>
        </is>
      </c>
      <c r="L233" t="inlineStr">
        <is>
          <t>:E:MLEC:</t>
        </is>
      </c>
      <c r="M233" t="inlineStr">
        <is>
          <t>:324TC:326TC:324TSC:326TSC:</t>
        </is>
      </c>
      <c r="N233" t="inlineStr">
        <is>
          <t>C30</t>
        </is>
      </c>
      <c r="O233" t="inlineStr">
        <is>
          <t>250# ANSI Flange</t>
        </is>
      </c>
      <c r="P233" s="57" t="inlineStr">
        <is>
          <t>Graphalloy</t>
        </is>
      </c>
      <c r="Q233" s="4" t="inlineStr">
        <is>
          <t>RTF</t>
        </is>
      </c>
      <c r="R233" s="43" t="inlineStr"/>
      <c r="S233" t="inlineStr">
        <is>
          <t>A300233</t>
        </is>
      </c>
      <c r="T233" t="inlineStr">
        <is>
          <t>LT108</t>
        </is>
      </c>
      <c r="U233" t="n">
        <v>300</v>
      </c>
    </row>
    <row r="234">
      <c r="B234" t="inlineStr">
        <is>
          <t>Price_BOM_LCS_Insert_228</t>
        </is>
      </c>
      <c r="C234" s="126" t="n">
        <v>275</v>
      </c>
      <c r="D234" t="inlineStr">
        <is>
          <t>:15951-LCS:15951-2P-15HP-LCSE:15951-2P-20HP-LCSE:</t>
        </is>
      </c>
      <c r="E234" t="inlineStr">
        <is>
          <t>X4</t>
        </is>
      </c>
      <c r="F234" t="inlineStr">
        <is>
          <t>Opt_InsertProvided</t>
        </is>
      </c>
      <c r="G234" t="inlineStr">
        <is>
          <t>:Cast Iron, ASTM-A48, CL 35:CaseMatl_Ductile_Iron_ASTM-A536-65</t>
        </is>
      </c>
      <c r="H234" t="inlineStr">
        <is>
          <t>:C30:C35:J:</t>
        </is>
      </c>
      <c r="I234" t="inlineStr">
        <is>
          <t>Coating_Standard</t>
        </is>
      </c>
      <c r="J234" t="inlineStr">
        <is>
          <t>:MechSealType21:MechSealType2:</t>
        </is>
      </c>
      <c r="K234" t="inlineStr">
        <is>
          <t>Vertical</t>
        </is>
      </c>
      <c r="L234" t="inlineStr">
        <is>
          <t>:E:MLEC:</t>
        </is>
      </c>
      <c r="M234" t="inlineStr">
        <is>
          <t>:213TC:215TC:254TC:256TC:</t>
        </is>
      </c>
      <c r="N234" t="inlineStr">
        <is>
          <t>C30</t>
        </is>
      </c>
      <c r="O234" t="inlineStr">
        <is>
          <t>NPS</t>
        </is>
      </c>
      <c r="P234" s="57" t="inlineStr">
        <is>
          <t>Graphalloy</t>
        </is>
      </c>
      <c r="Q234" s="4" t="n">
        <v>99176379</v>
      </c>
      <c r="R234" s="43" t="inlineStr">
        <is>
          <t>BRK B/M,VLS,X4,9.5",213/256 TC  X012</t>
        </is>
      </c>
      <c r="S234" t="inlineStr">
        <is>
          <t>A300194</t>
        </is>
      </c>
      <c r="T234" t="inlineStr">
        <is>
          <t>LT108</t>
        </is>
      </c>
      <c r="U234" t="n">
        <v>295</v>
      </c>
    </row>
    <row r="235">
      <c r="B235" t="inlineStr">
        <is>
          <t>Price_BOM_LCS_Insert_229</t>
        </is>
      </c>
      <c r="C235" s="126" t="n">
        <v>275</v>
      </c>
      <c r="D235" t="inlineStr">
        <is>
          <t>:15951-LCS:15951-2P-15HP-LCSE:15951-2P-20HP-LCSE:</t>
        </is>
      </c>
      <c r="E235" t="inlineStr">
        <is>
          <t>X4</t>
        </is>
      </c>
      <c r="F235" t="inlineStr">
        <is>
          <t>Opt_InsertProvided</t>
        </is>
      </c>
      <c r="G235" t="inlineStr">
        <is>
          <t>:Cast Iron, ASTM-A48, CL 35:CaseMatl_Ductile_Iron_ASTM-A536-65</t>
        </is>
      </c>
      <c r="H235" t="inlineStr">
        <is>
          <t>:C30:C35:J:</t>
        </is>
      </c>
      <c r="I235" t="inlineStr">
        <is>
          <t>Coating_Standard</t>
        </is>
      </c>
      <c r="J235" t="inlineStr">
        <is>
          <t>:MechSealType21:MechSealType2:</t>
        </is>
      </c>
      <c r="K235" t="inlineStr">
        <is>
          <t>Vertical</t>
        </is>
      </c>
      <c r="L235" t="inlineStr">
        <is>
          <t>:E:MLEC:</t>
        </is>
      </c>
      <c r="M235" t="inlineStr">
        <is>
          <t>:254TC:256TC:</t>
        </is>
      </c>
      <c r="N235" t="inlineStr">
        <is>
          <t>C30</t>
        </is>
      </c>
      <c r="O235" t="inlineStr">
        <is>
          <t>NPT</t>
        </is>
      </c>
      <c r="P235" s="57" t="inlineStr">
        <is>
          <t>Graphalloy</t>
        </is>
      </c>
      <c r="Q235" s="4" t="inlineStr">
        <is>
          <t>RTF</t>
        </is>
      </c>
      <c r="R235" s="43" t="inlineStr"/>
      <c r="S235" t="inlineStr">
        <is>
          <t>A300233</t>
        </is>
      </c>
      <c r="T235" t="inlineStr">
        <is>
          <t>LT108</t>
        </is>
      </c>
      <c r="U235" t="n">
        <v>300</v>
      </c>
    </row>
    <row r="236">
      <c r="B236" t="inlineStr">
        <is>
          <t>Price_BOM_LCS_Insert_230</t>
        </is>
      </c>
      <c r="C236" s="126" t="n">
        <v>275</v>
      </c>
      <c r="D236" t="inlineStr">
        <is>
          <t>:15955-LCS:15955-2P-15HP-LCSE:15955-2P-20HP-LCSE:</t>
        </is>
      </c>
      <c r="E236" t="inlineStr">
        <is>
          <t>X4</t>
        </is>
      </c>
      <c r="F236" t="inlineStr">
        <is>
          <t>Opt_InsertProvided</t>
        </is>
      </c>
      <c r="G236" t="inlineStr">
        <is>
          <t>:Cast Iron, ASTM-A48, CL 35:CaseMatl_Ductile_Iron_ASTM-A536-65</t>
        </is>
      </c>
      <c r="H236" t="inlineStr">
        <is>
          <t>:C30:C35:J:</t>
        </is>
      </c>
      <c r="I236" t="inlineStr">
        <is>
          <t>Coating_Standard</t>
        </is>
      </c>
      <c r="J236" t="inlineStr">
        <is>
          <t>:MechSealType21:MechSealType2:</t>
        </is>
      </c>
      <c r="K236" t="inlineStr">
        <is>
          <t>Vertical</t>
        </is>
      </c>
      <c r="L236" t="inlineStr">
        <is>
          <t>:E:MLEC:</t>
        </is>
      </c>
      <c r="M236" t="inlineStr">
        <is>
          <t>:213TC:215TC:254TC:256TC:</t>
        </is>
      </c>
      <c r="N236" t="inlineStr">
        <is>
          <t>C30</t>
        </is>
      </c>
      <c r="O236" t="inlineStr">
        <is>
          <t>NPS</t>
        </is>
      </c>
      <c r="P236" s="57" t="inlineStr">
        <is>
          <t>Graphalloy</t>
        </is>
      </c>
      <c r="Q236" s="4" t="n">
        <v>99176379</v>
      </c>
      <c r="R236" s="43" t="inlineStr">
        <is>
          <t>BRK B/M,VLS,X4,9.5",213/256 TC  X012</t>
        </is>
      </c>
      <c r="S236" t="inlineStr">
        <is>
          <t>A300194</t>
        </is>
      </c>
      <c r="T236" t="inlineStr">
        <is>
          <t>LT108</t>
        </is>
      </c>
      <c r="U236" t="n">
        <v>295</v>
      </c>
    </row>
    <row r="237">
      <c r="B237" t="inlineStr">
        <is>
          <t>Price_BOM_LCS_Insert_231</t>
        </is>
      </c>
      <c r="C237" s="126" t="n">
        <v>275</v>
      </c>
      <c r="D237" t="inlineStr">
        <is>
          <t>:15955-LCS:15955-2P-15HP-LCSE:15955-2P-20HP-LCSE:</t>
        </is>
      </c>
      <c r="E237" t="inlineStr">
        <is>
          <t>X4</t>
        </is>
      </c>
      <c r="F237" t="inlineStr">
        <is>
          <t>Opt_InsertProvided</t>
        </is>
      </c>
      <c r="G237" t="inlineStr">
        <is>
          <t>:Cast Iron, ASTM-A48, CL 35:CaseMatl_Ductile_Iron_ASTM-A536-65</t>
        </is>
      </c>
      <c r="H237" t="inlineStr">
        <is>
          <t>:C30:C35:J:</t>
        </is>
      </c>
      <c r="I237" t="inlineStr">
        <is>
          <t>Coating_Standard</t>
        </is>
      </c>
      <c r="J237" t="inlineStr">
        <is>
          <t>:MechSealType21:MechSealType2:</t>
        </is>
      </c>
      <c r="K237" t="inlineStr">
        <is>
          <t>Vertical</t>
        </is>
      </c>
      <c r="L237" t="inlineStr">
        <is>
          <t>:E:MLEC:</t>
        </is>
      </c>
      <c r="M237" t="inlineStr">
        <is>
          <t>:254TC:256TC:</t>
        </is>
      </c>
      <c r="N237" t="inlineStr">
        <is>
          <t>C30</t>
        </is>
      </c>
      <c r="O237" t="inlineStr">
        <is>
          <t>NPT</t>
        </is>
      </c>
      <c r="P237" s="57" t="inlineStr">
        <is>
          <t>Graphalloy</t>
        </is>
      </c>
      <c r="Q237" s="4" t="inlineStr">
        <is>
          <t>RTF</t>
        </is>
      </c>
      <c r="R237" s="43" t="inlineStr"/>
      <c r="S237" t="inlineStr">
        <is>
          <t>A300233</t>
        </is>
      </c>
      <c r="T237" t="inlineStr">
        <is>
          <t>LT108</t>
        </is>
      </c>
      <c r="U237" t="n">
        <v>300</v>
      </c>
    </row>
    <row r="238">
      <c r="B238" t="inlineStr">
        <is>
          <t>Price_BOM_LCS_Insert_232</t>
        </is>
      </c>
      <c r="C238" s="126" t="n">
        <v>275</v>
      </c>
      <c r="D238" t="inlineStr">
        <is>
          <t>:15959-LCS:15959-2P-20HP-LCSE:</t>
        </is>
      </c>
      <c r="E238" t="inlineStr">
        <is>
          <t>X4</t>
        </is>
      </c>
      <c r="F238" t="inlineStr">
        <is>
          <t>Opt_InsertProvided</t>
        </is>
      </c>
      <c r="G238" t="inlineStr">
        <is>
          <t>:Cast Iron, ASTM-A48, CL 35:CaseMatl_Ductile_Iron_ASTM-A536-65</t>
        </is>
      </c>
      <c r="H238" t="inlineStr">
        <is>
          <t>:C30:C35:J:</t>
        </is>
      </c>
      <c r="I238" t="inlineStr">
        <is>
          <t>Coating_Standard</t>
        </is>
      </c>
      <c r="J238" t="inlineStr">
        <is>
          <t>:MechSealType21:MechSealType2:</t>
        </is>
      </c>
      <c r="K238" t="inlineStr">
        <is>
          <t>Vertical</t>
        </is>
      </c>
      <c r="L238" t="inlineStr">
        <is>
          <t>:E:MLEC:</t>
        </is>
      </c>
      <c r="M238" t="inlineStr">
        <is>
          <t>:213TC:215TC:254TC:256TC:</t>
        </is>
      </c>
      <c r="N238" t="inlineStr">
        <is>
          <t>C30</t>
        </is>
      </c>
      <c r="O238" t="inlineStr">
        <is>
          <t>NPS</t>
        </is>
      </c>
      <c r="P238" s="57" t="inlineStr">
        <is>
          <t>Graphalloy</t>
        </is>
      </c>
      <c r="Q238" s="4" t="n">
        <v>99176379</v>
      </c>
      <c r="R238" s="43" t="inlineStr">
        <is>
          <t>BRK B/M,VLS,X4,9.5",213/256 TC  X012</t>
        </is>
      </c>
      <c r="S238" t="inlineStr">
        <is>
          <t>A300194</t>
        </is>
      </c>
      <c r="T238" t="inlineStr">
        <is>
          <t>LT108</t>
        </is>
      </c>
      <c r="U238" t="n">
        <v>295</v>
      </c>
    </row>
    <row r="239">
      <c r="B239" t="inlineStr">
        <is>
          <t>Price_BOM_LCS_Insert_233</t>
        </is>
      </c>
      <c r="C239" s="126" t="n">
        <v>275</v>
      </c>
      <c r="D239" t="inlineStr">
        <is>
          <t>:15959-LCS:15959-2P-20HP-LCSE:</t>
        </is>
      </c>
      <c r="E239" t="inlineStr">
        <is>
          <t>X4</t>
        </is>
      </c>
      <c r="F239" t="inlineStr">
        <is>
          <t>Opt_InsertProvided</t>
        </is>
      </c>
      <c r="G239" t="inlineStr">
        <is>
          <t>:Cast Iron, ASTM-A48, CL 35:CaseMatl_Ductile_Iron_ASTM-A536-65</t>
        </is>
      </c>
      <c r="H239" t="inlineStr">
        <is>
          <t>:C30:C35:J:</t>
        </is>
      </c>
      <c r="I239" t="inlineStr">
        <is>
          <t>Coating_Standard</t>
        </is>
      </c>
      <c r="J239" t="inlineStr">
        <is>
          <t>:MechSealType21:MechSealType2:</t>
        </is>
      </c>
      <c r="K239" t="inlineStr">
        <is>
          <t>Vertical</t>
        </is>
      </c>
      <c r="L239" t="inlineStr">
        <is>
          <t>:E:MLEC:</t>
        </is>
      </c>
      <c r="M239" t="inlineStr">
        <is>
          <t>:254TC:256TC:</t>
        </is>
      </c>
      <c r="N239" t="inlineStr">
        <is>
          <t>C30</t>
        </is>
      </c>
      <c r="O239" t="inlineStr">
        <is>
          <t>NPT</t>
        </is>
      </c>
      <c r="P239" s="57" t="inlineStr">
        <is>
          <t>Graphalloy</t>
        </is>
      </c>
      <c r="Q239" s="4" t="inlineStr">
        <is>
          <t>RTF</t>
        </is>
      </c>
      <c r="R239" s="43" t="inlineStr"/>
      <c r="S239" t="inlineStr">
        <is>
          <t>A300233</t>
        </is>
      </c>
      <c r="T239" t="inlineStr">
        <is>
          <t>LT108</t>
        </is>
      </c>
      <c r="U239" t="n">
        <v>300</v>
      </c>
    </row>
    <row r="240">
      <c r="B240" t="inlineStr">
        <is>
          <t>Price_BOM_LCS_Insert_234</t>
        </is>
      </c>
      <c r="C240" s="126" t="n">
        <v>275</v>
      </c>
      <c r="D240" t="inlineStr">
        <is>
          <t>:20953-LCS:20953-2P-20HP-LCSE:</t>
        </is>
      </c>
      <c r="E240" t="inlineStr">
        <is>
          <t>X4</t>
        </is>
      </c>
      <c r="F240" t="inlineStr">
        <is>
          <t>Opt_InsertProvided</t>
        </is>
      </c>
      <c r="G240" t="inlineStr">
        <is>
          <t>:Cast Iron, ASTM-A48, CL 35:CaseMatl_Ductile_Iron_ASTM-A536-65</t>
        </is>
      </c>
      <c r="H240" t="inlineStr">
        <is>
          <t>:C30:C35:J:</t>
        </is>
      </c>
      <c r="I240" t="inlineStr">
        <is>
          <t>Coating_Standard</t>
        </is>
      </c>
      <c r="J240" t="inlineStr">
        <is>
          <t>:MechSealType21:MechSealType2:</t>
        </is>
      </c>
      <c r="K240" t="inlineStr">
        <is>
          <t>Vertical</t>
        </is>
      </c>
      <c r="L240" t="inlineStr">
        <is>
          <t>:E:MLEC:</t>
        </is>
      </c>
      <c r="M240" t="inlineStr">
        <is>
          <t>:213TC:215TC:254TC:256TC:</t>
        </is>
      </c>
      <c r="N240" t="inlineStr">
        <is>
          <t>C30</t>
        </is>
      </c>
      <c r="O240" t="inlineStr">
        <is>
          <t>NPS</t>
        </is>
      </c>
      <c r="P240" s="57" t="inlineStr">
        <is>
          <t>Graphalloy</t>
        </is>
      </c>
      <c r="Q240" s="4" t="n">
        <v>99176379</v>
      </c>
      <c r="R240" s="43" t="inlineStr">
        <is>
          <t>BRK B/M,VLS,X4,9.5",213/256 TC  X012</t>
        </is>
      </c>
      <c r="S240" t="inlineStr">
        <is>
          <t>A300194</t>
        </is>
      </c>
      <c r="T240" t="inlineStr">
        <is>
          <t>LT108</t>
        </is>
      </c>
      <c r="U240" t="n">
        <v>295</v>
      </c>
    </row>
    <row r="241">
      <c r="B241" t="inlineStr">
        <is>
          <t>Price_BOM_LCS_Insert_235</t>
        </is>
      </c>
      <c r="C241" s="126" t="n">
        <v>275</v>
      </c>
      <c r="D241" t="inlineStr">
        <is>
          <t>:20953-LCS:20953-2P-20HP-LCSE:</t>
        </is>
      </c>
      <c r="E241" t="inlineStr">
        <is>
          <t>X4</t>
        </is>
      </c>
      <c r="F241" t="inlineStr">
        <is>
          <t>Opt_InsertProvided</t>
        </is>
      </c>
      <c r="G241" t="inlineStr">
        <is>
          <t>:Cast Iron, ASTM-A48, CL 35:CaseMatl_Ductile_Iron_ASTM-A536-65</t>
        </is>
      </c>
      <c r="H241" t="inlineStr">
        <is>
          <t>:C30:C35:J:</t>
        </is>
      </c>
      <c r="I241" t="inlineStr">
        <is>
          <t>Coating_Standard</t>
        </is>
      </c>
      <c r="J241" t="inlineStr">
        <is>
          <t>:MechSealType21:MechSealType2:</t>
        </is>
      </c>
      <c r="K241" t="inlineStr">
        <is>
          <t>Vertical</t>
        </is>
      </c>
      <c r="L241" t="inlineStr">
        <is>
          <t>:E:MLEC:</t>
        </is>
      </c>
      <c r="M241" t="inlineStr">
        <is>
          <t>:254TC:256TC:</t>
        </is>
      </c>
      <c r="N241" t="inlineStr">
        <is>
          <t>C30</t>
        </is>
      </c>
      <c r="O241" t="inlineStr">
        <is>
          <t>NPT</t>
        </is>
      </c>
      <c r="P241" s="57" t="inlineStr">
        <is>
          <t>Graphalloy</t>
        </is>
      </c>
      <c r="Q241" s="4" t="inlineStr">
        <is>
          <t>RTF</t>
        </is>
      </c>
      <c r="R241" s="43" t="inlineStr"/>
      <c r="S241" t="inlineStr">
        <is>
          <t>A300233</t>
        </is>
      </c>
      <c r="T241" t="inlineStr">
        <is>
          <t>LT108</t>
        </is>
      </c>
      <c r="U241" t="n">
        <v>300</v>
      </c>
    </row>
    <row r="242">
      <c r="B242" t="inlineStr">
        <is>
          <t>Price_BOM_LCS_Insert_236</t>
        </is>
      </c>
      <c r="C242" s="126" t="n">
        <v>275</v>
      </c>
      <c r="D242" t="inlineStr">
        <is>
          <t>:40957-LCS:40957-4P-15HP-LCSE:40957-4P-20HP-LCSE:</t>
        </is>
      </c>
      <c r="E242" t="inlineStr">
        <is>
          <t>X4</t>
        </is>
      </c>
      <c r="F242" t="inlineStr">
        <is>
          <t>Opt_InsertProvided</t>
        </is>
      </c>
      <c r="G242" t="inlineStr">
        <is>
          <t>:Cast Iron, ASTM-A48, CL 35:CaseMatl_Ductile_Iron_ASTM-A536-65</t>
        </is>
      </c>
      <c r="H242" t="inlineStr">
        <is>
          <t>:C30:C35:J:</t>
        </is>
      </c>
      <c r="I242" t="inlineStr">
        <is>
          <t>Coating_Standard</t>
        </is>
      </c>
      <c r="J242" t="inlineStr">
        <is>
          <t>:MechSealType21:MechSealType2:</t>
        </is>
      </c>
      <c r="K242" t="inlineStr">
        <is>
          <t>Vertical</t>
        </is>
      </c>
      <c r="L242" t="inlineStr">
        <is>
          <t>:E:MLEC:</t>
        </is>
      </c>
      <c r="M242" t="inlineStr">
        <is>
          <t>:213TC:215TC:254TC:256TC:</t>
        </is>
      </c>
      <c r="N242" t="inlineStr">
        <is>
          <t>C30</t>
        </is>
      </c>
      <c r="O242" t="inlineStr">
        <is>
          <t>125# ANSI Flange</t>
        </is>
      </c>
      <c r="P242" s="57" t="inlineStr">
        <is>
          <t>Graphalloy</t>
        </is>
      </c>
      <c r="Q242" s="4" t="n">
        <v>99176379</v>
      </c>
      <c r="R242" s="43" t="inlineStr">
        <is>
          <t>BRK B/M,VLS,X4,9.5",213/256 TC  X012</t>
        </is>
      </c>
      <c r="S242" t="inlineStr">
        <is>
          <t>A300194</t>
        </is>
      </c>
      <c r="T242" t="inlineStr">
        <is>
          <t>LT108</t>
        </is>
      </c>
      <c r="U242" t="n">
        <v>295</v>
      </c>
    </row>
    <row r="243">
      <c r="B243" t="inlineStr">
        <is>
          <t>Price_BOM_LCS_Insert_237</t>
        </is>
      </c>
      <c r="C243" s="126" t="n">
        <v>275</v>
      </c>
      <c r="D243" t="inlineStr">
        <is>
          <t>:40957-LCS:40957-4P-15HP-LCSE:40957-4P-20HP-LCSE:</t>
        </is>
      </c>
      <c r="E243" t="inlineStr">
        <is>
          <t>X4</t>
        </is>
      </c>
      <c r="F243" t="inlineStr">
        <is>
          <t>Opt_InsertProvided</t>
        </is>
      </c>
      <c r="G243" t="inlineStr">
        <is>
          <t>:Cast Iron, ASTM-A48, CL 35:CaseMatl_Ductile_Iron_ASTM-A536-65</t>
        </is>
      </c>
      <c r="H243" t="inlineStr">
        <is>
          <t>:C30:C35:J:</t>
        </is>
      </c>
      <c r="I243" t="inlineStr">
        <is>
          <t>Coating_Standard</t>
        </is>
      </c>
      <c r="J243" t="inlineStr">
        <is>
          <t>:MechSealType21:MechSealType2:</t>
        </is>
      </c>
      <c r="K243" t="inlineStr">
        <is>
          <t>Vertical</t>
        </is>
      </c>
      <c r="L243" t="inlineStr">
        <is>
          <t>:E:MLEC:</t>
        </is>
      </c>
      <c r="M243" t="inlineStr">
        <is>
          <t>:254TC:256TC:</t>
        </is>
      </c>
      <c r="N243" t="inlineStr">
        <is>
          <t>C30</t>
        </is>
      </c>
      <c r="O243" t="inlineStr">
        <is>
          <t>250# ANSI Flange</t>
        </is>
      </c>
      <c r="P243" s="57" t="inlineStr">
        <is>
          <t>Graphalloy</t>
        </is>
      </c>
      <c r="Q243" s="4" t="inlineStr">
        <is>
          <t>RTF</t>
        </is>
      </c>
      <c r="R243" s="43" t="inlineStr"/>
      <c r="S243" t="inlineStr">
        <is>
          <t>A300233</t>
        </is>
      </c>
      <c r="T243" t="inlineStr">
        <is>
          <t>LT108</t>
        </is>
      </c>
      <c r="U243" t="n">
        <v>300</v>
      </c>
    </row>
    <row r="244">
      <c r="B244" t="inlineStr">
        <is>
          <t>Price_BOM_LCS_Insert_238</t>
        </is>
      </c>
      <c r="C244" s="126" t="n">
        <v>275</v>
      </c>
      <c r="D244" t="inlineStr">
        <is>
          <t>:50957-LCS:50957-4P-15HP-LCSE:50957-4P-20HP-LCSE:50957-4P-25HP-LCSE:</t>
        </is>
      </c>
      <c r="E244" t="inlineStr">
        <is>
          <t>X4</t>
        </is>
      </c>
      <c r="F244" t="inlineStr">
        <is>
          <t>Opt_InsertProvided</t>
        </is>
      </c>
      <c r="G244" t="inlineStr">
        <is>
          <t>:Cast Iron, ASTM-A48, CL 35:CaseMatl_Ductile_Iron_ASTM-A536-65</t>
        </is>
      </c>
      <c r="H244" t="inlineStr">
        <is>
          <t>:C30:C35:J:</t>
        </is>
      </c>
      <c r="I244" t="inlineStr">
        <is>
          <t>Coating_Standard</t>
        </is>
      </c>
      <c r="J244" t="inlineStr">
        <is>
          <t>:MechSealType21:MechSealType2:</t>
        </is>
      </c>
      <c r="K244" t="inlineStr">
        <is>
          <t>Vertical</t>
        </is>
      </c>
      <c r="L244" t="inlineStr">
        <is>
          <t>:E:MLEC:</t>
        </is>
      </c>
      <c r="M244" t="inlineStr">
        <is>
          <t>:213TC:215TC:254TC:256TC:</t>
        </is>
      </c>
      <c r="N244" t="inlineStr">
        <is>
          <t>C30</t>
        </is>
      </c>
      <c r="O244" t="inlineStr">
        <is>
          <t>125# ANSI Flange</t>
        </is>
      </c>
      <c r="P244" s="57" t="inlineStr">
        <is>
          <t>Graphalloy</t>
        </is>
      </c>
      <c r="Q244" s="4" t="n">
        <v>99176379</v>
      </c>
      <c r="R244" s="43" t="inlineStr">
        <is>
          <t>BRK B/M,VLS,X4,9.5",213/256 TC  X012</t>
        </is>
      </c>
      <c r="S244" t="inlineStr">
        <is>
          <t>A300194</t>
        </is>
      </c>
      <c r="T244" t="inlineStr">
        <is>
          <t>LT108</t>
        </is>
      </c>
      <c r="U244" t="n">
        <v>295</v>
      </c>
    </row>
    <row r="245">
      <c r="B245" t="inlineStr">
        <is>
          <t>Price_BOM_LCS_Insert_239</t>
        </is>
      </c>
      <c r="C245" s="126" t="n">
        <v>275</v>
      </c>
      <c r="D245" t="inlineStr">
        <is>
          <t>:50957-LCS:50957-4P-15HP-LCSE:50957-4P-20HP-LCSE:50957-4P-25HP-LCSE:</t>
        </is>
      </c>
      <c r="E245" t="inlineStr">
        <is>
          <t>X4</t>
        </is>
      </c>
      <c r="F245" t="inlineStr">
        <is>
          <t>Opt_InsertProvided</t>
        </is>
      </c>
      <c r="G245" t="inlineStr">
        <is>
          <t>:Cast Iron, ASTM-A48, CL 35:CaseMatl_Ductile_Iron_ASTM-A536-65</t>
        </is>
      </c>
      <c r="H245" t="inlineStr">
        <is>
          <t>:C30:C35:J:</t>
        </is>
      </c>
      <c r="I245" t="inlineStr">
        <is>
          <t>Coating_Standard</t>
        </is>
      </c>
      <c r="J245" t="inlineStr">
        <is>
          <t>:MechSealType21:MechSealType2:</t>
        </is>
      </c>
      <c r="K245" t="inlineStr">
        <is>
          <t>Vertical</t>
        </is>
      </c>
      <c r="L245" t="inlineStr">
        <is>
          <t>:E:MLEC:</t>
        </is>
      </c>
      <c r="M245" t="inlineStr">
        <is>
          <t>:254TC:256TC:</t>
        </is>
      </c>
      <c r="N245" t="inlineStr">
        <is>
          <t>C30</t>
        </is>
      </c>
      <c r="O245" t="inlineStr">
        <is>
          <t>250# ANSI Flange</t>
        </is>
      </c>
      <c r="P245" s="57" t="inlineStr">
        <is>
          <t>Graphalloy</t>
        </is>
      </c>
      <c r="Q245" s="4" t="inlineStr">
        <is>
          <t>RTF</t>
        </is>
      </c>
      <c r="R245" s="43" t="inlineStr"/>
      <c r="S245" t="inlineStr">
        <is>
          <t>A300233</t>
        </is>
      </c>
      <c r="T245" t="inlineStr">
        <is>
          <t>LT108</t>
        </is>
      </c>
      <c r="U245" t="n">
        <v>300</v>
      </c>
    </row>
    <row r="246">
      <c r="B246" t="inlineStr">
        <is>
          <t>Price_BOM_LCS_Insert_240</t>
        </is>
      </c>
      <c r="C246" s="126" t="n">
        <v>275</v>
      </c>
      <c r="D246" t="inlineStr">
        <is>
          <t>:20709-LCS:20709-2P-15HP-LCSE:20709-2P-20HP-LCSE:</t>
        </is>
      </c>
      <c r="E246" t="inlineStr">
        <is>
          <t>X4</t>
        </is>
      </c>
      <c r="F246" t="inlineStr">
        <is>
          <t>Opt_InsertProvided</t>
        </is>
      </c>
      <c r="G246" t="inlineStr">
        <is>
          <t>:Cast Iron, ASTM-A48, CL 35:CaseMatl_Ductile_Iron_ASTM-A536-65</t>
        </is>
      </c>
      <c r="H246" t="inlineStr">
        <is>
          <t>:C30:C35:J:</t>
        </is>
      </c>
      <c r="I246" t="inlineStr">
        <is>
          <t>Coating_Standard</t>
        </is>
      </c>
      <c r="J246" t="inlineStr">
        <is>
          <t>:MechSealType21:MechSealType2:</t>
        </is>
      </c>
      <c r="K246" t="inlineStr">
        <is>
          <t>Vertical</t>
        </is>
      </c>
      <c r="L246" t="inlineStr">
        <is>
          <t>:E:MLEC:</t>
        </is>
      </c>
      <c r="M246" t="inlineStr">
        <is>
          <t>:213TC:215TC:254TC:256TC:</t>
        </is>
      </c>
      <c r="N246" t="inlineStr">
        <is>
          <t>C30</t>
        </is>
      </c>
      <c r="O246" t="inlineStr">
        <is>
          <t>NPS</t>
        </is>
      </c>
      <c r="P246" s="57" t="inlineStr">
        <is>
          <t>Graphalloy</t>
        </is>
      </c>
      <c r="Q246" s="4" t="n">
        <v>99176369</v>
      </c>
      <c r="R246" s="43" t="inlineStr">
        <is>
          <t>BRK B/M,VLS,X4,7",182/256 TC  X012</t>
        </is>
      </c>
      <c r="S246" t="inlineStr">
        <is>
          <t>A300194</t>
        </is>
      </c>
      <c r="T246" t="inlineStr">
        <is>
          <t>LT108</t>
        </is>
      </c>
      <c r="U246" t="n">
        <v>295</v>
      </c>
    </row>
    <row r="247">
      <c r="B247" t="inlineStr">
        <is>
          <t>Price_BOM_LCS_Insert_241</t>
        </is>
      </c>
      <c r="C247" s="126" t="n">
        <v>275</v>
      </c>
      <c r="D247" t="inlineStr">
        <is>
          <t>:20709-LCS:20709-2P-15HP-LCSE:20709-2P-20HP-LCSE:</t>
        </is>
      </c>
      <c r="E247" t="inlineStr">
        <is>
          <t>X4</t>
        </is>
      </c>
      <c r="F247" t="inlineStr">
        <is>
          <t>Opt_InsertProvided</t>
        </is>
      </c>
      <c r="G247" t="inlineStr">
        <is>
          <t>:Cast Iron, ASTM-A48, CL 35:CaseMatl_Ductile_Iron_ASTM-A536-65</t>
        </is>
      </c>
      <c r="H247" t="inlineStr">
        <is>
          <t>:C30:C35:J:</t>
        </is>
      </c>
      <c r="I247" t="inlineStr">
        <is>
          <t>Coating_Standard</t>
        </is>
      </c>
      <c r="J247" t="inlineStr">
        <is>
          <t>:MechSealType21:MechSealType2:</t>
        </is>
      </c>
      <c r="K247" t="inlineStr">
        <is>
          <t>Vertical</t>
        </is>
      </c>
      <c r="L247" t="inlineStr">
        <is>
          <t>:E:MLEC:</t>
        </is>
      </c>
      <c r="M247" t="inlineStr">
        <is>
          <t>:254TC:256TC:</t>
        </is>
      </c>
      <c r="N247" t="inlineStr">
        <is>
          <t>C30</t>
        </is>
      </c>
      <c r="O247" t="inlineStr">
        <is>
          <t>NPT</t>
        </is>
      </c>
      <c r="P247" s="57" t="inlineStr">
        <is>
          <t>Graphalloy</t>
        </is>
      </c>
      <c r="Q247" s="4" t="inlineStr">
        <is>
          <t>RTF</t>
        </is>
      </c>
      <c r="R247" s="43" t="inlineStr"/>
      <c r="S247" t="inlineStr">
        <is>
          <t>A300233</t>
        </is>
      </c>
      <c r="T247" t="inlineStr">
        <is>
          <t>LT108</t>
        </is>
      </c>
      <c r="U247" t="n">
        <v>300</v>
      </c>
    </row>
    <row r="248">
      <c r="B248" t="inlineStr">
        <is>
          <t>Price_BOM_LCS_Insert_242</t>
        </is>
      </c>
      <c r="C248" s="126" t="n">
        <v>275</v>
      </c>
      <c r="D248" t="inlineStr">
        <is>
          <t>:20709-LCS:20709-2P-25HP-LCSE:</t>
        </is>
      </c>
      <c r="E248" t="inlineStr">
        <is>
          <t>X4</t>
        </is>
      </c>
      <c r="F248" t="inlineStr">
        <is>
          <t>Opt_InsertProvided</t>
        </is>
      </c>
      <c r="G248" t="inlineStr">
        <is>
          <t>:Cast Iron, ASTM-A48, CL 35:</t>
        </is>
      </c>
      <c r="H248" t="inlineStr">
        <is>
          <t>:C30:C35:J:</t>
        </is>
      </c>
      <c r="I248" t="inlineStr">
        <is>
          <t>Coating_Standard</t>
        </is>
      </c>
      <c r="J248" t="inlineStr">
        <is>
          <t>:MechSealType21:MechSealType2:</t>
        </is>
      </c>
      <c r="K248" t="inlineStr">
        <is>
          <t>Vertical</t>
        </is>
      </c>
      <c r="L248" t="inlineStr">
        <is>
          <t>:E:MLEC:</t>
        </is>
      </c>
      <c r="M248" t="inlineStr">
        <is>
          <t>:284TC:286TC:284TSC:286TSC:</t>
        </is>
      </c>
      <c r="N248" t="inlineStr">
        <is>
          <t>C30</t>
        </is>
      </c>
      <c r="O248" t="inlineStr">
        <is>
          <t>NPS</t>
        </is>
      </c>
      <c r="P248" s="57" t="inlineStr">
        <is>
          <t>Graphalloy</t>
        </is>
      </c>
      <c r="Q248" s="4" t="n">
        <v>99176368</v>
      </c>
      <c r="R248" s="43" t="inlineStr">
        <is>
          <t>BRK B/M,VLS,X4,7",284/286 TC  X012</t>
        </is>
      </c>
      <c r="S248" t="inlineStr">
        <is>
          <t>A300166</t>
        </is>
      </c>
      <c r="T248" t="inlineStr">
        <is>
          <t>LT108</t>
        </is>
      </c>
      <c r="U248" t="n">
        <v>115</v>
      </c>
    </row>
    <row r="249">
      <c r="B249" t="inlineStr">
        <is>
          <t>Price_BOM_LCS_Insert_243</t>
        </is>
      </c>
      <c r="C249" s="126" t="n">
        <v>275</v>
      </c>
      <c r="D249" t="inlineStr">
        <is>
          <t>:20709-LCS:20709-2P-25HP-LCSE:</t>
        </is>
      </c>
      <c r="E249" t="inlineStr">
        <is>
          <t>X4</t>
        </is>
      </c>
      <c r="F249" t="inlineStr">
        <is>
          <t>Opt_InsertProvided</t>
        </is>
      </c>
      <c r="G249" t="inlineStr">
        <is>
          <t>:Cast Iron, ASTM-A48, CL 35:CaseMatl_Ductile_Iron_ASTM-A536-65</t>
        </is>
      </c>
      <c r="H249" t="inlineStr">
        <is>
          <t>:C30:C35:J:</t>
        </is>
      </c>
      <c r="I249" t="inlineStr">
        <is>
          <t>Coating_Standard</t>
        </is>
      </c>
      <c r="J249" t="inlineStr">
        <is>
          <t>:MechSealType21:MechSealType2:</t>
        </is>
      </c>
      <c r="K249" t="inlineStr">
        <is>
          <t>Vertical</t>
        </is>
      </c>
      <c r="L249" t="inlineStr">
        <is>
          <t>:E:MLEC:</t>
        </is>
      </c>
      <c r="M249" t="inlineStr">
        <is>
          <t>:284TC:286TC:284TSC:286TSC:</t>
        </is>
      </c>
      <c r="N249" t="inlineStr">
        <is>
          <t>C30</t>
        </is>
      </c>
      <c r="O249" t="inlineStr">
        <is>
          <t>NPT</t>
        </is>
      </c>
      <c r="P249" s="57" t="inlineStr">
        <is>
          <t>Graphalloy</t>
        </is>
      </c>
      <c r="Q249" s="4" t="inlineStr">
        <is>
          <t>RTF</t>
        </is>
      </c>
      <c r="R249" s="43" t="inlineStr"/>
      <c r="S249" t="inlineStr">
        <is>
          <t>A300177</t>
        </is>
      </c>
      <c r="T249" t="inlineStr">
        <is>
          <t>LT108</t>
        </is>
      </c>
      <c r="U249" t="n">
        <v>115</v>
      </c>
    </row>
    <row r="250">
      <c r="B250" t="inlineStr">
        <is>
          <t>Price_BOM_LCS_Insert_244</t>
        </is>
      </c>
      <c r="C250" s="126" t="n">
        <v>275</v>
      </c>
      <c r="D250" t="inlineStr">
        <is>
          <t>:25707-LCS:25707-2P-15HP-LCSE:25707-2P-20HP-LCSE:</t>
        </is>
      </c>
      <c r="E250" t="inlineStr">
        <is>
          <t>X4</t>
        </is>
      </c>
      <c r="F250" t="inlineStr">
        <is>
          <t>Opt_InsertProvided</t>
        </is>
      </c>
      <c r="G250" t="inlineStr">
        <is>
          <t>:Cast Iron, ASTM-A48, CL 35:CaseMatl_Ductile_Iron_ASTM-A536-65</t>
        </is>
      </c>
      <c r="H250" t="inlineStr">
        <is>
          <t>:C30:C35:J:</t>
        </is>
      </c>
      <c r="I250" t="inlineStr">
        <is>
          <t>Coating_Standard</t>
        </is>
      </c>
      <c r="J250" t="inlineStr">
        <is>
          <t>:MechSealType21:MechSealType2:</t>
        </is>
      </c>
      <c r="K250" t="inlineStr">
        <is>
          <t>Vertical</t>
        </is>
      </c>
      <c r="L250" t="inlineStr">
        <is>
          <t>:E:MLEC:</t>
        </is>
      </c>
      <c r="M250" t="inlineStr">
        <is>
          <t>:254TC:256TC:</t>
        </is>
      </c>
      <c r="N250" t="inlineStr">
        <is>
          <t>C30</t>
        </is>
      </c>
      <c r="O250" t="inlineStr">
        <is>
          <t>125# ANSI Flange</t>
        </is>
      </c>
      <c r="P250" s="57" t="inlineStr">
        <is>
          <t>Graphalloy</t>
        </is>
      </c>
      <c r="Q250" s="4" t="n">
        <v>99176369</v>
      </c>
      <c r="R250" s="43" t="inlineStr">
        <is>
          <t>BRK B/M,VLS,X4,7",182/256 TC  X012</t>
        </is>
      </c>
      <c r="S250" t="inlineStr">
        <is>
          <t>A300194</t>
        </is>
      </c>
      <c r="T250" t="inlineStr">
        <is>
          <t>LT108</t>
        </is>
      </c>
      <c r="U250" t="n">
        <v>300</v>
      </c>
    </row>
    <row r="251">
      <c r="B251" t="inlineStr">
        <is>
          <t>Price_BOM_LCS_Insert_245</t>
        </is>
      </c>
      <c r="C251" s="126" t="n">
        <v>275</v>
      </c>
      <c r="D251" t="inlineStr">
        <is>
          <t>:25707-LCS:25707-2P-15HP-LCSE:25707-2P-20HP-LCSE:</t>
        </is>
      </c>
      <c r="E251" t="inlineStr">
        <is>
          <t>X4</t>
        </is>
      </c>
      <c r="F251" t="inlineStr">
        <is>
          <t>Opt_InsertProvided</t>
        </is>
      </c>
      <c r="G251" t="inlineStr">
        <is>
          <t>:Cast Iron, ASTM-A48, CL 35:CaseMatl_Ductile_Iron_ASTM-A536-65</t>
        </is>
      </c>
      <c r="H251" t="inlineStr">
        <is>
          <t>:C30:C35:J:</t>
        </is>
      </c>
      <c r="I251" t="inlineStr">
        <is>
          <t>Coating_Standard</t>
        </is>
      </c>
      <c r="J251" t="inlineStr">
        <is>
          <t>:MechSealType21:MechSealType2:</t>
        </is>
      </c>
      <c r="K251" t="inlineStr">
        <is>
          <t>Vertical</t>
        </is>
      </c>
      <c r="L251" t="inlineStr">
        <is>
          <t>:E:MLEC:</t>
        </is>
      </c>
      <c r="M251" t="inlineStr">
        <is>
          <t>:254TC:256TC:</t>
        </is>
      </c>
      <c r="N251" t="inlineStr">
        <is>
          <t>C30</t>
        </is>
      </c>
      <c r="O251" t="inlineStr">
        <is>
          <t>250# ANSI Flange</t>
        </is>
      </c>
      <c r="P251" s="57" t="inlineStr">
        <is>
          <t>Graphalloy</t>
        </is>
      </c>
      <c r="Q251" s="4" t="inlineStr">
        <is>
          <t>RTF</t>
        </is>
      </c>
      <c r="R251" s="43" t="inlineStr"/>
      <c r="S251" t="inlineStr">
        <is>
          <t>A300233</t>
        </is>
      </c>
      <c r="T251" t="inlineStr">
        <is>
          <t>LT108</t>
        </is>
      </c>
      <c r="U251" t="n">
        <v>300</v>
      </c>
    </row>
    <row r="252">
      <c r="B252" t="inlineStr">
        <is>
          <t>Price_BOM_LCS_Insert_246</t>
        </is>
      </c>
      <c r="C252" s="126" t="n">
        <v>275</v>
      </c>
      <c r="D252" t="inlineStr">
        <is>
          <t>:25707-LCS:25707-2P-25HP-LCSE:25707-2P-30HP-LCSE:</t>
        </is>
      </c>
      <c r="E252" t="inlineStr">
        <is>
          <t>X4</t>
        </is>
      </c>
      <c r="F252" t="inlineStr">
        <is>
          <t>Opt_InsertProvided</t>
        </is>
      </c>
      <c r="G252" t="inlineStr">
        <is>
          <t>:Cast Iron, ASTM-A48, CL 35:</t>
        </is>
      </c>
      <c r="H252" t="inlineStr">
        <is>
          <t>:C30:C35:J:</t>
        </is>
      </c>
      <c r="I252" t="inlineStr">
        <is>
          <t>Coating_Standard</t>
        </is>
      </c>
      <c r="J252" t="inlineStr">
        <is>
          <t>:MechSealType21:MechSealType2:</t>
        </is>
      </c>
      <c r="K252" t="inlineStr">
        <is>
          <t>Vertical</t>
        </is>
      </c>
      <c r="L252" t="inlineStr">
        <is>
          <t>:E:MLEC:</t>
        </is>
      </c>
      <c r="M252" t="inlineStr">
        <is>
          <t>:284TC:286TC:284TSC:286TSC:</t>
        </is>
      </c>
      <c r="N252" t="inlineStr">
        <is>
          <t>C30</t>
        </is>
      </c>
      <c r="O252" t="inlineStr">
        <is>
          <t>125# ANSI Flange</t>
        </is>
      </c>
      <c r="P252" s="57" t="inlineStr">
        <is>
          <t>Graphalloy</t>
        </is>
      </c>
      <c r="Q252" s="4" t="n">
        <v>99176368</v>
      </c>
      <c r="R252" s="43" t="inlineStr">
        <is>
          <t>BRK B/M,VLS,X4,7",284/286 TC  X012</t>
        </is>
      </c>
      <c r="S252" t="inlineStr">
        <is>
          <t>A300166</t>
        </is>
      </c>
      <c r="T252" t="inlineStr">
        <is>
          <t>LT108</t>
        </is>
      </c>
      <c r="U252" t="n">
        <v>115</v>
      </c>
    </row>
    <row r="253">
      <c r="B253" t="inlineStr">
        <is>
          <t>Price_BOM_LCS_Insert_247</t>
        </is>
      </c>
      <c r="C253" s="126" t="n">
        <v>275</v>
      </c>
      <c r="D253" t="inlineStr">
        <is>
          <t>:25707-LCS:25707-2P-25HP-LCSE:25707-2P-30HP-LCSE:</t>
        </is>
      </c>
      <c r="E253" t="inlineStr">
        <is>
          <t>X4</t>
        </is>
      </c>
      <c r="F253" t="inlineStr">
        <is>
          <t>Opt_InsertProvided</t>
        </is>
      </c>
      <c r="G253" t="inlineStr">
        <is>
          <t>:Cast Iron, ASTM-A48, CL 35:CaseMatl_Ductile_Iron_ASTM-A536-65</t>
        </is>
      </c>
      <c r="H253" t="inlineStr">
        <is>
          <t>:C30:C35:J:</t>
        </is>
      </c>
      <c r="I253" t="inlineStr">
        <is>
          <t>Coating_Standard</t>
        </is>
      </c>
      <c r="J253" t="inlineStr">
        <is>
          <t>:MechSealType21:MechSealType2:</t>
        </is>
      </c>
      <c r="K253" t="inlineStr">
        <is>
          <t>Vertical</t>
        </is>
      </c>
      <c r="L253" t="inlineStr">
        <is>
          <t>:E:MLEC:</t>
        </is>
      </c>
      <c r="M253" t="inlineStr">
        <is>
          <t>:284TC:286TC:284TSC:286TSC:</t>
        </is>
      </c>
      <c r="N253" t="inlineStr">
        <is>
          <t>C30</t>
        </is>
      </c>
      <c r="O253" t="inlineStr">
        <is>
          <t>250# ANSI Flange</t>
        </is>
      </c>
      <c r="P253" s="57" t="inlineStr">
        <is>
          <t>Graphalloy</t>
        </is>
      </c>
      <c r="Q253" s="4" t="inlineStr">
        <is>
          <t>RTF</t>
        </is>
      </c>
      <c r="R253" s="43" t="inlineStr"/>
      <c r="S253" t="inlineStr">
        <is>
          <t>A300177</t>
        </is>
      </c>
      <c r="T253" t="inlineStr">
        <is>
          <t>LT108</t>
        </is>
      </c>
      <c r="U253" t="n">
        <v>115</v>
      </c>
    </row>
    <row r="254">
      <c r="B254" t="inlineStr">
        <is>
          <t>Price_BOM_LCS_Insert_248</t>
        </is>
      </c>
      <c r="C254" s="126" t="n">
        <v>275</v>
      </c>
      <c r="D254" t="inlineStr">
        <is>
          <t>:30707-LCS:30707-2P-25HP-LCSE:30707-2P-30HP-LCSE:</t>
        </is>
      </c>
      <c r="E254" t="inlineStr">
        <is>
          <t>X4</t>
        </is>
      </c>
      <c r="F254" t="inlineStr">
        <is>
          <t>Opt_InsertProvided</t>
        </is>
      </c>
      <c r="G254" t="inlineStr">
        <is>
          <t>:Cast Iron, ASTM-A48, CL 35:</t>
        </is>
      </c>
      <c r="H254" t="inlineStr">
        <is>
          <t>:C30:C35:J:</t>
        </is>
      </c>
      <c r="I254" t="inlineStr">
        <is>
          <t>Coating_Standard</t>
        </is>
      </c>
      <c r="J254" t="inlineStr">
        <is>
          <t>:MechSealType21:MechSealType2:</t>
        </is>
      </c>
      <c r="K254" t="inlineStr">
        <is>
          <t>Vertical</t>
        </is>
      </c>
      <c r="L254" t="inlineStr">
        <is>
          <t>:E:MLEC:</t>
        </is>
      </c>
      <c r="M254" t="inlineStr">
        <is>
          <t>:284TC:286TC:284TSC:286TSC:</t>
        </is>
      </c>
      <c r="N254" t="inlineStr">
        <is>
          <t>C30</t>
        </is>
      </c>
      <c r="O254" t="inlineStr">
        <is>
          <t>125# ANSI Flange</t>
        </is>
      </c>
      <c r="P254" s="57" t="inlineStr">
        <is>
          <t>Graphalloy</t>
        </is>
      </c>
      <c r="Q254" s="4" t="n">
        <v>99176368</v>
      </c>
      <c r="R254" s="43" t="inlineStr">
        <is>
          <t>BRK B/M,VLS,X4,7",284/286 TC  X012</t>
        </is>
      </c>
      <c r="S254" t="inlineStr">
        <is>
          <t>A300166</t>
        </is>
      </c>
      <c r="T254" t="inlineStr">
        <is>
          <t>LT108</t>
        </is>
      </c>
      <c r="U254" t="n">
        <v>115</v>
      </c>
    </row>
    <row r="255">
      <c r="B255" t="inlineStr">
        <is>
          <t>Price_BOM_LCS_Insert_249</t>
        </is>
      </c>
      <c r="C255" s="126" t="n">
        <v>275</v>
      </c>
      <c r="D255" t="inlineStr">
        <is>
          <t>:30707-LCS:30707-2P-25HP-LCSE:30707-2P-30HP-LCSE:</t>
        </is>
      </c>
      <c r="E255" t="inlineStr">
        <is>
          <t>X4</t>
        </is>
      </c>
      <c r="F255" t="inlineStr">
        <is>
          <t>Opt_InsertProvided</t>
        </is>
      </c>
      <c r="G255" t="inlineStr">
        <is>
          <t>:Cast Iron, ASTM-A48, CL 35:CaseMatl_Ductile_Iron_ASTM-A536-65</t>
        </is>
      </c>
      <c r="H255" t="inlineStr">
        <is>
          <t>:C30:C35:J:</t>
        </is>
      </c>
      <c r="I255" t="inlineStr">
        <is>
          <t>Coating_Standard</t>
        </is>
      </c>
      <c r="J255" t="inlineStr">
        <is>
          <t>:MechSealType21:MechSealType2:</t>
        </is>
      </c>
      <c r="K255" t="inlineStr">
        <is>
          <t>Vertical</t>
        </is>
      </c>
      <c r="L255" t="inlineStr">
        <is>
          <t>:E:MLEC:</t>
        </is>
      </c>
      <c r="M255" t="inlineStr">
        <is>
          <t>:284TC:286TC:284TSC:286TSC:</t>
        </is>
      </c>
      <c r="N255" t="inlineStr">
        <is>
          <t>C30</t>
        </is>
      </c>
      <c r="O255" t="inlineStr">
        <is>
          <t>250# ANSI Flange</t>
        </is>
      </c>
      <c r="P255" s="57" t="inlineStr">
        <is>
          <t>Graphalloy</t>
        </is>
      </c>
      <c r="Q255" s="4" t="inlineStr">
        <is>
          <t>RTF</t>
        </is>
      </c>
      <c r="R255" s="43" t="inlineStr"/>
      <c r="S255" t="inlineStr">
        <is>
          <t>A300177</t>
        </is>
      </c>
      <c r="T255" t="inlineStr">
        <is>
          <t>LT108</t>
        </is>
      </c>
      <c r="U255" t="n">
        <v>115</v>
      </c>
    </row>
    <row r="256">
      <c r="B256" t="inlineStr">
        <is>
          <t>Price_BOM_LCS_Insert_250</t>
        </is>
      </c>
      <c r="C256" s="126" t="n">
        <v>275</v>
      </c>
      <c r="D256" t="inlineStr">
        <is>
          <t>:40707-LCS:40707-2P-25HP-LCSE:40707-2P-30HP-LCSE:</t>
        </is>
      </c>
      <c r="E256" t="inlineStr">
        <is>
          <t>X4</t>
        </is>
      </c>
      <c r="F256" t="inlineStr">
        <is>
          <t>Opt_InsertProvided</t>
        </is>
      </c>
      <c r="G256" t="inlineStr">
        <is>
          <t>:Cast Iron, ASTM-A48, CL 35:</t>
        </is>
      </c>
      <c r="H256" t="inlineStr">
        <is>
          <t>:C30:C35:J:</t>
        </is>
      </c>
      <c r="I256" t="inlineStr">
        <is>
          <t>Coating_Standard</t>
        </is>
      </c>
      <c r="J256" t="inlineStr">
        <is>
          <t>:MechSealType21:MechSealType2:</t>
        </is>
      </c>
      <c r="K256" t="inlineStr">
        <is>
          <t>Vertical</t>
        </is>
      </c>
      <c r="L256" t="inlineStr">
        <is>
          <t>:E:MLEC:</t>
        </is>
      </c>
      <c r="M256" t="inlineStr">
        <is>
          <t>:284TC:286TC:284TSC:286TSC:</t>
        </is>
      </c>
      <c r="N256" t="inlineStr">
        <is>
          <t>C30</t>
        </is>
      </c>
      <c r="O256" t="inlineStr">
        <is>
          <t>125# ANSI Flange</t>
        </is>
      </c>
      <c r="P256" s="57" t="inlineStr">
        <is>
          <t>Graphalloy</t>
        </is>
      </c>
      <c r="Q256" s="4" t="n">
        <v>99176368</v>
      </c>
      <c r="R256" s="43" t="inlineStr">
        <is>
          <t>BRK B/M,VLS,X4,7",284/286 TC  X012</t>
        </is>
      </c>
      <c r="S256" t="inlineStr">
        <is>
          <t>A300166</t>
        </is>
      </c>
      <c r="T256" t="inlineStr">
        <is>
          <t>LT108</t>
        </is>
      </c>
      <c r="U256" t="n">
        <v>115</v>
      </c>
    </row>
    <row r="257">
      <c r="B257" t="inlineStr">
        <is>
          <t>Price_BOM_LCS_Insert_251</t>
        </is>
      </c>
      <c r="C257" s="126" t="n">
        <v>275</v>
      </c>
      <c r="D257" t="inlineStr">
        <is>
          <t>:40707-LCS:40707-2P-25HP-LCSE:40707-2P-30HP-LCSE:</t>
        </is>
      </c>
      <c r="E257" t="inlineStr">
        <is>
          <t>X4</t>
        </is>
      </c>
      <c r="F257" t="inlineStr">
        <is>
          <t>Opt_InsertProvided</t>
        </is>
      </c>
      <c r="G257" t="inlineStr">
        <is>
          <t>:Cast Iron, ASTM-A48, CL 35:CaseMatl_Ductile_Iron_ASTM-A536-65</t>
        </is>
      </c>
      <c r="H257" t="inlineStr">
        <is>
          <t>:C30:C35:J:</t>
        </is>
      </c>
      <c r="I257" t="inlineStr">
        <is>
          <t>Coating_Standard</t>
        </is>
      </c>
      <c r="J257" t="inlineStr">
        <is>
          <t>:MechSealType21:MechSealType2:</t>
        </is>
      </c>
      <c r="K257" t="inlineStr">
        <is>
          <t>Vertical</t>
        </is>
      </c>
      <c r="L257" t="inlineStr">
        <is>
          <t>:E:MLEC:</t>
        </is>
      </c>
      <c r="M257" t="inlineStr">
        <is>
          <t>:284TC:286TC:284TSC:286TSC:</t>
        </is>
      </c>
      <c r="N257" t="inlineStr">
        <is>
          <t>C30</t>
        </is>
      </c>
      <c r="O257" t="inlineStr">
        <is>
          <t>250# ANSI Flange</t>
        </is>
      </c>
      <c r="P257" s="57" t="inlineStr">
        <is>
          <t>Graphalloy</t>
        </is>
      </c>
      <c r="Q257" s="4" t="inlineStr">
        <is>
          <t>RTF</t>
        </is>
      </c>
      <c r="R257" s="43" t="inlineStr"/>
      <c r="S257" t="inlineStr">
        <is>
          <t>A300177</t>
        </is>
      </c>
      <c r="T257" t="inlineStr">
        <is>
          <t>LT108</t>
        </is>
      </c>
      <c r="U257" t="n">
        <v>115</v>
      </c>
    </row>
    <row r="258">
      <c r="B258" t="inlineStr">
        <is>
          <t>Price_BOM_LCS_Insert_252</t>
        </is>
      </c>
      <c r="C258" s="126" t="n">
        <v>275</v>
      </c>
      <c r="D258" t="inlineStr">
        <is>
          <t>:30707-LCS:30707-2P-15HP-LCSE:30707-2P-20HP-LCSE:</t>
        </is>
      </c>
      <c r="E258" t="inlineStr">
        <is>
          <t>X4</t>
        </is>
      </c>
      <c r="F258" t="inlineStr">
        <is>
          <t>Opt_InsertProvided</t>
        </is>
      </c>
      <c r="G258" t="inlineStr">
        <is>
          <t>:Cast Iron, ASTM-A48, CL 35:CaseMatl_Ductile_Iron_ASTM-A536-65</t>
        </is>
      </c>
      <c r="H258" t="inlineStr">
        <is>
          <t>:C30:C35:J:</t>
        </is>
      </c>
      <c r="I258" t="inlineStr">
        <is>
          <t>Coating_Standard</t>
        </is>
      </c>
      <c r="J258" t="inlineStr">
        <is>
          <t>:MechSealType21:MechSealType2:</t>
        </is>
      </c>
      <c r="K258" t="inlineStr">
        <is>
          <t>Vertical</t>
        </is>
      </c>
      <c r="L258" t="inlineStr">
        <is>
          <t>:E:MLEC:</t>
        </is>
      </c>
      <c r="M258" t="inlineStr">
        <is>
          <t>:254TC:256TC:</t>
        </is>
      </c>
      <c r="N258" t="inlineStr">
        <is>
          <t>C30</t>
        </is>
      </c>
      <c r="O258" t="inlineStr">
        <is>
          <t>125# ANSI Flange</t>
        </is>
      </c>
      <c r="P258" s="57" t="inlineStr">
        <is>
          <t>Graphalloy</t>
        </is>
      </c>
      <c r="Q258" s="4" t="n">
        <v>99176369</v>
      </c>
      <c r="R258" s="43" t="inlineStr">
        <is>
          <t>BRK B/M,VLS,X4,7",182/256 TC  X012</t>
        </is>
      </c>
      <c r="S258" t="inlineStr">
        <is>
          <t>A300194</t>
        </is>
      </c>
      <c r="T258" t="inlineStr">
        <is>
          <t>LT108</t>
        </is>
      </c>
      <c r="U258" t="n">
        <v>300</v>
      </c>
    </row>
    <row r="259">
      <c r="B259" t="inlineStr">
        <is>
          <t>Price_BOM_LCS_Insert_253</t>
        </is>
      </c>
      <c r="C259" s="126" t="n">
        <v>275</v>
      </c>
      <c r="D259" t="inlineStr">
        <is>
          <t>:30707-LCS:30707-2P-15HP-LCSE:30707-2P-20HP-LCSE:</t>
        </is>
      </c>
      <c r="E259" t="inlineStr">
        <is>
          <t>X4</t>
        </is>
      </c>
      <c r="F259" t="inlineStr">
        <is>
          <t>Opt_InsertProvided</t>
        </is>
      </c>
      <c r="G259" t="inlineStr">
        <is>
          <t>:Cast Iron, ASTM-A48, CL 35:CaseMatl_Ductile_Iron_ASTM-A536-65</t>
        </is>
      </c>
      <c r="H259" t="inlineStr">
        <is>
          <t>:C30:C35:J:</t>
        </is>
      </c>
      <c r="I259" t="inlineStr">
        <is>
          <t>Coating_Standard</t>
        </is>
      </c>
      <c r="J259" t="inlineStr">
        <is>
          <t>:MechSealType21:MechSealType2:</t>
        </is>
      </c>
      <c r="K259" t="inlineStr">
        <is>
          <t>Vertical</t>
        </is>
      </c>
      <c r="L259" t="inlineStr">
        <is>
          <t>:E:MLEC:</t>
        </is>
      </c>
      <c r="M259" t="inlineStr">
        <is>
          <t>:254TC:256TC:</t>
        </is>
      </c>
      <c r="N259" t="inlineStr">
        <is>
          <t>C30</t>
        </is>
      </c>
      <c r="O259" t="inlineStr">
        <is>
          <t>250# ANSI Flange</t>
        </is>
      </c>
      <c r="P259" s="57" t="inlineStr">
        <is>
          <t>Graphalloy</t>
        </is>
      </c>
      <c r="Q259" s="4" t="inlineStr">
        <is>
          <t>RTF</t>
        </is>
      </c>
      <c r="R259" s="43" t="inlineStr"/>
      <c r="S259" t="inlineStr">
        <is>
          <t>A300233</t>
        </is>
      </c>
      <c r="T259" t="inlineStr">
        <is>
          <t>LT108</t>
        </is>
      </c>
      <c r="U259" t="n">
        <v>300</v>
      </c>
    </row>
    <row r="260">
      <c r="B260" t="inlineStr">
        <is>
          <t>Price_BOM_LCS_Insert_254</t>
        </is>
      </c>
      <c r="C260" s="126" t="n">
        <v>275</v>
      </c>
      <c r="D260" t="inlineStr">
        <is>
          <t>:25707-LCS:30707-LCS:40707-LCS:</t>
        </is>
      </c>
      <c r="E260" t="inlineStr">
        <is>
          <t>X4</t>
        </is>
      </c>
      <c r="F260" t="inlineStr">
        <is>
          <t>Opt_InsertProvided</t>
        </is>
      </c>
      <c r="G260" t="inlineStr">
        <is>
          <t>:Cast Iron, ASTM-A48, CL 35:CaseMatl_Ductile_Iron_ASTM-A536-65</t>
        </is>
      </c>
      <c r="H260" t="inlineStr">
        <is>
          <t>:C30:C35:J:</t>
        </is>
      </c>
      <c r="I260" t="inlineStr">
        <is>
          <t>Coating_Standard</t>
        </is>
      </c>
      <c r="J260" t="inlineStr">
        <is>
          <t>:MechSealType21:MechSealType2:</t>
        </is>
      </c>
      <c r="K260" t="inlineStr">
        <is>
          <t>Vertical</t>
        </is>
      </c>
      <c r="L260" t="inlineStr">
        <is>
          <t>:E:MLEC:</t>
        </is>
      </c>
      <c r="M260" t="inlineStr">
        <is>
          <t>:324TC:326TC:324TSC:326TSC:</t>
        </is>
      </c>
      <c r="N260" t="inlineStr">
        <is>
          <t>C30</t>
        </is>
      </c>
      <c r="O260" t="inlineStr">
        <is>
          <t>125# ANSI Flange</t>
        </is>
      </c>
      <c r="P260" s="57" t="inlineStr">
        <is>
          <t>Graphalloy</t>
        </is>
      </c>
      <c r="Q260" s="4" t="n">
        <v>99176370</v>
      </c>
      <c r="R260" s="43" t="inlineStr">
        <is>
          <t>BRK B/M,VLS,X4,7",324/365 TC  X012</t>
        </is>
      </c>
      <c r="S260" t="inlineStr">
        <is>
          <t>A300198</t>
        </is>
      </c>
      <c r="T260" t="inlineStr">
        <is>
          <t>LT108</t>
        </is>
      </c>
      <c r="U260" t="n">
        <v>123</v>
      </c>
    </row>
    <row r="261">
      <c r="B261" t="inlineStr">
        <is>
          <t>Price_BOM_LCS_Insert_255</t>
        </is>
      </c>
      <c r="C261" s="126" t="n">
        <v>275</v>
      </c>
      <c r="D261" t="inlineStr">
        <is>
          <t>:25707-LCS:30707-LCS:40707-LCS:</t>
        </is>
      </c>
      <c r="E261" t="inlineStr">
        <is>
          <t>X4</t>
        </is>
      </c>
      <c r="F261" t="inlineStr">
        <is>
          <t>Opt_InsertProvided</t>
        </is>
      </c>
      <c r="G261" t="inlineStr">
        <is>
          <t>:Cast Iron, ASTM-A48, CL 35:CaseMatl_Ductile_Iron_ASTM-A536-65</t>
        </is>
      </c>
      <c r="H261" t="inlineStr">
        <is>
          <t>:C30:C35:J:</t>
        </is>
      </c>
      <c r="I261" t="inlineStr">
        <is>
          <t>Coating_Standard</t>
        </is>
      </c>
      <c r="J261" t="inlineStr">
        <is>
          <t>:MechSealType21:MechSealType2:</t>
        </is>
      </c>
      <c r="K261" t="inlineStr">
        <is>
          <t>Vertical</t>
        </is>
      </c>
      <c r="L261" t="inlineStr">
        <is>
          <t>:E:MLEC:</t>
        </is>
      </c>
      <c r="M261" t="inlineStr">
        <is>
          <t>:324TC:326TC:324TSC:326TSC:</t>
        </is>
      </c>
      <c r="N261" t="inlineStr">
        <is>
          <t>C30</t>
        </is>
      </c>
      <c r="O261" t="inlineStr">
        <is>
          <t>250# ANSI Flange</t>
        </is>
      </c>
      <c r="P261" s="57" t="inlineStr">
        <is>
          <t>Graphalloy</t>
        </is>
      </c>
      <c r="Q261" s="4" t="inlineStr">
        <is>
          <t>RTF</t>
        </is>
      </c>
      <c r="R261" s="43" t="inlineStr"/>
      <c r="S261" t="inlineStr">
        <is>
          <t>A300227</t>
        </is>
      </c>
      <c r="T261" t="inlineStr">
        <is>
          <t>LT108</t>
        </is>
      </c>
      <c r="U261" t="n">
        <v>123</v>
      </c>
    </row>
    <row r="262">
      <c r="B262" t="inlineStr">
        <is>
          <t>Price_BOM_LCS_Insert_256</t>
        </is>
      </c>
      <c r="C262" s="126" t="n">
        <v>275</v>
      </c>
      <c r="D262" t="inlineStr">
        <is>
          <t>:25707-LCS:30707-LCS:40707-LCS:</t>
        </is>
      </c>
      <c r="E262" t="inlineStr">
        <is>
          <t>X4</t>
        </is>
      </c>
      <c r="F262" t="inlineStr">
        <is>
          <t>Opt_InsertProvided</t>
        </is>
      </c>
      <c r="G262" t="inlineStr">
        <is>
          <t>:Cast Iron, ASTM-A48, CL 35:</t>
        </is>
      </c>
      <c r="H262" t="inlineStr">
        <is>
          <t>:C30:C35:J:</t>
        </is>
      </c>
      <c r="I262" t="inlineStr">
        <is>
          <t>Coating_Standard</t>
        </is>
      </c>
      <c r="J262" t="inlineStr">
        <is>
          <t>:MechSealType21:MechSealType2:</t>
        </is>
      </c>
      <c r="K262" t="inlineStr">
        <is>
          <t>Vertical</t>
        </is>
      </c>
      <c r="L262" t="inlineStr">
        <is>
          <t>:E:MLEC:</t>
        </is>
      </c>
      <c r="M262" t="inlineStr">
        <is>
          <t>:364TSC:365TSC:364TC:365TC:404TSC:405TSC:404TC:405TC</t>
        </is>
      </c>
      <c r="N262" t="inlineStr">
        <is>
          <t>C30</t>
        </is>
      </c>
      <c r="O262" t="inlineStr">
        <is>
          <t>125# ANSI Flange</t>
        </is>
      </c>
      <c r="P262" s="57" t="inlineStr">
        <is>
          <t>Graphalloy</t>
        </is>
      </c>
      <c r="Q262" s="4" t="inlineStr">
        <is>
          <t>RTF</t>
        </is>
      </c>
      <c r="R262" s="43" t="inlineStr"/>
      <c r="S262" t="inlineStr">
        <is>
          <t>A300203</t>
        </is>
      </c>
      <c r="T262" t="inlineStr">
        <is>
          <t>LT108</t>
        </is>
      </c>
      <c r="U262" t="n">
        <v>216</v>
      </c>
    </row>
    <row r="263">
      <c r="B263" t="inlineStr">
        <is>
          <t>Price_BOM_LCS_Insert_257</t>
        </is>
      </c>
      <c r="C263" s="126" t="n">
        <v>275</v>
      </c>
      <c r="D263" t="inlineStr">
        <is>
          <t>:25707-LCS:30707-LCS:40707-LCS:</t>
        </is>
      </c>
      <c r="E263" t="inlineStr">
        <is>
          <t>X4</t>
        </is>
      </c>
      <c r="F263" t="inlineStr">
        <is>
          <t>Opt_InsertProvided</t>
        </is>
      </c>
      <c r="G263" t="inlineStr">
        <is>
          <t>:Cast Iron, ASTM-A48, CL 35:</t>
        </is>
      </c>
      <c r="H263" t="inlineStr">
        <is>
          <t>:C30:C35:J:</t>
        </is>
      </c>
      <c r="I263" t="inlineStr">
        <is>
          <t>Coating_Standard</t>
        </is>
      </c>
      <c r="J263" t="inlineStr">
        <is>
          <t>:MechSealType21:MechSealType2:</t>
        </is>
      </c>
      <c r="K263" t="inlineStr">
        <is>
          <t>Vertical</t>
        </is>
      </c>
      <c r="L263" t="inlineStr">
        <is>
          <t>:E:MLEC:</t>
        </is>
      </c>
      <c r="M263" t="inlineStr">
        <is>
          <t>:364TSC:365TSC:364TC:365TC:404TSC:405TSC:404TC:405TC</t>
        </is>
      </c>
      <c r="N263" t="inlineStr">
        <is>
          <t>C30</t>
        </is>
      </c>
      <c r="O263" t="inlineStr">
        <is>
          <t>250# ANSI Flange</t>
        </is>
      </c>
      <c r="P263" s="57" t="inlineStr">
        <is>
          <t>Graphalloy</t>
        </is>
      </c>
      <c r="Q263" s="4" t="inlineStr">
        <is>
          <t>RTF</t>
        </is>
      </c>
      <c r="R263" s="43" t="inlineStr"/>
      <c r="S263" t="inlineStr">
        <is>
          <t>A300222</t>
        </is>
      </c>
      <c r="T263" t="inlineStr">
        <is>
          <t>LT108</t>
        </is>
      </c>
      <c r="U263" t="n">
        <v>216</v>
      </c>
    </row>
    <row r="264">
      <c r="B264" t="inlineStr">
        <is>
          <t>Price_BOM_LCS_Insert_258</t>
        </is>
      </c>
      <c r="C264" s="126" t="n">
        <v>275</v>
      </c>
      <c r="D264" t="inlineStr">
        <is>
          <t>:30957-LCS:30957-4P-15HP-LCSE:</t>
        </is>
      </c>
      <c r="E264" t="inlineStr">
        <is>
          <t>XA</t>
        </is>
      </c>
      <c r="F264" t="inlineStr">
        <is>
          <t>Opt_InsertProvided</t>
        </is>
      </c>
      <c r="G264" t="inlineStr">
        <is>
          <t>:Cast Iron, ASTM-A48, CL 35:</t>
        </is>
      </c>
      <c r="H264" t="inlineStr">
        <is>
          <t>:C30:C35:J:</t>
        </is>
      </c>
      <c r="I264" t="inlineStr">
        <is>
          <t>Coating_Standard</t>
        </is>
      </c>
      <c r="J264" t="inlineStr">
        <is>
          <t>:MechSealType21:MechSealType2:</t>
        </is>
      </c>
      <c r="K264" t="inlineStr">
        <is>
          <t>Vertical</t>
        </is>
      </c>
      <c r="L264" t="inlineStr">
        <is>
          <t>:E:MLEC:</t>
        </is>
      </c>
      <c r="M264" t="inlineStr">
        <is>
          <t>:213TC:215TC:254TC:256TC:</t>
        </is>
      </c>
      <c r="N264" t="inlineStr">
        <is>
          <t>C30</t>
        </is>
      </c>
      <c r="O264" t="inlineStr">
        <is>
          <t>125# ANSI Flange</t>
        </is>
      </c>
      <c r="P264" s="57" t="inlineStr">
        <is>
          <t>Graphalloy</t>
        </is>
      </c>
      <c r="Q264" s="4" t="n">
        <v>99176379</v>
      </c>
      <c r="R264" s="43" t="inlineStr">
        <is>
          <t>BRK B/M,VLS,X4,9.5",213/256 TC  X012</t>
        </is>
      </c>
      <c r="S264" t="inlineStr">
        <is>
          <t>A300194</t>
        </is>
      </c>
      <c r="T264" t="inlineStr">
        <is>
          <t>LT108</t>
        </is>
      </c>
      <c r="U264" t="n">
        <v>250</v>
      </c>
    </row>
    <row r="265">
      <c r="B265" t="inlineStr">
        <is>
          <t>Price_BOM_LCS_Insert_259</t>
        </is>
      </c>
      <c r="C265" s="126" t="n">
        <v>275</v>
      </c>
      <c r="D265" t="inlineStr">
        <is>
          <t>:30957-LCS:30957-4P-15HP-LCSE:</t>
        </is>
      </c>
      <c r="E265" t="inlineStr">
        <is>
          <t>XA</t>
        </is>
      </c>
      <c r="F265" t="inlineStr">
        <is>
          <t>Opt_InsertProvided</t>
        </is>
      </c>
      <c r="G265" t="inlineStr">
        <is>
          <t>:Cast Iron, ASTM-A48, CL 35:CaseMatl_Ductile_Iron_ASTM-A536-65</t>
        </is>
      </c>
      <c r="H265" t="inlineStr">
        <is>
          <t>:C30:C35:J:</t>
        </is>
      </c>
      <c r="I265" t="inlineStr">
        <is>
          <t>Coating_Standard</t>
        </is>
      </c>
      <c r="J265" t="inlineStr">
        <is>
          <t>:MechSealType21:MechSealType2:</t>
        </is>
      </c>
      <c r="K265" t="inlineStr">
        <is>
          <t>Vertical</t>
        </is>
      </c>
      <c r="L265" t="inlineStr">
        <is>
          <t>:E:MLEC:</t>
        </is>
      </c>
      <c r="M265" t="inlineStr">
        <is>
          <t>:254TC:256TC:</t>
        </is>
      </c>
      <c r="N265" t="inlineStr">
        <is>
          <t>C30</t>
        </is>
      </c>
      <c r="O265" t="inlineStr">
        <is>
          <t>250# ANSI Flange</t>
        </is>
      </c>
      <c r="P265" s="57" t="inlineStr">
        <is>
          <t>Graphalloy</t>
        </is>
      </c>
      <c r="Q265" s="4" t="inlineStr">
        <is>
          <t>RTF</t>
        </is>
      </c>
      <c r="R265" s="43" t="inlineStr"/>
      <c r="S265" t="inlineStr">
        <is>
          <t>A300220</t>
        </is>
      </c>
      <c r="T265" t="inlineStr">
        <is>
          <t>LT108</t>
        </is>
      </c>
      <c r="U265" t="n">
        <v>250</v>
      </c>
    </row>
    <row r="266">
      <c r="B266" t="inlineStr">
        <is>
          <t>Price_BOM_LCS_Insert_260</t>
        </is>
      </c>
      <c r="C266" s="126" t="n">
        <v>275</v>
      </c>
      <c r="D266" t="inlineStr">
        <is>
          <t>:20121-LCS:20121-4P-15HP-LCSE:</t>
        </is>
      </c>
      <c r="E266" t="inlineStr">
        <is>
          <t>XA</t>
        </is>
      </c>
      <c r="F266" t="inlineStr">
        <is>
          <t>Opt_InsertProvided</t>
        </is>
      </c>
      <c r="G266" t="inlineStr">
        <is>
          <t>:Cast Iron, ASTM-A48, CL 35:</t>
        </is>
      </c>
      <c r="H266" t="inlineStr">
        <is>
          <t>:C30:C35:J:</t>
        </is>
      </c>
      <c r="I266" t="inlineStr">
        <is>
          <t>Coating_Standard</t>
        </is>
      </c>
      <c r="J266" t="inlineStr">
        <is>
          <t>:MechSealType21:MechSealType2:</t>
        </is>
      </c>
      <c r="K266" t="inlineStr">
        <is>
          <t>Vertical</t>
        </is>
      </c>
      <c r="L266" t="inlineStr">
        <is>
          <t>:E:MLEC:</t>
        </is>
      </c>
      <c r="M266" t="inlineStr">
        <is>
          <t>:182TC:184TC:213TC:215TC:254TC:256TC:</t>
        </is>
      </c>
      <c r="N266" t="inlineStr">
        <is>
          <t>C30</t>
        </is>
      </c>
      <c r="O266" t="inlineStr">
        <is>
          <t>NPS</t>
        </is>
      </c>
      <c r="P266" s="57" t="inlineStr">
        <is>
          <t>Graphalloy</t>
        </is>
      </c>
      <c r="Q266" s="4" t="n">
        <v>99176381</v>
      </c>
      <c r="R266" s="43" t="inlineStr">
        <is>
          <t>BRK B/M,VLS,XA,20-5012,182/256 TC  X012</t>
        </is>
      </c>
      <c r="S266" t="inlineStr">
        <is>
          <t>A300169</t>
        </is>
      </c>
      <c r="T266" t="inlineStr">
        <is>
          <t>LT108</t>
        </is>
      </c>
      <c r="U266" t="n">
        <v>143</v>
      </c>
    </row>
    <row r="267">
      <c r="B267" t="inlineStr">
        <is>
          <t>Price_BOM_LCS_Insert_261</t>
        </is>
      </c>
      <c r="C267" s="126" t="n">
        <v>275</v>
      </c>
      <c r="D267" t="inlineStr">
        <is>
          <t>:20121-LCS:20121-4P-15HP-LCSE:</t>
        </is>
      </c>
      <c r="E267" t="inlineStr">
        <is>
          <t>XA</t>
        </is>
      </c>
      <c r="F267" t="inlineStr">
        <is>
          <t>Opt_InsertProvided</t>
        </is>
      </c>
      <c r="G267" t="inlineStr">
        <is>
          <t>:Cast Iron, ASTM-A48, CL 35:CaseMatl_Ductile_Iron_ASTM-A536-65</t>
        </is>
      </c>
      <c r="H267" t="inlineStr">
        <is>
          <t>:C30:C35:J:</t>
        </is>
      </c>
      <c r="I267" t="inlineStr">
        <is>
          <t>Coating_Standard</t>
        </is>
      </c>
      <c r="J267" t="inlineStr">
        <is>
          <t>:MechSealType21:MechSealType2:</t>
        </is>
      </c>
      <c r="K267" t="inlineStr">
        <is>
          <t>Vertical</t>
        </is>
      </c>
      <c r="L267" t="inlineStr">
        <is>
          <t>:E:MLEC:</t>
        </is>
      </c>
      <c r="M267" t="inlineStr">
        <is>
          <t>:182TC:184TC:213TC:215TC:254TC:256TC:</t>
        </is>
      </c>
      <c r="N267" t="inlineStr">
        <is>
          <t>C30</t>
        </is>
      </c>
      <c r="O267" t="inlineStr">
        <is>
          <t>NPT</t>
        </is>
      </c>
      <c r="P267" s="57" t="inlineStr">
        <is>
          <t>Graphalloy</t>
        </is>
      </c>
      <c r="Q267" s="4" t="inlineStr">
        <is>
          <t>RTF</t>
        </is>
      </c>
      <c r="R267" s="43" t="inlineStr"/>
      <c r="S267" t="inlineStr">
        <is>
          <t>A300200</t>
        </is>
      </c>
      <c r="T267" t="inlineStr">
        <is>
          <t>LT108</t>
        </is>
      </c>
      <c r="U267" t="n">
        <v>143</v>
      </c>
    </row>
    <row r="268">
      <c r="B268" t="inlineStr">
        <is>
          <t>Price_BOM_LCS_Insert_262</t>
        </is>
      </c>
      <c r="C268" s="126" t="n">
        <v>275</v>
      </c>
      <c r="D268" t="inlineStr">
        <is>
          <t>:25123-LCS:25123-4P-15HP-LCSE:25123-4P-20HP-LCSE:</t>
        </is>
      </c>
      <c r="E268" t="inlineStr">
        <is>
          <t>XA</t>
        </is>
      </c>
      <c r="F268" t="inlineStr">
        <is>
          <t>Opt_InsertProvided</t>
        </is>
      </c>
      <c r="G268" t="inlineStr">
        <is>
          <t>:Cast Iron, ASTM-A48, CL 35:</t>
        </is>
      </c>
      <c r="H268" t="inlineStr">
        <is>
          <t>:C30:C35:J:</t>
        </is>
      </c>
      <c r="I268" t="inlineStr">
        <is>
          <t>Coating_Standard</t>
        </is>
      </c>
      <c r="J268" t="inlineStr">
        <is>
          <t>:MechSealType21:MechSealType2:</t>
        </is>
      </c>
      <c r="K268" t="inlineStr">
        <is>
          <t>Vertical</t>
        </is>
      </c>
      <c r="L268" t="inlineStr">
        <is>
          <t>:E:MLEC:</t>
        </is>
      </c>
      <c r="M268" t="inlineStr">
        <is>
          <t>:182TC:184TC:213TC:215TC:254TC:256TC:</t>
        </is>
      </c>
      <c r="N268" t="inlineStr">
        <is>
          <t>C30</t>
        </is>
      </c>
      <c r="O268" t="inlineStr">
        <is>
          <t>125# ANSI Flange</t>
        </is>
      </c>
      <c r="P268" s="57" t="inlineStr">
        <is>
          <t>Graphalloy</t>
        </is>
      </c>
      <c r="Q268" s="4" t="n">
        <v>99176381</v>
      </c>
      <c r="R268" s="43" t="inlineStr">
        <is>
          <t>BRK B/M,VLS,XA,20-5012,182/256 TC  X012</t>
        </is>
      </c>
      <c r="S268" t="inlineStr">
        <is>
          <t>A300168</t>
        </is>
      </c>
      <c r="T268" t="inlineStr">
        <is>
          <t>LT108</t>
        </is>
      </c>
      <c r="U268" t="n">
        <v>143</v>
      </c>
    </row>
    <row r="269">
      <c r="B269" t="inlineStr">
        <is>
          <t>Price_BOM_LCS_Insert_263</t>
        </is>
      </c>
      <c r="C269" s="126" t="n">
        <v>275</v>
      </c>
      <c r="D269" t="inlineStr">
        <is>
          <t>:25123-LCS:25123-4P-15HP-LCSE:25123-4P-20HP-LCSE:</t>
        </is>
      </c>
      <c r="E269" t="inlineStr">
        <is>
          <t>XA</t>
        </is>
      </c>
      <c r="F269" t="inlineStr">
        <is>
          <t>Opt_InsertProvided</t>
        </is>
      </c>
      <c r="G269" t="inlineStr">
        <is>
          <t>:Cast Iron, ASTM-A48, CL 35:CaseMatl_Ductile_Iron_ASTM-A536-65</t>
        </is>
      </c>
      <c r="H269" t="inlineStr">
        <is>
          <t>:C30:C35:J:</t>
        </is>
      </c>
      <c r="I269" t="inlineStr">
        <is>
          <t>Coating_Standard</t>
        </is>
      </c>
      <c r="J269" t="inlineStr">
        <is>
          <t>:MechSealType21:MechSealType2:</t>
        </is>
      </c>
      <c r="K269" t="inlineStr">
        <is>
          <t>Vertical</t>
        </is>
      </c>
      <c r="L269" t="inlineStr">
        <is>
          <t>:E:MLEC:</t>
        </is>
      </c>
      <c r="M269" t="inlineStr">
        <is>
          <t>:182TC:184TC:213TC:215TC:254TC:256TC:</t>
        </is>
      </c>
      <c r="N269" t="inlineStr">
        <is>
          <t>C30</t>
        </is>
      </c>
      <c r="O269" t="inlineStr">
        <is>
          <t>250# ANSI Flange</t>
        </is>
      </c>
      <c r="P269" s="57" t="inlineStr">
        <is>
          <t>Graphalloy</t>
        </is>
      </c>
      <c r="Q269" s="4" t="inlineStr">
        <is>
          <t>RTF</t>
        </is>
      </c>
      <c r="R269" s="43" t="inlineStr"/>
      <c r="S269" t="inlineStr">
        <is>
          <t>A300200</t>
        </is>
      </c>
      <c r="T269" t="inlineStr">
        <is>
          <t>LT108</t>
        </is>
      </c>
      <c r="U269" t="n">
        <v>143</v>
      </c>
    </row>
    <row r="270">
      <c r="B270" t="inlineStr">
        <is>
          <t>Price_BOM_LCS_Insert_264</t>
        </is>
      </c>
      <c r="C270" s="126" t="n">
        <v>275</v>
      </c>
      <c r="D270" t="inlineStr">
        <is>
          <t>:30121-LCS:30121-4P-15HP-LCSE:30121-4P-20HP-LCSE:30121-4P-25HP-LCSE:</t>
        </is>
      </c>
      <c r="E270" t="inlineStr">
        <is>
          <t>XA</t>
        </is>
      </c>
      <c r="F270" t="inlineStr">
        <is>
          <t>Opt_InsertProvided</t>
        </is>
      </c>
      <c r="G270" t="inlineStr">
        <is>
          <t>:Cast Iron, ASTM-A48, CL 35:</t>
        </is>
      </c>
      <c r="H270" t="inlineStr">
        <is>
          <t>:C30:C35:J:</t>
        </is>
      </c>
      <c r="I270" t="inlineStr">
        <is>
          <t>Coating_Standard</t>
        </is>
      </c>
      <c r="J270" t="inlineStr">
        <is>
          <t>:MechSealType21:MechSealType2:</t>
        </is>
      </c>
      <c r="K270" t="inlineStr">
        <is>
          <t>Vertical</t>
        </is>
      </c>
      <c r="L270" t="inlineStr">
        <is>
          <t>:E:MLEC:</t>
        </is>
      </c>
      <c r="M270" t="inlineStr">
        <is>
          <t>:182TC:184TC:213TC:215TC:254TC:256TC:</t>
        </is>
      </c>
      <c r="N270" t="inlineStr">
        <is>
          <t>C30</t>
        </is>
      </c>
      <c r="O270" t="inlineStr">
        <is>
          <t>125# ANSI Flange</t>
        </is>
      </c>
      <c r="P270" s="57" t="inlineStr">
        <is>
          <t>Graphalloy</t>
        </is>
      </c>
      <c r="Q270" s="4" t="n">
        <v>99176381</v>
      </c>
      <c r="R270" s="43" t="inlineStr">
        <is>
          <t>BRK B/M,VLS,XA,20-5012,182/256 TC  X012</t>
        </is>
      </c>
      <c r="S270" t="inlineStr">
        <is>
          <t>A300168</t>
        </is>
      </c>
      <c r="T270" t="inlineStr">
        <is>
          <t>LT108</t>
        </is>
      </c>
      <c r="U270" t="n">
        <v>143</v>
      </c>
    </row>
    <row r="271">
      <c r="B271" t="inlineStr">
        <is>
          <t>Price_BOM_LCS_Insert_265</t>
        </is>
      </c>
      <c r="C271" s="126" t="n">
        <v>275</v>
      </c>
      <c r="D271" t="inlineStr">
        <is>
          <t>:30121-LCS:30121-4P-15HP-LCSE:30121-4P-20HP-LCSE:30121-4P-25HP-LCSE:</t>
        </is>
      </c>
      <c r="E271" t="inlineStr">
        <is>
          <t>XA</t>
        </is>
      </c>
      <c r="F271" t="inlineStr">
        <is>
          <t>Opt_InsertProvided</t>
        </is>
      </c>
      <c r="G271" t="inlineStr">
        <is>
          <t>:Cast Iron, ASTM-A48, CL 35:CaseMatl_Ductile_Iron_ASTM-A536-65</t>
        </is>
      </c>
      <c r="H271" t="inlineStr">
        <is>
          <t>:C30:C35:J:</t>
        </is>
      </c>
      <c r="I271" t="inlineStr">
        <is>
          <t>Coating_Standard</t>
        </is>
      </c>
      <c r="J271" t="inlineStr">
        <is>
          <t>:MechSealType21:MechSealType2:</t>
        </is>
      </c>
      <c r="K271" t="inlineStr">
        <is>
          <t>Vertical</t>
        </is>
      </c>
      <c r="L271" t="inlineStr">
        <is>
          <t>:E:MLEC:</t>
        </is>
      </c>
      <c r="M271" t="inlineStr">
        <is>
          <t>:182TC:184TC:213TC:215TC:254TC:256TC:</t>
        </is>
      </c>
      <c r="N271" t="inlineStr">
        <is>
          <t>C30</t>
        </is>
      </c>
      <c r="O271" t="inlineStr">
        <is>
          <t>250# ANSI Flange</t>
        </is>
      </c>
      <c r="P271" s="57" t="inlineStr">
        <is>
          <t>Graphalloy</t>
        </is>
      </c>
      <c r="Q271" s="4" t="inlineStr">
        <is>
          <t>RTF</t>
        </is>
      </c>
      <c r="R271" s="43" t="inlineStr"/>
      <c r="S271" t="inlineStr">
        <is>
          <t>A300200</t>
        </is>
      </c>
      <c r="T271" t="inlineStr">
        <is>
          <t>LT108</t>
        </is>
      </c>
      <c r="U271" t="n">
        <v>143</v>
      </c>
    </row>
    <row r="272">
      <c r="B272" t="inlineStr">
        <is>
          <t>Price_BOM_LCS_Insert_266</t>
        </is>
      </c>
      <c r="C272" s="126" t="n">
        <v>275</v>
      </c>
      <c r="D272" t="inlineStr">
        <is>
          <t>:30127-LCS:30127-4P-15HP-LCSE:30127-4P-20HP-LCSE:30127-4P-25HP-LCSE:</t>
        </is>
      </c>
      <c r="E272" t="inlineStr">
        <is>
          <t>XA</t>
        </is>
      </c>
      <c r="F272" t="inlineStr">
        <is>
          <t>Opt_InsertProvided</t>
        </is>
      </c>
      <c r="G272" t="inlineStr">
        <is>
          <t>:Cast Iron, ASTM-A48, CL 35:</t>
        </is>
      </c>
      <c r="H272" t="inlineStr">
        <is>
          <t>:C30:C35:J:</t>
        </is>
      </c>
      <c r="I272" t="inlineStr">
        <is>
          <t>Coating_Standard</t>
        </is>
      </c>
      <c r="J272" t="inlineStr">
        <is>
          <t>:MechSealType21:MechSealType2:</t>
        </is>
      </c>
      <c r="K272" t="inlineStr">
        <is>
          <t>Vertical</t>
        </is>
      </c>
      <c r="L272" t="inlineStr">
        <is>
          <t>:E:MLEC:</t>
        </is>
      </c>
      <c r="M272" t="inlineStr">
        <is>
          <t>:182TC:184TC:213TC:215TC:254TC:256TC:</t>
        </is>
      </c>
      <c r="N272" t="inlineStr">
        <is>
          <t>C30</t>
        </is>
      </c>
      <c r="O272" t="inlineStr">
        <is>
          <t>125# ANSI Flange</t>
        </is>
      </c>
      <c r="P272" s="57" t="inlineStr">
        <is>
          <t>Graphalloy</t>
        </is>
      </c>
      <c r="Q272" s="4" t="n">
        <v>99176381</v>
      </c>
      <c r="R272" s="43" t="inlineStr">
        <is>
          <t>BRK B/M,VLS,XA,20-5012,182/256 TC  X012</t>
        </is>
      </c>
      <c r="S272" t="inlineStr">
        <is>
          <t>A300168</t>
        </is>
      </c>
      <c r="T272" t="inlineStr">
        <is>
          <t>LT108</t>
        </is>
      </c>
      <c r="U272" t="n">
        <v>143</v>
      </c>
    </row>
    <row r="273">
      <c r="B273" t="inlineStr">
        <is>
          <t>Price_BOM_LCS_Insert_267</t>
        </is>
      </c>
      <c r="C273" s="126" t="n">
        <v>275</v>
      </c>
      <c r="D273" t="inlineStr">
        <is>
          <t>:30127-LCS:30127-4P-15HP-LCSE:30127-4P-20HP-LCSE:30127-4P-25HP-LCSE:</t>
        </is>
      </c>
      <c r="E273" t="inlineStr">
        <is>
          <t>XA</t>
        </is>
      </c>
      <c r="F273" t="inlineStr">
        <is>
          <t>Opt_InsertProvided</t>
        </is>
      </c>
      <c r="G273" t="inlineStr">
        <is>
          <t>:Cast Iron, ASTM-A48, CL 35:CaseMatl_Ductile_Iron_ASTM-A536-65</t>
        </is>
      </c>
      <c r="H273" t="inlineStr">
        <is>
          <t>:C30:C35:J:</t>
        </is>
      </c>
      <c r="I273" t="inlineStr">
        <is>
          <t>Coating_Standard</t>
        </is>
      </c>
      <c r="J273" t="inlineStr">
        <is>
          <t>:MechSealType21:MechSealType2:</t>
        </is>
      </c>
      <c r="K273" t="inlineStr">
        <is>
          <t>Vertical</t>
        </is>
      </c>
      <c r="L273" t="inlineStr">
        <is>
          <t>:E:MLEC:</t>
        </is>
      </c>
      <c r="M273" t="inlineStr">
        <is>
          <t>:182TC:184TC:213TC:215TC:254TC:256TC:</t>
        </is>
      </c>
      <c r="N273" t="inlineStr">
        <is>
          <t>C30</t>
        </is>
      </c>
      <c r="O273" t="inlineStr">
        <is>
          <t>250# ANSI Flange</t>
        </is>
      </c>
      <c r="P273" s="57" t="inlineStr">
        <is>
          <t>Graphalloy</t>
        </is>
      </c>
      <c r="Q273" s="4" t="inlineStr">
        <is>
          <t>RTF</t>
        </is>
      </c>
      <c r="R273" s="43" t="inlineStr"/>
      <c r="S273" t="inlineStr">
        <is>
          <t>A300200</t>
        </is>
      </c>
      <c r="T273" t="inlineStr">
        <is>
          <t>LT108</t>
        </is>
      </c>
      <c r="U273" t="n">
        <v>143</v>
      </c>
    </row>
    <row r="274">
      <c r="B274" t="inlineStr">
        <is>
          <t>Price_BOM_LCS_Insert_268</t>
        </is>
      </c>
      <c r="C274" s="126" t="n">
        <v>275</v>
      </c>
      <c r="D274" t="inlineStr">
        <is>
          <t>:40129-LCS:40129-4P-15HP-LCSE:40129-4P-20HP-LCSE:40129-4P-25HP-LCSE:</t>
        </is>
      </c>
      <c r="E274" t="inlineStr">
        <is>
          <t>XA</t>
        </is>
      </c>
      <c r="F274" t="inlineStr">
        <is>
          <t>Opt_InsertProvided</t>
        </is>
      </c>
      <c r="G274" t="inlineStr">
        <is>
          <t>:Cast Iron, ASTM-A48, CL 35:</t>
        </is>
      </c>
      <c r="H274" t="inlineStr">
        <is>
          <t>:C30:C35:J:</t>
        </is>
      </c>
      <c r="I274" t="inlineStr">
        <is>
          <t>Coating_Standard</t>
        </is>
      </c>
      <c r="J274" t="inlineStr">
        <is>
          <t>:MechSealType21:MechSealType2:</t>
        </is>
      </c>
      <c r="K274" t="inlineStr">
        <is>
          <t>Vertical</t>
        </is>
      </c>
      <c r="L274" t="inlineStr">
        <is>
          <t>:E:MLEC:</t>
        </is>
      </c>
      <c r="M274" t="inlineStr">
        <is>
          <t>:182TC:184TC:213TC:215TC:254TC:256TC:</t>
        </is>
      </c>
      <c r="N274" t="inlineStr">
        <is>
          <t>C30</t>
        </is>
      </c>
      <c r="O274" t="inlineStr">
        <is>
          <t>125# ANSI Flange</t>
        </is>
      </c>
      <c r="P274" s="57" t="inlineStr">
        <is>
          <t>Graphalloy</t>
        </is>
      </c>
      <c r="Q274" s="4" t="n">
        <v>99176381</v>
      </c>
      <c r="R274" s="43" t="inlineStr">
        <is>
          <t>BRK B/M,VLS,XA,20-5012,182/256 TC  X012</t>
        </is>
      </c>
      <c r="S274" t="inlineStr">
        <is>
          <t>A300168</t>
        </is>
      </c>
      <c r="T274" t="inlineStr">
        <is>
          <t>LT108</t>
        </is>
      </c>
      <c r="U274" t="n">
        <v>143</v>
      </c>
    </row>
    <row r="275">
      <c r="B275" t="inlineStr">
        <is>
          <t>Price_BOM_LCS_Insert_269</t>
        </is>
      </c>
      <c r="C275" s="126" t="n">
        <v>275</v>
      </c>
      <c r="D275" t="inlineStr">
        <is>
          <t>:40129-LCS:40129-4P-15HP-LCSE:40129-4P-20HP-LCSE:40129-4P-25HP-LCSE:</t>
        </is>
      </c>
      <c r="E275" t="inlineStr">
        <is>
          <t>XA</t>
        </is>
      </c>
      <c r="F275" t="inlineStr">
        <is>
          <t>Opt_InsertProvided</t>
        </is>
      </c>
      <c r="G275" t="inlineStr">
        <is>
          <t>:Cast Iron, ASTM-A48, CL 35:CaseMatl_Ductile_Iron_ASTM-A536-65</t>
        </is>
      </c>
      <c r="H275" t="inlineStr">
        <is>
          <t>:C30:C35:J:</t>
        </is>
      </c>
      <c r="I275" t="inlineStr">
        <is>
          <t>Coating_Standard</t>
        </is>
      </c>
      <c r="J275" t="inlineStr">
        <is>
          <t>:MechSealType21:MechSealType2:</t>
        </is>
      </c>
      <c r="K275" t="inlineStr">
        <is>
          <t>Vertical</t>
        </is>
      </c>
      <c r="L275" t="inlineStr">
        <is>
          <t>:E:MLEC:</t>
        </is>
      </c>
      <c r="M275" t="inlineStr">
        <is>
          <t>:182TC:184TC:213TC:215TC:254TC:256TC:</t>
        </is>
      </c>
      <c r="N275" t="inlineStr">
        <is>
          <t>C30</t>
        </is>
      </c>
      <c r="O275" t="inlineStr">
        <is>
          <t>250# ANSI Flange</t>
        </is>
      </c>
      <c r="P275" s="57" t="inlineStr">
        <is>
          <t>Graphalloy</t>
        </is>
      </c>
      <c r="Q275" s="4" t="inlineStr">
        <is>
          <t>RTF</t>
        </is>
      </c>
      <c r="R275" s="43" t="inlineStr"/>
      <c r="S275" t="inlineStr">
        <is>
          <t>A300200</t>
        </is>
      </c>
      <c r="T275" t="inlineStr">
        <is>
          <t>LT108</t>
        </is>
      </c>
      <c r="U275" t="n">
        <v>143</v>
      </c>
    </row>
    <row r="276">
      <c r="B276" t="inlineStr">
        <is>
          <t>Price_BOM_LCS_Insert_270</t>
        </is>
      </c>
      <c r="C276" s="126" t="n">
        <v>275</v>
      </c>
      <c r="D276" t="inlineStr">
        <is>
          <t>:4012A-LCS:4012A-4P-15HP-LCSE:4012A-4P-20HP-LCSE:4012A-4P-25HP-LCSE:</t>
        </is>
      </c>
      <c r="E276" t="inlineStr">
        <is>
          <t>XA</t>
        </is>
      </c>
      <c r="F276" t="inlineStr">
        <is>
          <t>Opt_InsertProvided</t>
        </is>
      </c>
      <c r="G276" t="inlineStr">
        <is>
          <t>:Cast Iron, ASTM-A48, CL 35:</t>
        </is>
      </c>
      <c r="H276" t="inlineStr">
        <is>
          <t>:C30:C35:J:</t>
        </is>
      </c>
      <c r="I276" t="inlineStr">
        <is>
          <t>Coating_Standard</t>
        </is>
      </c>
      <c r="J276" t="inlineStr">
        <is>
          <t>:MechSealType21:MechSealType2:</t>
        </is>
      </c>
      <c r="K276" t="inlineStr">
        <is>
          <t>Vertical</t>
        </is>
      </c>
      <c r="L276" t="inlineStr">
        <is>
          <t>:E:MLEC:</t>
        </is>
      </c>
      <c r="M276" t="inlineStr">
        <is>
          <t>:182TC:184TC:213TC:215TC:254TC:256TC:</t>
        </is>
      </c>
      <c r="N276" t="inlineStr">
        <is>
          <t>C30</t>
        </is>
      </c>
      <c r="O276" t="inlineStr">
        <is>
          <t>125# ANSI Flange</t>
        </is>
      </c>
      <c r="P276" s="57" t="inlineStr">
        <is>
          <t>Graphalloy</t>
        </is>
      </c>
      <c r="Q276" s="4" t="n">
        <v>99176381</v>
      </c>
      <c r="R276" s="43" t="inlineStr">
        <is>
          <t>BRK B/M,VLS,XA,20-5012,182/256 TC  X012</t>
        </is>
      </c>
      <c r="S276" t="inlineStr">
        <is>
          <t>A300168</t>
        </is>
      </c>
      <c r="T276" t="inlineStr">
        <is>
          <t>LT108</t>
        </is>
      </c>
      <c r="U276" t="n">
        <v>143</v>
      </c>
    </row>
    <row r="277">
      <c r="B277" t="inlineStr">
        <is>
          <t>Price_BOM_LCS_Insert_271</t>
        </is>
      </c>
      <c r="C277" s="126" t="n">
        <v>275</v>
      </c>
      <c r="D277" t="inlineStr">
        <is>
          <t>:4012A-LCS:4012A-4P-15HP-LCSE:4012A-4P-20HP-LCSE:4012A-4P-25HP-LCSE:</t>
        </is>
      </c>
      <c r="E277" t="inlineStr">
        <is>
          <t>XA</t>
        </is>
      </c>
      <c r="F277" t="inlineStr">
        <is>
          <t>Opt_InsertProvided</t>
        </is>
      </c>
      <c r="G277" t="inlineStr">
        <is>
          <t>:Cast Iron, ASTM-A48, CL 35:CaseMatl_Ductile_Iron_ASTM-A536-65</t>
        </is>
      </c>
      <c r="H277" t="inlineStr">
        <is>
          <t>:C30:C35:J:</t>
        </is>
      </c>
      <c r="I277" t="inlineStr">
        <is>
          <t>Coating_Standard</t>
        </is>
      </c>
      <c r="J277" t="inlineStr">
        <is>
          <t>:MechSealType21:MechSealType2:</t>
        </is>
      </c>
      <c r="K277" t="inlineStr">
        <is>
          <t>Vertical</t>
        </is>
      </c>
      <c r="L277" t="inlineStr">
        <is>
          <t>:E:MLEC:</t>
        </is>
      </c>
      <c r="M277" t="inlineStr">
        <is>
          <t>:182TC:184TC:213TC:215TC:254TC:256TC:</t>
        </is>
      </c>
      <c r="N277" t="inlineStr">
        <is>
          <t>C30</t>
        </is>
      </c>
      <c r="O277" t="inlineStr">
        <is>
          <t>250# ANSI Flange</t>
        </is>
      </c>
      <c r="P277" s="57" t="inlineStr">
        <is>
          <t>Graphalloy</t>
        </is>
      </c>
      <c r="Q277" s="4" t="inlineStr">
        <is>
          <t>RTF</t>
        </is>
      </c>
      <c r="R277" s="43" t="inlineStr"/>
      <c r="S277" t="inlineStr">
        <is>
          <t>A300200</t>
        </is>
      </c>
      <c r="T277" t="inlineStr">
        <is>
          <t>LT108</t>
        </is>
      </c>
      <c r="U277" t="n">
        <v>143</v>
      </c>
    </row>
    <row r="278">
      <c r="B278" t="inlineStr">
        <is>
          <t>Price_BOM_LCS_Insert_272</t>
        </is>
      </c>
      <c r="C278" s="126" t="n">
        <v>275</v>
      </c>
      <c r="D278" t="inlineStr">
        <is>
          <t>:25123-LCS:30121-LCS:30127-LCS:</t>
        </is>
      </c>
      <c r="E278" t="inlineStr">
        <is>
          <t>XA</t>
        </is>
      </c>
      <c r="F278" t="inlineStr">
        <is>
          <t>Opt_InsertProvided</t>
        </is>
      </c>
      <c r="G278" t="inlineStr">
        <is>
          <t>:Cast Iron, ASTM-A48, CL 35:</t>
        </is>
      </c>
      <c r="H278" t="inlineStr">
        <is>
          <t>:C30:C35:J:</t>
        </is>
      </c>
      <c r="I278" t="inlineStr">
        <is>
          <t>Coating_Standard</t>
        </is>
      </c>
      <c r="J278" t="inlineStr">
        <is>
          <t>:MechSealType21:MechSealType2:</t>
        </is>
      </c>
      <c r="K278" t="inlineStr">
        <is>
          <t>Vertical</t>
        </is>
      </c>
      <c r="L278" t="inlineStr">
        <is>
          <t>:E:MLEC:</t>
        </is>
      </c>
      <c r="M278" t="inlineStr">
        <is>
          <t>:284TC:286TC:</t>
        </is>
      </c>
      <c r="N278" t="inlineStr">
        <is>
          <t>C30</t>
        </is>
      </c>
      <c r="O278" t="inlineStr">
        <is>
          <t>125# ANSI Flange</t>
        </is>
      </c>
      <c r="P278" s="57" t="inlineStr">
        <is>
          <t>Graphalloy</t>
        </is>
      </c>
      <c r="Q278" s="4" t="n">
        <v>99176382</v>
      </c>
      <c r="R278" s="43" t="inlineStr">
        <is>
          <t>BRK B/M,VLS,XA,5012,284/286 TC  X012</t>
        </is>
      </c>
      <c r="S278" t="inlineStr">
        <is>
          <t>A300169</t>
        </is>
      </c>
      <c r="T278" t="inlineStr">
        <is>
          <t>LT108</t>
        </is>
      </c>
      <c r="U278" t="n">
        <v>143</v>
      </c>
    </row>
    <row r="279">
      <c r="B279" t="inlineStr">
        <is>
          <t>Price_BOM_LCS_Insert_273</t>
        </is>
      </c>
      <c r="C279" s="126" t="n">
        <v>275</v>
      </c>
      <c r="D279" t="inlineStr">
        <is>
          <t>:25123-LCS:30121-LCS:30127-LCS:40129-LCS:4012A-LCS:</t>
        </is>
      </c>
      <c r="E279" t="inlineStr">
        <is>
          <t>XA</t>
        </is>
      </c>
      <c r="F279" t="inlineStr">
        <is>
          <t>Opt_InsertProvided</t>
        </is>
      </c>
      <c r="G279" t="inlineStr">
        <is>
          <t>:Cast Iron, ASTM-A48, CL 35:CaseMatl_Ductile_Iron_ASTM-A536-65</t>
        </is>
      </c>
      <c r="H279" t="inlineStr">
        <is>
          <t>:C30:C35:J:</t>
        </is>
      </c>
      <c r="I279" t="inlineStr">
        <is>
          <t>Coating_Standard</t>
        </is>
      </c>
      <c r="J279" t="inlineStr">
        <is>
          <t>:MechSealType21:MechSealType2:</t>
        </is>
      </c>
      <c r="K279" t="inlineStr">
        <is>
          <t>Vertical</t>
        </is>
      </c>
      <c r="L279" t="inlineStr">
        <is>
          <t>:E:MLEC:</t>
        </is>
      </c>
      <c r="M279" t="inlineStr">
        <is>
          <t>:284TC:286TC:</t>
        </is>
      </c>
      <c r="N279" t="inlineStr">
        <is>
          <t>C30</t>
        </is>
      </c>
      <c r="O279" t="inlineStr">
        <is>
          <t>250# ANSI Flange</t>
        </is>
      </c>
      <c r="P279" s="57" t="inlineStr">
        <is>
          <t>Graphalloy</t>
        </is>
      </c>
      <c r="Q279" s="4" t="inlineStr">
        <is>
          <t>RTF</t>
        </is>
      </c>
      <c r="R279" s="43" t="inlineStr"/>
      <c r="S279" t="inlineStr">
        <is>
          <t>A300201</t>
        </is>
      </c>
      <c r="T279" t="inlineStr">
        <is>
          <t>LT108</t>
        </is>
      </c>
      <c r="U279" t="n">
        <v>143</v>
      </c>
    </row>
    <row r="280">
      <c r="B280" t="inlineStr">
        <is>
          <t>Price_BOM_LCS_Insert_274</t>
        </is>
      </c>
      <c r="C280" s="126" t="n">
        <v>275</v>
      </c>
      <c r="D280" t="inlineStr">
        <is>
          <t>:25123-LCS:30121-LCS:30127-LCS:40129-LCS:4012A-LCS:</t>
        </is>
      </c>
      <c r="E280" t="inlineStr">
        <is>
          <t>XA</t>
        </is>
      </c>
      <c r="F280" t="inlineStr">
        <is>
          <t>Opt_InsertProvided</t>
        </is>
      </c>
      <c r="G280" t="inlineStr">
        <is>
          <t>:Cast Iron, ASTM-A48, CL 35:</t>
        </is>
      </c>
      <c r="H280" t="inlineStr">
        <is>
          <t>:C30:C35:J:</t>
        </is>
      </c>
      <c r="I280" t="inlineStr">
        <is>
          <t>Coating_Standard</t>
        </is>
      </c>
      <c r="J280" t="inlineStr">
        <is>
          <t>:MechSealType21:MechSealType2:</t>
        </is>
      </c>
      <c r="K280" t="inlineStr">
        <is>
          <t>Vertical</t>
        </is>
      </c>
      <c r="L280" t="inlineStr">
        <is>
          <t>:E:MLEC:</t>
        </is>
      </c>
      <c r="M280" t="inlineStr">
        <is>
          <t>:324TC:326TC:364TC:365TC:</t>
        </is>
      </c>
      <c r="N280" t="inlineStr">
        <is>
          <t>C30</t>
        </is>
      </c>
      <c r="O280" t="inlineStr">
        <is>
          <t>125# ANSI Flange</t>
        </is>
      </c>
      <c r="P280" s="57" t="inlineStr">
        <is>
          <t>Graphalloy</t>
        </is>
      </c>
      <c r="Q280" s="4" t="n">
        <v>99176383</v>
      </c>
      <c r="R280" s="43" t="inlineStr">
        <is>
          <t>BRK B/M,VLS,XA,5012,324/326 TC  X012</t>
        </is>
      </c>
      <c r="S280" t="inlineStr">
        <is>
          <t>A300170</t>
        </is>
      </c>
      <c r="T280" t="inlineStr">
        <is>
          <t>LT108</t>
        </is>
      </c>
      <c r="U280" t="n">
        <v>143</v>
      </c>
    </row>
    <row r="281">
      <c r="B281" t="inlineStr">
        <is>
          <t>Price_BOM_LCS_Insert_275</t>
        </is>
      </c>
      <c r="C281" s="126" t="n">
        <v>275</v>
      </c>
      <c r="D281" t="inlineStr">
        <is>
          <t>:25123-LCS:30121-LCS:30127-LCS:40129-LCS:4012A-LCS:</t>
        </is>
      </c>
      <c r="E281" t="inlineStr">
        <is>
          <t>XA</t>
        </is>
      </c>
      <c r="F281" t="inlineStr">
        <is>
          <t>Opt_InsertProvided</t>
        </is>
      </c>
      <c r="G281" t="inlineStr">
        <is>
          <t>:Cast Iron, ASTM-A48, CL 35:CaseMatl_Ductile_Iron_ASTM-A536-65</t>
        </is>
      </c>
      <c r="H281" t="inlineStr">
        <is>
          <t>:C30:C35:J:</t>
        </is>
      </c>
      <c r="I281" t="inlineStr">
        <is>
          <t>Coating_Standard</t>
        </is>
      </c>
      <c r="J281" t="inlineStr">
        <is>
          <t>:MechSealType21:MechSealType2:</t>
        </is>
      </c>
      <c r="K281" t="inlineStr">
        <is>
          <t>Vertical</t>
        </is>
      </c>
      <c r="L281" t="inlineStr">
        <is>
          <t>:E:MLEC:</t>
        </is>
      </c>
      <c r="M281" t="inlineStr">
        <is>
          <t>:324TC:326TC:364TC:365TC:</t>
        </is>
      </c>
      <c r="N281" t="inlineStr">
        <is>
          <t>C30</t>
        </is>
      </c>
      <c r="O281" t="inlineStr">
        <is>
          <t>250# ANSI Flange</t>
        </is>
      </c>
      <c r="P281" s="57" t="inlineStr">
        <is>
          <t>Graphalloy</t>
        </is>
      </c>
      <c r="Q281" s="4" t="inlineStr">
        <is>
          <t>RTF</t>
        </is>
      </c>
      <c r="R281" s="43" t="inlineStr"/>
      <c r="S281" t="inlineStr">
        <is>
          <t>A300202</t>
        </is>
      </c>
      <c r="T281" t="inlineStr">
        <is>
          <t>LT108</t>
        </is>
      </c>
      <c r="U281" t="n">
        <v>143</v>
      </c>
    </row>
    <row r="282">
      <c r="B282" t="inlineStr">
        <is>
          <t>Price_BOM_LCS_Insert_276</t>
        </is>
      </c>
      <c r="C282" s="126" t="n">
        <v>275</v>
      </c>
      <c r="D282" t="inlineStr">
        <is>
          <t>:40959-LCS:60951-LCS:60951-4P-20HP-LCSE:60951-4P-25HP-LCSE:</t>
        </is>
      </c>
      <c r="E282" t="inlineStr">
        <is>
          <t>XA</t>
        </is>
      </c>
      <c r="F282" t="inlineStr">
        <is>
          <t>Opt_InsertProvided</t>
        </is>
      </c>
      <c r="G282" t="inlineStr">
        <is>
          <t>:Cast Iron, ASTM-A48, CL 35:</t>
        </is>
      </c>
      <c r="H282" t="inlineStr">
        <is>
          <t>:C30:C35:J:</t>
        </is>
      </c>
      <c r="I282" t="inlineStr">
        <is>
          <t>Coating_Standard</t>
        </is>
      </c>
      <c r="J282" t="inlineStr">
        <is>
          <t>:MechSealType21:MechSealType2:</t>
        </is>
      </c>
      <c r="K282" t="inlineStr">
        <is>
          <t>Vertical</t>
        </is>
      </c>
      <c r="L282" t="inlineStr">
        <is>
          <t>:E:MLEC:</t>
        </is>
      </c>
      <c r="M282" t="inlineStr">
        <is>
          <t>:213TC:215TC:254TC:256TC:</t>
        </is>
      </c>
      <c r="N282" t="inlineStr">
        <is>
          <t>C30</t>
        </is>
      </c>
      <c r="O282" t="inlineStr">
        <is>
          <t>125# ANSI Flange</t>
        </is>
      </c>
      <c r="P282" s="57" t="inlineStr">
        <is>
          <t>Graphalloy</t>
        </is>
      </c>
      <c r="Q282" s="4" t="n">
        <v>99176379</v>
      </c>
      <c r="R282" s="43" t="inlineStr">
        <is>
          <t>BRK B/M,VLS,X4,9.5",213/256 TC  X012</t>
        </is>
      </c>
      <c r="S282" t="inlineStr">
        <is>
          <t>A300194</t>
        </is>
      </c>
      <c r="T282" t="inlineStr">
        <is>
          <t>LT108</t>
        </is>
      </c>
      <c r="U282" t="n">
        <v>250</v>
      </c>
    </row>
    <row r="283">
      <c r="B283" t="inlineStr">
        <is>
          <t>Price_BOM_LCS_Insert_277</t>
        </is>
      </c>
      <c r="C283" s="126" t="n">
        <v>275</v>
      </c>
      <c r="D283" t="inlineStr">
        <is>
          <t>:40959-LCS:60951-LCS:60951-4P-20HP-LCSE:60951-4P-25HP-LCSE:</t>
        </is>
      </c>
      <c r="E283" t="inlineStr">
        <is>
          <t>XA</t>
        </is>
      </c>
      <c r="F283" t="inlineStr">
        <is>
          <t>Opt_InsertProvided</t>
        </is>
      </c>
      <c r="G283" t="inlineStr">
        <is>
          <t>:Cast Iron, ASTM-A48, CL 35:CaseMatl_Ductile_Iron_ASTM-A536-65</t>
        </is>
      </c>
      <c r="H283" t="inlineStr">
        <is>
          <t>:C30:C35:J:</t>
        </is>
      </c>
      <c r="I283" t="inlineStr">
        <is>
          <t>Coating_Standard</t>
        </is>
      </c>
      <c r="J283" t="inlineStr">
        <is>
          <t>:MechSealType21:MechSealType2:</t>
        </is>
      </c>
      <c r="K283" t="inlineStr">
        <is>
          <t>Vertical</t>
        </is>
      </c>
      <c r="L283" t="inlineStr">
        <is>
          <t>:E:MLEC:</t>
        </is>
      </c>
      <c r="M283" t="inlineStr">
        <is>
          <t>:213TC:215TC:254TC:256TC:</t>
        </is>
      </c>
      <c r="N283" t="inlineStr">
        <is>
          <t>C30</t>
        </is>
      </c>
      <c r="O283" t="inlineStr">
        <is>
          <t>250# ANSI Flange</t>
        </is>
      </c>
      <c r="P283" s="57" t="inlineStr">
        <is>
          <t>Graphalloy</t>
        </is>
      </c>
      <c r="Q283" s="4" t="inlineStr">
        <is>
          <t>RTF</t>
        </is>
      </c>
      <c r="R283" s="43" t="inlineStr"/>
      <c r="S283" t="inlineStr">
        <is>
          <t>A300220</t>
        </is>
      </c>
      <c r="T283" t="inlineStr">
        <is>
          <t>LT108</t>
        </is>
      </c>
      <c r="U283" t="n">
        <v>250</v>
      </c>
    </row>
    <row r="284">
      <c r="B284" t="inlineStr">
        <is>
          <t>Price_BOM_LCS_Insert_278</t>
        </is>
      </c>
      <c r="C284" s="126" t="n">
        <v>275</v>
      </c>
      <c r="D284" t="inlineStr">
        <is>
          <t>:40959-LCS:60951-LCS:</t>
        </is>
      </c>
      <c r="E284" t="inlineStr">
        <is>
          <t>XA</t>
        </is>
      </c>
      <c r="F284" t="inlineStr">
        <is>
          <t>Opt_InsertProvided</t>
        </is>
      </c>
      <c r="G284" t="inlineStr">
        <is>
          <t>:Cast Iron, ASTM-A48, CL 35:</t>
        </is>
      </c>
      <c r="H284" t="inlineStr">
        <is>
          <t>:C30:C35:J:</t>
        </is>
      </c>
      <c r="I284" t="inlineStr">
        <is>
          <t>Coating_Standard</t>
        </is>
      </c>
      <c r="J284" t="inlineStr">
        <is>
          <t>:MechSealType21:MechSealType2:</t>
        </is>
      </c>
      <c r="K284" t="inlineStr">
        <is>
          <t>Vertical</t>
        </is>
      </c>
      <c r="L284" t="inlineStr">
        <is>
          <t>:E:MLEC:</t>
        </is>
      </c>
      <c r="M284" t="inlineStr">
        <is>
          <t>:284TC:286TC:284TSC:286TSC:</t>
        </is>
      </c>
      <c r="N284" t="inlineStr">
        <is>
          <t>C30</t>
        </is>
      </c>
      <c r="O284" t="inlineStr">
        <is>
          <t>125# ANSI Flange</t>
        </is>
      </c>
      <c r="P284" s="57" t="inlineStr">
        <is>
          <t>Graphalloy</t>
        </is>
      </c>
      <c r="Q284" s="4" t="n">
        <v>99176378</v>
      </c>
      <c r="R284" s="43" t="inlineStr">
        <is>
          <t>BRK B/M,VLS,X4,9.5",284/286 TC  X012</t>
        </is>
      </c>
      <c r="S284" t="inlineStr">
        <is>
          <t>A300165</t>
        </is>
      </c>
      <c r="T284" t="inlineStr">
        <is>
          <t>LT108</t>
        </is>
      </c>
      <c r="U284" t="n">
        <v>300</v>
      </c>
    </row>
    <row r="285">
      <c r="B285" t="inlineStr">
        <is>
          <t>Price_BOM_LCS_Insert_279</t>
        </is>
      </c>
      <c r="C285" s="126" t="n">
        <v>275</v>
      </c>
      <c r="D285" t="inlineStr">
        <is>
          <t>:40959-LCS:60951-LCS:</t>
        </is>
      </c>
      <c r="E285" t="inlineStr">
        <is>
          <t>XA</t>
        </is>
      </c>
      <c r="F285" t="inlineStr">
        <is>
          <t>Opt_InsertProvided</t>
        </is>
      </c>
      <c r="G285" t="inlineStr">
        <is>
          <t>:Cast Iron, ASTM-A48, CL 35:CaseMatl_Ductile_Iron_ASTM-A536-65</t>
        </is>
      </c>
      <c r="H285" t="inlineStr">
        <is>
          <t>:C30:C35:J:</t>
        </is>
      </c>
      <c r="I285" t="inlineStr">
        <is>
          <t>Coating_Standard</t>
        </is>
      </c>
      <c r="J285" t="inlineStr">
        <is>
          <t>:MechSealType21:MechSealType2:</t>
        </is>
      </c>
      <c r="K285" t="inlineStr">
        <is>
          <t>Vertical</t>
        </is>
      </c>
      <c r="L285" t="inlineStr">
        <is>
          <t>:E:MLEC:</t>
        </is>
      </c>
      <c r="M285" t="inlineStr">
        <is>
          <t>:284TC:286TC:284TSC:286TSC:</t>
        </is>
      </c>
      <c r="N285" t="inlineStr">
        <is>
          <t>C30</t>
        </is>
      </c>
      <c r="O285" t="inlineStr">
        <is>
          <t>250# ANSI Flange</t>
        </is>
      </c>
      <c r="P285" s="57" t="inlineStr">
        <is>
          <t>Graphalloy</t>
        </is>
      </c>
      <c r="Q285" s="4" t="inlineStr">
        <is>
          <t>RTF</t>
        </is>
      </c>
      <c r="R285" s="43" t="inlineStr"/>
      <c r="S285" t="inlineStr">
        <is>
          <t>A300234</t>
        </is>
      </c>
      <c r="T285" t="inlineStr">
        <is>
          <t>LT108</t>
        </is>
      </c>
      <c r="U285" t="n">
        <v>300</v>
      </c>
    </row>
    <row r="286">
      <c r="B286" t="inlineStr">
        <is>
          <t>Price_BOM_LCS_Insert_280</t>
        </is>
      </c>
      <c r="C286" s="126" t="n">
        <v>275</v>
      </c>
      <c r="D286" t="inlineStr">
        <is>
          <t>:40959-LCS:60951-LCS:30957-LCS:</t>
        </is>
      </c>
      <c r="E286" t="inlineStr">
        <is>
          <t>XA</t>
        </is>
      </c>
      <c r="F286" t="inlineStr">
        <is>
          <t>Opt_InsertProvided</t>
        </is>
      </c>
      <c r="G286" t="inlineStr">
        <is>
          <t>:Cast Iron, ASTM-A48, CL 35:</t>
        </is>
      </c>
      <c r="H286" t="inlineStr">
        <is>
          <t>:C30:C35:J:</t>
        </is>
      </c>
      <c r="I286" t="inlineStr">
        <is>
          <t>Coating_Standard</t>
        </is>
      </c>
      <c r="J286" t="inlineStr">
        <is>
          <t>:MechSealType21:MechSealType2:</t>
        </is>
      </c>
      <c r="K286" t="inlineStr">
        <is>
          <t>Vertical</t>
        </is>
      </c>
      <c r="L286" t="inlineStr">
        <is>
          <t>:E:MLEC:</t>
        </is>
      </c>
      <c r="M286" t="inlineStr">
        <is>
          <t>:324TSC:326TSC:324TC:326TC:364TSC:365TSC:364TC:365TC:404TSC:405TSC:404TC:405TC</t>
        </is>
      </c>
      <c r="N286" t="inlineStr">
        <is>
          <t>C30</t>
        </is>
      </c>
      <c r="O286" t="inlineStr">
        <is>
          <t>125# ANSI Flange</t>
        </is>
      </c>
      <c r="P286" s="57" t="inlineStr">
        <is>
          <t>Graphalloy</t>
        </is>
      </c>
      <c r="Q286" s="4" t="n">
        <v>99176414</v>
      </c>
      <c r="R286" s="43" t="inlineStr">
        <is>
          <t>BRK B/M,VLS,X4/XA,9.5",324/405 TC  X012</t>
        </is>
      </c>
      <c r="S286" t="inlineStr">
        <is>
          <t>A100418</t>
        </is>
      </c>
      <c r="T286" t="inlineStr">
        <is>
          <t>LT108</t>
        </is>
      </c>
      <c r="U286" t="n">
        <v>300</v>
      </c>
    </row>
    <row r="287">
      <c r="B287" t="inlineStr">
        <is>
          <t>Price_BOM_LCS_Insert_281</t>
        </is>
      </c>
      <c r="C287" s="126" t="n">
        <v>275</v>
      </c>
      <c r="D287" t="inlineStr">
        <is>
          <t>:40959-LCS:60951-LCS:30957-LCS:</t>
        </is>
      </c>
      <c r="E287" t="inlineStr">
        <is>
          <t>XA</t>
        </is>
      </c>
      <c r="F287" t="inlineStr">
        <is>
          <t>Opt_InsertProvided</t>
        </is>
      </c>
      <c r="G287" t="inlineStr">
        <is>
          <t>:Cast Iron, ASTM-A48, CL 35:CaseMatl_Ductile_Iron_ASTM-A536-65</t>
        </is>
      </c>
      <c r="H287" t="inlineStr">
        <is>
          <t>:C30:C35:J:</t>
        </is>
      </c>
      <c r="I287" t="inlineStr">
        <is>
          <t>Coating_Standard</t>
        </is>
      </c>
      <c r="J287" t="inlineStr">
        <is>
          <t>:MechSealType21:MechSealType2:</t>
        </is>
      </c>
      <c r="K287" t="inlineStr">
        <is>
          <t>Vertical</t>
        </is>
      </c>
      <c r="L287" t="inlineStr">
        <is>
          <t>:E:MLEC:</t>
        </is>
      </c>
      <c r="M287" t="inlineStr">
        <is>
          <t>:324TSC:326TSC:324TC:326TC:364TSC:365TSC:364TC:365TC:404TSC:405TSC:404TC:405TC</t>
        </is>
      </c>
      <c r="N287" t="inlineStr">
        <is>
          <t>C30</t>
        </is>
      </c>
      <c r="O287" t="inlineStr">
        <is>
          <t>250# ANSI Flange</t>
        </is>
      </c>
      <c r="P287" s="57" t="inlineStr">
        <is>
          <t>Graphalloy</t>
        </is>
      </c>
      <c r="Q287" s="4" t="inlineStr">
        <is>
          <t>RTF</t>
        </is>
      </c>
      <c r="R287" s="43" t="inlineStr"/>
      <c r="S287" t="inlineStr">
        <is>
          <t>A300235</t>
        </is>
      </c>
      <c r="T287" t="inlineStr">
        <is>
          <t>LT108</t>
        </is>
      </c>
      <c r="U287" t="n">
        <v>300</v>
      </c>
    </row>
    <row r="288">
      <c r="B288" t="inlineStr">
        <is>
          <t>Price_BOM_LCS_Insert_282</t>
        </is>
      </c>
      <c r="C288" s="126" t="n">
        <v>275</v>
      </c>
      <c r="D288" t="inlineStr">
        <is>
          <t>:50123-LCS:50123-4P-25HP-LCSE:</t>
        </is>
      </c>
      <c r="E288" t="inlineStr">
        <is>
          <t>XA</t>
        </is>
      </c>
      <c r="F288" t="inlineStr">
        <is>
          <t>Opt_InsertProvided</t>
        </is>
      </c>
      <c r="G288" t="inlineStr">
        <is>
          <t>:Cast Iron, ASTM-A48, CL 35:</t>
        </is>
      </c>
      <c r="H288" t="inlineStr">
        <is>
          <t>:C30:C35:J:</t>
        </is>
      </c>
      <c r="I288" t="inlineStr">
        <is>
          <t>Coating_Standard</t>
        </is>
      </c>
      <c r="J288" t="inlineStr">
        <is>
          <t>:MechSealType21:MechSealType2:</t>
        </is>
      </c>
      <c r="K288" t="inlineStr">
        <is>
          <t>Vertical</t>
        </is>
      </c>
      <c r="L288" t="inlineStr">
        <is>
          <t>:E:MLEC:</t>
        </is>
      </c>
      <c r="M288" t="inlineStr">
        <is>
          <t>:182TC:184TC:213TC:215TC:254TC:256TC:</t>
        </is>
      </c>
      <c r="N288" t="inlineStr">
        <is>
          <t>C30</t>
        </is>
      </c>
      <c r="O288" t="inlineStr">
        <is>
          <t>125# ANSI Flange</t>
        </is>
      </c>
      <c r="P288" s="57" t="inlineStr">
        <is>
          <t>Graphalloy</t>
        </is>
      </c>
      <c r="Q288" s="4" t="n">
        <v>99176386</v>
      </c>
      <c r="R288" s="43" t="inlineStr">
        <is>
          <t>BRK B/M,VLS,XA,6012,182/256 TC  X012</t>
        </is>
      </c>
      <c r="S288" t="inlineStr">
        <is>
          <t>A300182</t>
        </is>
      </c>
      <c r="T288" t="inlineStr">
        <is>
          <t>LT108</t>
        </is>
      </c>
      <c r="U288" t="n">
        <v>138</v>
      </c>
    </row>
    <row r="289">
      <c r="B289" t="inlineStr">
        <is>
          <t>Price_BOM_LCS_Insert_283</t>
        </is>
      </c>
      <c r="C289" s="126" t="n">
        <v>275</v>
      </c>
      <c r="D289" t="inlineStr">
        <is>
          <t>:50123-LCS:50123-4P-25HP-LCSE:</t>
        </is>
      </c>
      <c r="E289" t="inlineStr">
        <is>
          <t>XA</t>
        </is>
      </c>
      <c r="F289" t="inlineStr">
        <is>
          <t>Opt_InsertProvided</t>
        </is>
      </c>
      <c r="G289" t="inlineStr">
        <is>
          <t>:Cast Iron, ASTM-A48, CL 35:CaseMatl_Ductile_Iron_ASTM-A536-65</t>
        </is>
      </c>
      <c r="H289" t="inlineStr">
        <is>
          <t>:C30:C35:J:</t>
        </is>
      </c>
      <c r="I289" t="inlineStr">
        <is>
          <t>Coating_Standard</t>
        </is>
      </c>
      <c r="J289" t="inlineStr">
        <is>
          <t>:MechSealType21:MechSealType2:</t>
        </is>
      </c>
      <c r="K289" t="inlineStr">
        <is>
          <t>Vertical</t>
        </is>
      </c>
      <c r="L289" t="inlineStr">
        <is>
          <t>:E:MLEC:</t>
        </is>
      </c>
      <c r="M289" t="inlineStr">
        <is>
          <t>:182TC:184TC:213TC:215TC:254TC:256TC:</t>
        </is>
      </c>
      <c r="N289" t="inlineStr">
        <is>
          <t>C30</t>
        </is>
      </c>
      <c r="O289" t="inlineStr">
        <is>
          <t>250# ANSI Flange</t>
        </is>
      </c>
      <c r="P289" s="57" t="inlineStr">
        <is>
          <t>Graphalloy</t>
        </is>
      </c>
      <c r="Q289" s="4" t="inlineStr">
        <is>
          <t>RTF</t>
        </is>
      </c>
      <c r="R289" s="43" t="inlineStr"/>
      <c r="S289" t="inlineStr">
        <is>
          <t>A300212</t>
        </is>
      </c>
      <c r="T289" t="inlineStr">
        <is>
          <t>LT108</t>
        </is>
      </c>
      <c r="U289" t="n">
        <v>138</v>
      </c>
    </row>
    <row r="290">
      <c r="B290" t="inlineStr">
        <is>
          <t>Price_BOM_LCS_Insert_284</t>
        </is>
      </c>
      <c r="C290" s="126" t="n">
        <v>275</v>
      </c>
      <c r="D290" t="inlineStr">
        <is>
          <t>:50123-LCS:</t>
        </is>
      </c>
      <c r="E290" t="inlineStr">
        <is>
          <t>XA</t>
        </is>
      </c>
      <c r="F290" t="inlineStr">
        <is>
          <t>Opt_InsertProvided</t>
        </is>
      </c>
      <c r="G290" t="inlineStr">
        <is>
          <t>:Cast Iron, ASTM-A48, CL 35:</t>
        </is>
      </c>
      <c r="H290" t="inlineStr">
        <is>
          <t>:C30:C35:J:</t>
        </is>
      </c>
      <c r="I290" t="inlineStr">
        <is>
          <t>Coating_Standard</t>
        </is>
      </c>
      <c r="J290" t="inlineStr">
        <is>
          <t>:MechSealType21:MechSealType2:</t>
        </is>
      </c>
      <c r="K290" t="inlineStr">
        <is>
          <t>Vertical</t>
        </is>
      </c>
      <c r="L290" t="inlineStr">
        <is>
          <t>:E:MLEC:</t>
        </is>
      </c>
      <c r="M290" t="inlineStr">
        <is>
          <t>:284TC:286TC:</t>
        </is>
      </c>
      <c r="N290" t="inlineStr">
        <is>
          <t>C30</t>
        </is>
      </c>
      <c r="O290" t="inlineStr">
        <is>
          <t>125# ANSI Flange</t>
        </is>
      </c>
      <c r="P290" s="57" t="inlineStr">
        <is>
          <t>Graphalloy</t>
        </is>
      </c>
      <c r="Q290" s="4" t="n">
        <v>99176385</v>
      </c>
      <c r="R290" s="43" t="inlineStr">
        <is>
          <t>BRK B/M,VLS,X4,6012,284/286 TC  X012</t>
        </is>
      </c>
      <c r="S290" t="inlineStr">
        <is>
          <t>A300183</t>
        </is>
      </c>
      <c r="T290" t="inlineStr">
        <is>
          <t>LT108</t>
        </is>
      </c>
      <c r="U290" t="n">
        <v>138</v>
      </c>
    </row>
    <row r="291">
      <c r="B291" t="inlineStr">
        <is>
          <t>Price_BOM_LCS_Insert_285</t>
        </is>
      </c>
      <c r="C291" s="126" t="n">
        <v>275</v>
      </c>
      <c r="D291" t="inlineStr">
        <is>
          <t>:50123-LCS:</t>
        </is>
      </c>
      <c r="E291" t="inlineStr">
        <is>
          <t>XA</t>
        </is>
      </c>
      <c r="F291" t="inlineStr">
        <is>
          <t>Opt_InsertProvided</t>
        </is>
      </c>
      <c r="G291" t="inlineStr">
        <is>
          <t>:Cast Iron, ASTM-A48, CL 35:CaseMatl_Ductile_Iron_ASTM-A536-65</t>
        </is>
      </c>
      <c r="H291" t="inlineStr">
        <is>
          <t>:C30:C35:J:</t>
        </is>
      </c>
      <c r="I291" t="inlineStr">
        <is>
          <t>Coating_Standard</t>
        </is>
      </c>
      <c r="J291" t="inlineStr">
        <is>
          <t>:MechSealType21:MechSealType2:</t>
        </is>
      </c>
      <c r="K291" t="inlineStr">
        <is>
          <t>Vertical</t>
        </is>
      </c>
      <c r="L291" t="inlineStr">
        <is>
          <t>:E:MLEC:</t>
        </is>
      </c>
      <c r="M291" t="inlineStr">
        <is>
          <t>:284TC:286TC:</t>
        </is>
      </c>
      <c r="N291" t="inlineStr">
        <is>
          <t>C30</t>
        </is>
      </c>
      <c r="O291" t="inlineStr">
        <is>
          <t>250# ANSI Flange</t>
        </is>
      </c>
      <c r="P291" s="57" t="inlineStr">
        <is>
          <t>Graphalloy</t>
        </is>
      </c>
      <c r="Q291" s="4" t="inlineStr">
        <is>
          <t>RTF</t>
        </is>
      </c>
      <c r="R291" s="43" t="inlineStr"/>
      <c r="S291" t="inlineStr">
        <is>
          <t>A300213</t>
        </is>
      </c>
      <c r="T291" t="inlineStr">
        <is>
          <t>LT108</t>
        </is>
      </c>
      <c r="U291" t="n">
        <v>138</v>
      </c>
    </row>
    <row r="292">
      <c r="B292" t="inlineStr">
        <is>
          <t>Price_BOM_LCS_Insert_286</t>
        </is>
      </c>
      <c r="C292" s="126" t="n">
        <v>275</v>
      </c>
      <c r="D292" t="inlineStr">
        <is>
          <t>:50123-LCS:</t>
        </is>
      </c>
      <c r="E292" t="inlineStr">
        <is>
          <t>XA</t>
        </is>
      </c>
      <c r="F292" t="inlineStr">
        <is>
          <t>Opt_InsertProvided</t>
        </is>
      </c>
      <c r="G292" t="inlineStr">
        <is>
          <t>:Cast Iron, ASTM-A48, CL 35:</t>
        </is>
      </c>
      <c r="H292" t="inlineStr">
        <is>
          <t>:C30:C35:J:</t>
        </is>
      </c>
      <c r="I292" t="inlineStr">
        <is>
          <t>Coating_Standard</t>
        </is>
      </c>
      <c r="J292" t="inlineStr">
        <is>
          <t>:MechSealType21:MechSealType2:</t>
        </is>
      </c>
      <c r="K292" t="inlineStr">
        <is>
          <t>Vertical</t>
        </is>
      </c>
      <c r="L292" t="inlineStr">
        <is>
          <t>:E:MLEC:</t>
        </is>
      </c>
      <c r="M292" t="inlineStr">
        <is>
          <t>:324TC:326TC:364TC:365TC:</t>
        </is>
      </c>
      <c r="N292" t="inlineStr">
        <is>
          <t>C30</t>
        </is>
      </c>
      <c r="O292" t="inlineStr">
        <is>
          <t>125# ANSI Flange</t>
        </is>
      </c>
      <c r="P292" s="57" t="inlineStr">
        <is>
          <t>Graphalloy</t>
        </is>
      </c>
      <c r="Q292" s="4" t="n">
        <v>99176384</v>
      </c>
      <c r="R292" s="43" t="inlineStr">
        <is>
          <t>BRK B/M,VLS,XA,6012,324/365 TC  X012</t>
        </is>
      </c>
      <c r="S292" t="inlineStr">
        <is>
          <t>A300185</t>
        </is>
      </c>
      <c r="T292" t="inlineStr">
        <is>
          <t>LT108</t>
        </is>
      </c>
      <c r="U292" t="n">
        <v>213</v>
      </c>
    </row>
    <row r="293">
      <c r="B293" t="inlineStr">
        <is>
          <t>Price_BOM_LCS_Insert_287</t>
        </is>
      </c>
      <c r="C293" s="126" t="n">
        <v>275</v>
      </c>
      <c r="D293" t="inlineStr">
        <is>
          <t>:50123-LCS:</t>
        </is>
      </c>
      <c r="E293" t="inlineStr">
        <is>
          <t>XA</t>
        </is>
      </c>
      <c r="F293" t="inlineStr">
        <is>
          <t>Opt_InsertProvided</t>
        </is>
      </c>
      <c r="G293" t="inlineStr">
        <is>
          <t>:Cast Iron, ASTM-A48, CL 35:CaseMatl_Ductile_Iron_ASTM-A536-65</t>
        </is>
      </c>
      <c r="H293" t="inlineStr">
        <is>
          <t>:C30:C35:J:</t>
        </is>
      </c>
      <c r="I293" t="inlineStr">
        <is>
          <t>Coating_Standard</t>
        </is>
      </c>
      <c r="J293" t="inlineStr">
        <is>
          <t>:MechSealType21:MechSealType2:</t>
        </is>
      </c>
      <c r="K293" t="inlineStr">
        <is>
          <t>Vertical</t>
        </is>
      </c>
      <c r="L293" t="inlineStr">
        <is>
          <t>:E:MLEC:</t>
        </is>
      </c>
      <c r="M293" t="inlineStr">
        <is>
          <t>:324TC:326TC:364TC:365TC:</t>
        </is>
      </c>
      <c r="N293" t="inlineStr">
        <is>
          <t>C30</t>
        </is>
      </c>
      <c r="O293" t="inlineStr">
        <is>
          <t>250# ANSI Flange</t>
        </is>
      </c>
      <c r="P293" s="57" t="inlineStr">
        <is>
          <t>Graphalloy</t>
        </is>
      </c>
      <c r="Q293" s="4" t="n">
        <v>99176422</v>
      </c>
      <c r="R293" s="43" t="inlineStr">
        <is>
          <t>BRK B/M,VLS,XA,6012,324/365TC DBDR  X012</t>
        </is>
      </c>
      <c r="S293" t="inlineStr">
        <is>
          <t>A300215</t>
        </is>
      </c>
      <c r="T293" t="inlineStr">
        <is>
          <t>LT108</t>
        </is>
      </c>
      <c r="U293" t="n">
        <v>213</v>
      </c>
    </row>
    <row r="294">
      <c r="B294" t="inlineStr">
        <is>
          <t>Price_BOM_LCS_Insert_288</t>
        </is>
      </c>
      <c r="C294" s="126" t="n">
        <v>275</v>
      </c>
      <c r="D294" t="inlineStr">
        <is>
          <t>:60123-LCS:</t>
        </is>
      </c>
      <c r="E294" t="inlineStr">
        <is>
          <t>XA</t>
        </is>
      </c>
      <c r="F294" t="inlineStr">
        <is>
          <t>Opt_InsertProvided</t>
        </is>
      </c>
      <c r="G294" t="inlineStr">
        <is>
          <t>:Cast Iron, ASTM-A48, CL 35:</t>
        </is>
      </c>
      <c r="H294" t="inlineStr">
        <is>
          <t>:C30:C35:J:</t>
        </is>
      </c>
      <c r="I294" t="inlineStr">
        <is>
          <t>Coating_Standard</t>
        </is>
      </c>
      <c r="J294" t="inlineStr">
        <is>
          <t>:MechSealType21:MechSealType2:</t>
        </is>
      </c>
      <c r="K294" t="inlineStr">
        <is>
          <t>Vertical</t>
        </is>
      </c>
      <c r="L294" t="inlineStr">
        <is>
          <t>:E:MLEC:</t>
        </is>
      </c>
      <c r="M294" t="inlineStr">
        <is>
          <t>:213TC:215TC:254TC:256TC:</t>
        </is>
      </c>
      <c r="N294" t="inlineStr">
        <is>
          <t>C30</t>
        </is>
      </c>
      <c r="O294" t="inlineStr">
        <is>
          <t>125# ANSI Flange</t>
        </is>
      </c>
      <c r="P294" s="57" t="inlineStr">
        <is>
          <t>Graphalloy</t>
        </is>
      </c>
      <c r="Q294" s="4" t="n">
        <v>99176388</v>
      </c>
      <c r="R294" s="43" t="inlineStr">
        <is>
          <t>BRK B/M,VLS,XA,8012,213/256 TC  X012</t>
        </is>
      </c>
      <c r="S294" t="inlineStr">
        <is>
          <t>A300189</t>
        </is>
      </c>
      <c r="T294" t="inlineStr">
        <is>
          <t>LT108</t>
        </is>
      </c>
      <c r="U294" t="n">
        <v>137</v>
      </c>
    </row>
    <row r="295">
      <c r="B295" t="inlineStr">
        <is>
          <t>Price_BOM_LCS_Insert_289</t>
        </is>
      </c>
      <c r="C295" s="126" t="n">
        <v>275</v>
      </c>
      <c r="D295" t="inlineStr">
        <is>
          <t>:60123-LCS:</t>
        </is>
      </c>
      <c r="E295" t="inlineStr">
        <is>
          <t>XA</t>
        </is>
      </c>
      <c r="F295" t="inlineStr">
        <is>
          <t>Opt_InsertProvided</t>
        </is>
      </c>
      <c r="G295" t="inlineStr">
        <is>
          <t>:Cast Iron, ASTM-A48, CL 35:CaseMatl_Ductile_Iron_ASTM-A536-65</t>
        </is>
      </c>
      <c r="H295" t="inlineStr">
        <is>
          <t>:C30:C35:J:</t>
        </is>
      </c>
      <c r="I295" t="inlineStr">
        <is>
          <t>Coating_Standard</t>
        </is>
      </c>
      <c r="J295" t="inlineStr">
        <is>
          <t>:MechSealType21:MechSealType2:</t>
        </is>
      </c>
      <c r="K295" t="inlineStr">
        <is>
          <t>Vertical</t>
        </is>
      </c>
      <c r="L295" t="inlineStr">
        <is>
          <t>:E:MLEC:</t>
        </is>
      </c>
      <c r="M295" t="inlineStr">
        <is>
          <t>:213TC:215TC:254TC:256TC:</t>
        </is>
      </c>
      <c r="N295" t="inlineStr">
        <is>
          <t>C30</t>
        </is>
      </c>
      <c r="O295" t="inlineStr">
        <is>
          <t>250# ANSI Flange</t>
        </is>
      </c>
      <c r="P295" s="57" t="inlineStr">
        <is>
          <t>Graphalloy</t>
        </is>
      </c>
      <c r="Q295" s="4" t="inlineStr">
        <is>
          <t>RTF</t>
        </is>
      </c>
      <c r="R295" s="43" t="inlineStr"/>
      <c r="S295" t="inlineStr">
        <is>
          <t>A300218</t>
        </is>
      </c>
      <c r="T295" t="inlineStr">
        <is>
          <t>LT108</t>
        </is>
      </c>
      <c r="U295" t="n">
        <v>137</v>
      </c>
    </row>
    <row r="296">
      <c r="B296" t="inlineStr">
        <is>
          <t>Price_BOM_LCS_Insert_290</t>
        </is>
      </c>
      <c r="C296" s="126" t="n">
        <v>275</v>
      </c>
      <c r="D296" t="inlineStr">
        <is>
          <t>:60123-LCS:</t>
        </is>
      </c>
      <c r="E296" t="inlineStr">
        <is>
          <t>XA</t>
        </is>
      </c>
      <c r="F296" t="inlineStr">
        <is>
          <t>Opt_InsertProvided</t>
        </is>
      </c>
      <c r="G296" t="inlineStr">
        <is>
          <t>:Cast Iron, ASTM-A48, CL 35:</t>
        </is>
      </c>
      <c r="H296" t="inlineStr">
        <is>
          <t>:C30:C35:J:</t>
        </is>
      </c>
      <c r="I296" t="inlineStr">
        <is>
          <t>Coating_Standard</t>
        </is>
      </c>
      <c r="J296" t="inlineStr">
        <is>
          <t>:MechSealType21:MechSealType2:</t>
        </is>
      </c>
      <c r="K296" t="inlineStr">
        <is>
          <t>Vertical</t>
        </is>
      </c>
      <c r="L296" t="inlineStr">
        <is>
          <t>:E:MLEC:</t>
        </is>
      </c>
      <c r="M296" t="inlineStr">
        <is>
          <t>:324TC:326TC:364TC:365TC:404TC:405TC:</t>
        </is>
      </c>
      <c r="N296" t="inlineStr">
        <is>
          <t>C30</t>
        </is>
      </c>
      <c r="O296" t="inlineStr">
        <is>
          <t>125# ANSI Flange</t>
        </is>
      </c>
      <c r="P296" s="57" t="inlineStr">
        <is>
          <t>Graphalloy</t>
        </is>
      </c>
      <c r="Q296" s="4" t="n">
        <v>99176387</v>
      </c>
      <c r="R296" s="43" t="inlineStr">
        <is>
          <t>BRK B/M,VLS,XA,8012,324/405 TC  X012</t>
        </is>
      </c>
      <c r="S296" t="inlineStr">
        <is>
          <t>A300190</t>
        </is>
      </c>
      <c r="T296" t="inlineStr">
        <is>
          <t>LT108</t>
        </is>
      </c>
      <c r="U296" t="n">
        <v>216</v>
      </c>
    </row>
    <row r="297">
      <c r="B297" t="inlineStr">
        <is>
          <t>Price_BOM_LCS_Insert_291</t>
        </is>
      </c>
      <c r="C297" s="126" t="n">
        <v>275</v>
      </c>
      <c r="D297" t="inlineStr">
        <is>
          <t>:60123-LCS:</t>
        </is>
      </c>
      <c r="E297" t="inlineStr">
        <is>
          <t>XA</t>
        </is>
      </c>
      <c r="F297" t="inlineStr">
        <is>
          <t>Opt_InsertProvided</t>
        </is>
      </c>
      <c r="G297" t="inlineStr">
        <is>
          <t>:Cast Iron, ASTM-A48, CL 35:CaseMatl_Ductile_Iron_ASTM-A536-65</t>
        </is>
      </c>
      <c r="H297" t="inlineStr">
        <is>
          <t>:C30:C35:J:</t>
        </is>
      </c>
      <c r="I297" t="inlineStr">
        <is>
          <t>Coating_Standard</t>
        </is>
      </c>
      <c r="J297" t="inlineStr">
        <is>
          <t>:MechSealType21:MechSealType2:</t>
        </is>
      </c>
      <c r="K297" t="inlineStr">
        <is>
          <t>Vertical</t>
        </is>
      </c>
      <c r="L297" t="inlineStr">
        <is>
          <t>:E:MLEC:</t>
        </is>
      </c>
      <c r="M297" t="inlineStr">
        <is>
          <t>:324TC:326TC:364TC:365TC:404TC:405TC:</t>
        </is>
      </c>
      <c r="N297" t="inlineStr">
        <is>
          <t>C30</t>
        </is>
      </c>
      <c r="O297" t="inlineStr">
        <is>
          <t>250# ANSI Flange</t>
        </is>
      </c>
      <c r="P297" s="57" t="inlineStr">
        <is>
          <t>Graphalloy</t>
        </is>
      </c>
      <c r="Q297" s="4" t="inlineStr">
        <is>
          <t>RTF</t>
        </is>
      </c>
      <c r="R297" s="43" t="inlineStr"/>
      <c r="S297" t="inlineStr">
        <is>
          <t>A300219</t>
        </is>
      </c>
      <c r="T297" t="inlineStr">
        <is>
          <t>LT108</t>
        </is>
      </c>
      <c r="U297" t="n">
        <v>216</v>
      </c>
    </row>
    <row r="298">
      <c r="B298" t="inlineStr">
        <is>
          <t>Price_BOM_LCS_Insert_292</t>
        </is>
      </c>
      <c r="C298" s="126" t="n">
        <v>275</v>
      </c>
      <c r="D298" t="inlineStr">
        <is>
          <t>:60123-LCS:</t>
        </is>
      </c>
      <c r="E298" t="inlineStr">
        <is>
          <t>XA</t>
        </is>
      </c>
      <c r="F298" t="inlineStr">
        <is>
          <t>Opt_InsertProvided</t>
        </is>
      </c>
      <c r="G298" t="inlineStr">
        <is>
          <t>:Cast Iron, ASTM-A48, CL 35:</t>
        </is>
      </c>
      <c r="H298" t="inlineStr">
        <is>
          <t>:C30:C35:J:</t>
        </is>
      </c>
      <c r="I298" t="inlineStr">
        <is>
          <t>Coating_Standard</t>
        </is>
      </c>
      <c r="J298" t="inlineStr">
        <is>
          <t>:MechSealType21:MechSealType2:</t>
        </is>
      </c>
      <c r="K298" t="inlineStr">
        <is>
          <t>Vertical</t>
        </is>
      </c>
      <c r="L298" t="inlineStr">
        <is>
          <t>:E:MLEC:</t>
        </is>
      </c>
      <c r="M298" t="inlineStr">
        <is>
          <t>:284TC:286TC:</t>
        </is>
      </c>
      <c r="N298" t="inlineStr">
        <is>
          <t>C30</t>
        </is>
      </c>
      <c r="O298" t="inlineStr">
        <is>
          <t>125# ANSI Flange</t>
        </is>
      </c>
      <c r="P298" s="57" t="inlineStr">
        <is>
          <t>Graphalloy</t>
        </is>
      </c>
      <c r="Q298" s="4" t="n">
        <v>99176380</v>
      </c>
      <c r="R298" s="43" t="inlineStr">
        <is>
          <t>BRK B/M,VLS,XA,8012,284/286 TC  X012</t>
        </is>
      </c>
      <c r="S298" t="inlineStr">
        <is>
          <t>A300199</t>
        </is>
      </c>
      <c r="T298" t="inlineStr">
        <is>
          <t>LT108</t>
        </is>
      </c>
      <c r="U298" t="n">
        <v>300</v>
      </c>
    </row>
    <row r="299">
      <c r="B299" t="inlineStr">
        <is>
          <t>Price_BOM_LCS_Insert_293</t>
        </is>
      </c>
      <c r="C299" s="126" t="n">
        <v>275</v>
      </c>
      <c r="D299" t="inlineStr">
        <is>
          <t>:60123-LCS:</t>
        </is>
      </c>
      <c r="E299" t="inlineStr">
        <is>
          <t>XA</t>
        </is>
      </c>
      <c r="F299" t="inlineStr">
        <is>
          <t>Opt_InsertProvided</t>
        </is>
      </c>
      <c r="G299" t="inlineStr">
        <is>
          <t>:Cast Iron, ASTM-A48, CL 35:CaseMatl_Ductile_Iron_ASTM-A536-65</t>
        </is>
      </c>
      <c r="H299" t="inlineStr">
        <is>
          <t>:C30:C35:J:</t>
        </is>
      </c>
      <c r="I299" t="inlineStr">
        <is>
          <t>Coating_Standard</t>
        </is>
      </c>
      <c r="J299" t="inlineStr">
        <is>
          <t>:MechSealType21:MechSealType2:</t>
        </is>
      </c>
      <c r="K299" t="inlineStr">
        <is>
          <t>Vertical</t>
        </is>
      </c>
      <c r="L299" t="inlineStr">
        <is>
          <t>:E:MLEC:</t>
        </is>
      </c>
      <c r="M299" t="inlineStr">
        <is>
          <t>:284TC:286TC:</t>
        </is>
      </c>
      <c r="N299" t="inlineStr">
        <is>
          <t>C30</t>
        </is>
      </c>
      <c r="O299" t="inlineStr">
        <is>
          <t>250# ANSI Flange</t>
        </is>
      </c>
      <c r="P299" s="57" t="inlineStr">
        <is>
          <t>Graphalloy</t>
        </is>
      </c>
      <c r="Q299" s="4" t="inlineStr">
        <is>
          <t>RTF</t>
        </is>
      </c>
      <c r="R299" s="43" t="inlineStr"/>
      <c r="S299" t="inlineStr">
        <is>
          <t>A300228</t>
        </is>
      </c>
      <c r="T299" t="inlineStr">
        <is>
          <t>LT108</t>
        </is>
      </c>
      <c r="U299" t="n">
        <v>300</v>
      </c>
    </row>
    <row r="300">
      <c r="B300" t="inlineStr">
        <is>
          <t>Price_BOM_LCS_Insert_294</t>
        </is>
      </c>
      <c r="C300" s="126" t="n">
        <v>275</v>
      </c>
      <c r="D300" t="inlineStr">
        <is>
          <t>:30157-LCS:</t>
        </is>
      </c>
      <c r="E300" t="inlineStr">
        <is>
          <t>XA</t>
        </is>
      </c>
      <c r="F300" t="inlineStr">
        <is>
          <t>Opt_InsertProvided</t>
        </is>
      </c>
      <c r="G300" t="inlineStr">
        <is>
          <t>:Cast Iron, ASTM-A48, CL 35:CaseMatl_Ductile_Iron_ASTM-A536-65</t>
        </is>
      </c>
      <c r="H300" t="inlineStr">
        <is>
          <t>:C30:C35:J:</t>
        </is>
      </c>
      <c r="I300" t="inlineStr">
        <is>
          <t>Coating_Standard</t>
        </is>
      </c>
      <c r="J300" t="inlineStr">
        <is>
          <t>:MechSealType21:MechSealType2:</t>
        </is>
      </c>
      <c r="K300" t="inlineStr">
        <is>
          <t>Vertical</t>
        </is>
      </c>
      <c r="L300" t="inlineStr">
        <is>
          <t>:E:MLEC:</t>
        </is>
      </c>
      <c r="M300" t="inlineStr">
        <is>
          <t>:213TC:215TC:254TC:256TC:</t>
        </is>
      </c>
      <c r="N300" t="inlineStr">
        <is>
          <t>C30</t>
        </is>
      </c>
      <c r="O300" t="inlineStr">
        <is>
          <t>125# ANSI Flange</t>
        </is>
      </c>
      <c r="P300" s="57" t="inlineStr">
        <is>
          <t>Graphalloy</t>
        </is>
      </c>
      <c r="Q300" s="4" t="n">
        <v>99176395</v>
      </c>
      <c r="R300" s="43" t="inlineStr">
        <is>
          <t>BRK B/M,VLS,XA,4015,213/256 TC  X012</t>
        </is>
      </c>
      <c r="S300" t="inlineStr">
        <is>
          <t>A300174</t>
        </is>
      </c>
      <c r="T300" t="inlineStr">
        <is>
          <t>LT108</t>
        </is>
      </c>
      <c r="U300" t="n">
        <v>288</v>
      </c>
    </row>
    <row r="301">
      <c r="B301" t="inlineStr">
        <is>
          <t>Price_BOM_LCS_Insert_295</t>
        </is>
      </c>
      <c r="C301" s="126" t="n">
        <v>275</v>
      </c>
      <c r="D301" t="inlineStr">
        <is>
          <t>:30157-LCS:</t>
        </is>
      </c>
      <c r="E301" t="inlineStr">
        <is>
          <t>XA</t>
        </is>
      </c>
      <c r="F301" t="inlineStr">
        <is>
          <t>Opt_InsertProvided</t>
        </is>
      </c>
      <c r="G301" t="inlineStr">
        <is>
          <t>:Cast Iron, ASTM-A48, CL 35:CaseMatl_Ductile_Iron_ASTM-A536-65</t>
        </is>
      </c>
      <c r="H301" t="inlineStr">
        <is>
          <t>:C30:C35:J:</t>
        </is>
      </c>
      <c r="I301" t="inlineStr">
        <is>
          <t>Coating_Standard</t>
        </is>
      </c>
      <c r="J301" t="inlineStr">
        <is>
          <t>:MechSealType21:MechSealType2:</t>
        </is>
      </c>
      <c r="K301" t="inlineStr">
        <is>
          <t>Vertical</t>
        </is>
      </c>
      <c r="L301" t="inlineStr">
        <is>
          <t>:E:MLEC:</t>
        </is>
      </c>
      <c r="M301" t="inlineStr">
        <is>
          <t>:213TC:215TC:254TC:256TC:</t>
        </is>
      </c>
      <c r="N301" t="inlineStr">
        <is>
          <t>C30</t>
        </is>
      </c>
      <c r="O301" t="inlineStr">
        <is>
          <t>250# ANSI Flange</t>
        </is>
      </c>
      <c r="P301" s="57" t="inlineStr">
        <is>
          <t>Graphalloy</t>
        </is>
      </c>
      <c r="Q301" s="4" t="inlineStr">
        <is>
          <t>RTF</t>
        </is>
      </c>
      <c r="R301" s="43" t="inlineStr"/>
      <c r="S301" t="inlineStr">
        <is>
          <t>A300205</t>
        </is>
      </c>
      <c r="T301" t="inlineStr">
        <is>
          <t>LT108</t>
        </is>
      </c>
      <c r="U301" t="n">
        <v>288</v>
      </c>
    </row>
    <row r="302">
      <c r="B302" t="inlineStr">
        <is>
          <t>Price_BOM_LCS_Insert_296</t>
        </is>
      </c>
      <c r="C302" s="126" t="n">
        <v>275</v>
      </c>
      <c r="D302" t="inlineStr">
        <is>
          <t>:30157-LCS:</t>
        </is>
      </c>
      <c r="E302" t="inlineStr">
        <is>
          <t>XA</t>
        </is>
      </c>
      <c r="F302" t="inlineStr">
        <is>
          <t>Opt_InsertProvided</t>
        </is>
      </c>
      <c r="G302" t="inlineStr">
        <is>
          <t>:Cast Iron, ASTM-A48, CL 35:CaseMatl_Ductile_Iron_ASTM-A536-65</t>
        </is>
      </c>
      <c r="H302" t="inlineStr">
        <is>
          <t>:C30:C35:J:</t>
        </is>
      </c>
      <c r="I302" t="inlineStr">
        <is>
          <t>Coating_Standard</t>
        </is>
      </c>
      <c r="J302" t="inlineStr">
        <is>
          <t>:MechSealType21:MechSealType2:</t>
        </is>
      </c>
      <c r="K302" t="inlineStr">
        <is>
          <t>Vertical</t>
        </is>
      </c>
      <c r="L302" t="inlineStr">
        <is>
          <t>:E:MLEC:</t>
        </is>
      </c>
      <c r="M302" t="inlineStr">
        <is>
          <t>:284TC:286TC:</t>
        </is>
      </c>
      <c r="N302" t="inlineStr">
        <is>
          <t>C30</t>
        </is>
      </c>
      <c r="O302" t="inlineStr">
        <is>
          <t>125# ANSI Flange</t>
        </is>
      </c>
      <c r="P302" s="57" t="inlineStr">
        <is>
          <t>Graphalloy</t>
        </is>
      </c>
      <c r="Q302" s="4" t="n">
        <v>99176393</v>
      </c>
      <c r="R302" s="43" t="inlineStr">
        <is>
          <t>BRK B/M,VLS,XA,4015,284/286 TC  X012</t>
        </is>
      </c>
      <c r="S302" t="inlineStr">
        <is>
          <t>A300173</t>
        </is>
      </c>
      <c r="T302" t="inlineStr">
        <is>
          <t>LT108</t>
        </is>
      </c>
      <c r="U302" t="n">
        <v>238</v>
      </c>
    </row>
    <row r="303">
      <c r="B303" t="inlineStr">
        <is>
          <t>Price_BOM_LCS_Insert_297</t>
        </is>
      </c>
      <c r="C303" s="126" t="n">
        <v>275</v>
      </c>
      <c r="D303" t="inlineStr">
        <is>
          <t>:30157-LCS:</t>
        </is>
      </c>
      <c r="E303" t="inlineStr">
        <is>
          <t>XA</t>
        </is>
      </c>
      <c r="F303" t="inlineStr">
        <is>
          <t>Opt_InsertProvided</t>
        </is>
      </c>
      <c r="G303" t="inlineStr">
        <is>
          <t>:Cast Iron, ASTM-A48, CL 35:CaseMatl_Ductile_Iron_ASTM-A536-65</t>
        </is>
      </c>
      <c r="H303" t="inlineStr">
        <is>
          <t>:C30:C35:J:</t>
        </is>
      </c>
      <c r="I303" t="inlineStr">
        <is>
          <t>Coating_Standard</t>
        </is>
      </c>
      <c r="J303" t="inlineStr">
        <is>
          <t>:MechSealType21:MechSealType2:</t>
        </is>
      </c>
      <c r="K303" t="inlineStr">
        <is>
          <t>Vertical</t>
        </is>
      </c>
      <c r="L303" t="inlineStr">
        <is>
          <t>:E:MLEC:</t>
        </is>
      </c>
      <c r="M303" t="inlineStr">
        <is>
          <t>:284TC:286TC:</t>
        </is>
      </c>
      <c r="N303" t="inlineStr">
        <is>
          <t>C30</t>
        </is>
      </c>
      <c r="O303" t="inlineStr">
        <is>
          <t>250# ANSI Flange</t>
        </is>
      </c>
      <c r="P303" s="57" t="inlineStr">
        <is>
          <t>Graphalloy</t>
        </is>
      </c>
      <c r="Q303" s="4" t="inlineStr">
        <is>
          <t>RTF</t>
        </is>
      </c>
      <c r="R303" s="43" t="inlineStr"/>
      <c r="S303" t="inlineStr">
        <is>
          <t>A300204</t>
        </is>
      </c>
      <c r="T303" t="inlineStr">
        <is>
          <t>LT108</t>
        </is>
      </c>
      <c r="U303" t="n">
        <v>238</v>
      </c>
    </row>
    <row r="304">
      <c r="B304" t="inlineStr">
        <is>
          <t>Price_BOM_LCS_Insert_298</t>
        </is>
      </c>
      <c r="C304" s="126" t="n">
        <v>275</v>
      </c>
      <c r="D304" t="inlineStr">
        <is>
          <t>:30157-LCS:</t>
        </is>
      </c>
      <c r="E304" t="inlineStr">
        <is>
          <t>XA</t>
        </is>
      </c>
      <c r="F304" t="inlineStr">
        <is>
          <t>Opt_InsertProvided</t>
        </is>
      </c>
      <c r="G304" t="inlineStr">
        <is>
          <t>:Cast Iron, ASTM-A48, CL 35:CaseMatl_Ductile_Iron_ASTM-A536-65</t>
        </is>
      </c>
      <c r="H304" t="inlineStr">
        <is>
          <t>:C30:C35:J:</t>
        </is>
      </c>
      <c r="I304" t="inlineStr">
        <is>
          <t>Coating_Standard</t>
        </is>
      </c>
      <c r="J304" t="inlineStr">
        <is>
          <t>:MechSealType21:MechSealType2:</t>
        </is>
      </c>
      <c r="K304" t="inlineStr">
        <is>
          <t>Vertical</t>
        </is>
      </c>
      <c r="L304" t="inlineStr">
        <is>
          <t>:E:MLEC:</t>
        </is>
      </c>
      <c r="M304" t="inlineStr">
        <is>
          <t>:324TC:326TC:364TC:365TC:</t>
        </is>
      </c>
      <c r="N304" t="inlineStr">
        <is>
          <t>C30</t>
        </is>
      </c>
      <c r="O304" t="inlineStr">
        <is>
          <t>125# ANSI Flange</t>
        </is>
      </c>
      <c r="P304" s="57" t="inlineStr">
        <is>
          <t>Graphalloy</t>
        </is>
      </c>
      <c r="Q304" s="4" t="n">
        <v>99176391</v>
      </c>
      <c r="R304" s="43" t="inlineStr">
        <is>
          <t>BRK B/M,VLS.XA,4015,324/365 TC  X012</t>
        </is>
      </c>
      <c r="S304" t="inlineStr">
        <is>
          <t>A300196</t>
        </is>
      </c>
      <c r="T304" t="inlineStr">
        <is>
          <t>LT108</t>
        </is>
      </c>
      <c r="U304" t="n">
        <v>123</v>
      </c>
    </row>
    <row r="305">
      <c r="B305" t="inlineStr">
        <is>
          <t>Price_BOM_LCS_Insert_299</t>
        </is>
      </c>
      <c r="C305" s="126" t="n">
        <v>275</v>
      </c>
      <c r="D305" t="inlineStr">
        <is>
          <t>:30157-LCS:</t>
        </is>
      </c>
      <c r="E305" t="inlineStr">
        <is>
          <t>XA</t>
        </is>
      </c>
      <c r="F305" t="inlineStr">
        <is>
          <t>Opt_InsertProvided</t>
        </is>
      </c>
      <c r="G305" t="inlineStr">
        <is>
          <t>:Cast Iron, ASTM-A48, CL 35:CaseMatl_Ductile_Iron_ASTM-A536-65</t>
        </is>
      </c>
      <c r="H305" t="inlineStr">
        <is>
          <t>:C30:C35:J:</t>
        </is>
      </c>
      <c r="I305" t="inlineStr">
        <is>
          <t>Coating_Standard</t>
        </is>
      </c>
      <c r="J305" t="inlineStr">
        <is>
          <t>:MechSealType21:MechSealType2:</t>
        </is>
      </c>
      <c r="K305" t="inlineStr">
        <is>
          <t>Vertical</t>
        </is>
      </c>
      <c r="L305" t="inlineStr">
        <is>
          <t>:E:MLEC:</t>
        </is>
      </c>
      <c r="M305" t="inlineStr">
        <is>
          <t>:324TC:326TC:364TC:365TC:</t>
        </is>
      </c>
      <c r="N305" t="inlineStr">
        <is>
          <t>C30</t>
        </is>
      </c>
      <c r="O305" t="inlineStr">
        <is>
          <t>250# ANSI Flange</t>
        </is>
      </c>
      <c r="P305" s="57" t="inlineStr">
        <is>
          <t>Graphalloy</t>
        </is>
      </c>
      <c r="Q305" s="4" t="inlineStr">
        <is>
          <t>RTF</t>
        </is>
      </c>
      <c r="R305" s="43" t="inlineStr"/>
      <c r="S305" t="inlineStr">
        <is>
          <t>A300225</t>
        </is>
      </c>
      <c r="T305" t="inlineStr">
        <is>
          <t>LT108</t>
        </is>
      </c>
      <c r="U305" t="n">
        <v>123</v>
      </c>
    </row>
    <row r="306">
      <c r="B306" t="inlineStr">
        <is>
          <t>Price_BOM_LCS_Insert_300</t>
        </is>
      </c>
      <c r="C306" s="126" t="n">
        <v>275</v>
      </c>
      <c r="D306" t="inlineStr">
        <is>
          <t>:40157-LCS:</t>
        </is>
      </c>
      <c r="E306" t="inlineStr">
        <is>
          <t>XA</t>
        </is>
      </c>
      <c r="F306" t="inlineStr">
        <is>
          <t>Opt_InsertProvided</t>
        </is>
      </c>
      <c r="G306" t="inlineStr">
        <is>
          <t>:Cast Iron, ASTM-A48, CL 35:CaseMatl_Ductile_Iron_ASTM-A536-65</t>
        </is>
      </c>
      <c r="H306" t="inlineStr">
        <is>
          <t>:C30:C35:J:</t>
        </is>
      </c>
      <c r="I306" t="inlineStr">
        <is>
          <t>Coating_Standard</t>
        </is>
      </c>
      <c r="J306" t="inlineStr">
        <is>
          <t>:MechSealType21:MechSealType2:</t>
        </is>
      </c>
      <c r="K306" t="inlineStr">
        <is>
          <t>Vertical</t>
        </is>
      </c>
      <c r="L306" t="inlineStr">
        <is>
          <t>:E:MLEC:</t>
        </is>
      </c>
      <c r="M306" t="inlineStr">
        <is>
          <t>:254TC:256TC:</t>
        </is>
      </c>
      <c r="N306" t="inlineStr">
        <is>
          <t>C30</t>
        </is>
      </c>
      <c r="O306" t="inlineStr">
        <is>
          <t>125# ANSI Flange</t>
        </is>
      </c>
      <c r="P306" s="57" t="inlineStr">
        <is>
          <t>Graphalloy</t>
        </is>
      </c>
      <c r="Q306" s="4" t="n">
        <v>99176398</v>
      </c>
      <c r="R306" s="43" t="inlineStr">
        <is>
          <t>BRK B/M,VLS,XA,5015,254/256 TC  X012</t>
        </is>
      </c>
      <c r="S306" t="inlineStr">
        <is>
          <t>A300197</t>
        </is>
      </c>
      <c r="T306" t="inlineStr">
        <is>
          <t>LT108</t>
        </is>
      </c>
      <c r="U306" t="n">
        <v>227</v>
      </c>
    </row>
    <row r="307">
      <c r="B307" t="inlineStr">
        <is>
          <t>Price_BOM_LCS_Insert_301</t>
        </is>
      </c>
      <c r="C307" s="126" t="n">
        <v>275</v>
      </c>
      <c r="D307" t="inlineStr">
        <is>
          <t>:40157-LCS:</t>
        </is>
      </c>
      <c r="E307" t="inlineStr">
        <is>
          <t>XA</t>
        </is>
      </c>
      <c r="F307" t="inlineStr">
        <is>
          <t>Opt_InsertProvided</t>
        </is>
      </c>
      <c r="G307" t="inlineStr">
        <is>
          <t>:Cast Iron, ASTM-A48, CL 35:CaseMatl_Ductile_Iron_ASTM-A536-65</t>
        </is>
      </c>
      <c r="H307" t="inlineStr">
        <is>
          <t>:C30:C35:J:</t>
        </is>
      </c>
      <c r="I307" t="inlineStr">
        <is>
          <t>Coating_Standard</t>
        </is>
      </c>
      <c r="J307" t="inlineStr">
        <is>
          <t>:MechSealType21:MechSealType2:</t>
        </is>
      </c>
      <c r="K307" t="inlineStr">
        <is>
          <t>Vertical</t>
        </is>
      </c>
      <c r="L307" t="inlineStr">
        <is>
          <t>:E:MLEC:</t>
        </is>
      </c>
      <c r="M307" t="inlineStr">
        <is>
          <t>:254TC:256TC:</t>
        </is>
      </c>
      <c r="N307" t="inlineStr">
        <is>
          <t>C30</t>
        </is>
      </c>
      <c r="O307" t="inlineStr">
        <is>
          <t>250# ANSI Flange</t>
        </is>
      </c>
      <c r="P307" s="57" t="inlineStr">
        <is>
          <t>Graphalloy</t>
        </is>
      </c>
      <c r="Q307" s="4" t="inlineStr">
        <is>
          <t>RTF</t>
        </is>
      </c>
      <c r="R307" s="43" t="inlineStr"/>
      <c r="S307" t="inlineStr">
        <is>
          <t>A300226</t>
        </is>
      </c>
      <c r="T307" t="inlineStr">
        <is>
          <t>LT108</t>
        </is>
      </c>
      <c r="U307" t="n">
        <v>227</v>
      </c>
    </row>
    <row r="308">
      <c r="B308" t="inlineStr">
        <is>
          <t>Price_BOM_LCS_Insert_302</t>
        </is>
      </c>
      <c r="C308" s="126" t="n">
        <v>275</v>
      </c>
      <c r="D308" t="inlineStr">
        <is>
          <t>:40157-LCS:</t>
        </is>
      </c>
      <c r="E308" t="inlineStr">
        <is>
          <t>XA</t>
        </is>
      </c>
      <c r="F308" t="inlineStr">
        <is>
          <t>Opt_InsertProvided</t>
        </is>
      </c>
      <c r="G308" t="inlineStr">
        <is>
          <t>:Cast Iron, ASTM-A48, CL 35:CaseMatl_Ductile_Iron_ASTM-A536-65</t>
        </is>
      </c>
      <c r="H308" t="inlineStr">
        <is>
          <t>:C30:C35:J:</t>
        </is>
      </c>
      <c r="I308" t="inlineStr">
        <is>
          <t>Coating_Standard</t>
        </is>
      </c>
      <c r="J308" t="inlineStr">
        <is>
          <t>:MechSealType21:MechSealType2:</t>
        </is>
      </c>
      <c r="K308" t="inlineStr">
        <is>
          <t>Vertical</t>
        </is>
      </c>
      <c r="L308" t="inlineStr">
        <is>
          <t>:E:MLEC:</t>
        </is>
      </c>
      <c r="M308" t="inlineStr">
        <is>
          <t>:284TC:286TC:</t>
        </is>
      </c>
      <c r="N308" t="inlineStr">
        <is>
          <t>C30</t>
        </is>
      </c>
      <c r="O308" t="inlineStr">
        <is>
          <t>125# ANSI Flange</t>
        </is>
      </c>
      <c r="P308" s="57" t="inlineStr">
        <is>
          <t>Graphalloy</t>
        </is>
      </c>
      <c r="Q308" s="4" t="n">
        <v>99176394</v>
      </c>
      <c r="R308" s="43" t="inlineStr">
        <is>
          <t>BRK B/M,VLS,XA,5015,284/286 TC  X012</t>
        </is>
      </c>
      <c r="S308" t="inlineStr">
        <is>
          <t>A300178</t>
        </is>
      </c>
      <c r="T308" t="inlineStr">
        <is>
          <t>LT108</t>
        </is>
      </c>
      <c r="U308" t="n">
        <v>140</v>
      </c>
    </row>
    <row r="309">
      <c r="B309" t="inlineStr">
        <is>
          <t>Price_BOM_LCS_Insert_303</t>
        </is>
      </c>
      <c r="C309" s="126" t="n">
        <v>275</v>
      </c>
      <c r="D309" t="inlineStr">
        <is>
          <t>:40157-LCS:</t>
        </is>
      </c>
      <c r="E309" t="inlineStr">
        <is>
          <t>XA</t>
        </is>
      </c>
      <c r="F309" t="inlineStr">
        <is>
          <t>Opt_InsertProvided</t>
        </is>
      </c>
      <c r="G309" t="inlineStr">
        <is>
          <t>:Cast Iron, ASTM-A48, CL 35:CaseMatl_Ductile_Iron_ASTM-A536-65</t>
        </is>
      </c>
      <c r="H309" t="inlineStr">
        <is>
          <t>:C30:C35:J:</t>
        </is>
      </c>
      <c r="I309" t="inlineStr">
        <is>
          <t>Coating_Standard</t>
        </is>
      </c>
      <c r="J309" t="inlineStr">
        <is>
          <t>:MechSealType21:MechSealType2:</t>
        </is>
      </c>
      <c r="K309" t="inlineStr">
        <is>
          <t>Vertical</t>
        </is>
      </c>
      <c r="L309" t="inlineStr">
        <is>
          <t>:E:MLEC:</t>
        </is>
      </c>
      <c r="M309" t="inlineStr">
        <is>
          <t>:284TC:286TC:</t>
        </is>
      </c>
      <c r="N309" t="inlineStr">
        <is>
          <t>C30</t>
        </is>
      </c>
      <c r="O309" t="inlineStr">
        <is>
          <t>250# ANSI Flange</t>
        </is>
      </c>
      <c r="P309" s="57" t="inlineStr">
        <is>
          <t>Graphalloy</t>
        </is>
      </c>
      <c r="Q309" s="4" t="inlineStr">
        <is>
          <t>RTF</t>
        </is>
      </c>
      <c r="R309" s="43" t="inlineStr"/>
      <c r="S309" t="inlineStr">
        <is>
          <t>A300208</t>
        </is>
      </c>
      <c r="T309" t="inlineStr">
        <is>
          <t>LT108</t>
        </is>
      </c>
      <c r="U309" t="n">
        <v>140</v>
      </c>
    </row>
    <row r="310">
      <c r="B310" t="inlineStr">
        <is>
          <t>Price_BOM_LCS_Insert_304</t>
        </is>
      </c>
      <c r="C310" s="126" t="n">
        <v>275</v>
      </c>
      <c r="D310" t="inlineStr">
        <is>
          <t>:40157-LCS:</t>
        </is>
      </c>
      <c r="E310" t="inlineStr">
        <is>
          <t>XA</t>
        </is>
      </c>
      <c r="F310" t="inlineStr">
        <is>
          <t>Opt_InsertProvided</t>
        </is>
      </c>
      <c r="G310" t="inlineStr">
        <is>
          <t>:Cast Iron, ASTM-A48, CL 35:CaseMatl_Ductile_Iron_ASTM-A536-65</t>
        </is>
      </c>
      <c r="H310" t="inlineStr">
        <is>
          <t>:C30:C35:J:</t>
        </is>
      </c>
      <c r="I310" t="inlineStr">
        <is>
          <t>Coating_Standard</t>
        </is>
      </c>
      <c r="J310" t="inlineStr">
        <is>
          <t>:MechSealType21:MechSealType2:</t>
        </is>
      </c>
      <c r="K310" t="inlineStr">
        <is>
          <t>Vertical</t>
        </is>
      </c>
      <c r="L310" t="inlineStr">
        <is>
          <t>:E:MLEC:</t>
        </is>
      </c>
      <c r="M310" t="inlineStr">
        <is>
          <t>:324TC:326TC:364TC:365TC:</t>
        </is>
      </c>
      <c r="N310" t="inlineStr">
        <is>
          <t>C30</t>
        </is>
      </c>
      <c r="O310" t="inlineStr">
        <is>
          <t>125# ANSI Flange</t>
        </is>
      </c>
      <c r="P310" s="57" t="inlineStr">
        <is>
          <t>Graphalloy</t>
        </is>
      </c>
      <c r="Q310" s="4" t="n">
        <v>99176392</v>
      </c>
      <c r="R310" s="43" t="inlineStr">
        <is>
          <t>BRK B/M,VLS,XA,5015,324/365 TC  X012</t>
        </is>
      </c>
      <c r="S310" t="inlineStr">
        <is>
          <t>A300195</t>
        </is>
      </c>
      <c r="T310" t="inlineStr">
        <is>
          <t>LT108</t>
        </is>
      </c>
      <c r="U310" t="n">
        <v>138</v>
      </c>
    </row>
    <row r="311">
      <c r="B311" t="inlineStr">
        <is>
          <t>Price_BOM_LCS_Insert_305</t>
        </is>
      </c>
      <c r="C311" s="126" t="n">
        <v>275</v>
      </c>
      <c r="D311" t="inlineStr">
        <is>
          <t>:40157-LCS:</t>
        </is>
      </c>
      <c r="E311" t="inlineStr">
        <is>
          <t>XA</t>
        </is>
      </c>
      <c r="F311" t="inlineStr">
        <is>
          <t>Opt_InsertProvided</t>
        </is>
      </c>
      <c r="G311" t="inlineStr">
        <is>
          <t>:Cast Iron, ASTM-A48, CL 35:CaseMatl_Ductile_Iron_ASTM-A536-65</t>
        </is>
      </c>
      <c r="H311" t="inlineStr">
        <is>
          <t>:C30:C35:J:</t>
        </is>
      </c>
      <c r="I311" t="inlineStr">
        <is>
          <t>Coating_Standard</t>
        </is>
      </c>
      <c r="J311" t="inlineStr">
        <is>
          <t>:MechSealType21:MechSealType2:</t>
        </is>
      </c>
      <c r="K311" t="inlineStr">
        <is>
          <t>Vertical</t>
        </is>
      </c>
      <c r="L311" t="inlineStr">
        <is>
          <t>:E:MLEC:</t>
        </is>
      </c>
      <c r="M311" t="inlineStr">
        <is>
          <t>:324TC:326TC:364TC:365TC:</t>
        </is>
      </c>
      <c r="N311" t="inlineStr">
        <is>
          <t>C30</t>
        </is>
      </c>
      <c r="O311" t="inlineStr">
        <is>
          <t>250# ANSI Flange</t>
        </is>
      </c>
      <c r="P311" s="57" t="inlineStr">
        <is>
          <t>Graphalloy</t>
        </is>
      </c>
      <c r="Q311" s="4" t="inlineStr">
        <is>
          <t>RTF</t>
        </is>
      </c>
      <c r="R311" s="43" t="inlineStr"/>
      <c r="S311" t="inlineStr">
        <is>
          <t>A300224</t>
        </is>
      </c>
      <c r="T311" t="inlineStr">
        <is>
          <t>LT108</t>
        </is>
      </c>
      <c r="U311" t="n">
        <v>138</v>
      </c>
    </row>
    <row r="312">
      <c r="B312" t="inlineStr">
        <is>
          <t>Price_BOM_LCS_Insert_306</t>
        </is>
      </c>
      <c r="C312" s="126" t="n">
        <v>275</v>
      </c>
      <c r="D312" t="inlineStr">
        <is>
          <t>:60123-LCS:</t>
        </is>
      </c>
      <c r="E312" t="inlineStr">
        <is>
          <t>X5</t>
        </is>
      </c>
      <c r="F312" t="inlineStr">
        <is>
          <t>Opt_InsertProvided</t>
        </is>
      </c>
      <c r="G312" t="inlineStr">
        <is>
          <t>:Cast Iron, ASTM-A48, CL 35:CaseMatl_Ductile_Iron_ASTM-A536-65</t>
        </is>
      </c>
      <c r="H312" t="inlineStr">
        <is>
          <t>:C30:C35:J:</t>
        </is>
      </c>
      <c r="I312" t="inlineStr">
        <is>
          <t>Coating_Standard</t>
        </is>
      </c>
      <c r="J312" t="inlineStr">
        <is>
          <t>:MechSealType21:MechSealType2:</t>
        </is>
      </c>
      <c r="K312" t="inlineStr">
        <is>
          <t>Vertical</t>
        </is>
      </c>
      <c r="L312" t="inlineStr">
        <is>
          <t>:E:MLEC:</t>
        </is>
      </c>
      <c r="M312" t="inlineStr">
        <is>
          <t>:213TC:215TC:254TC:256TC:</t>
        </is>
      </c>
      <c r="N312" t="inlineStr">
        <is>
          <t>C30</t>
        </is>
      </c>
      <c r="O312" t="inlineStr">
        <is>
          <t>125# ANSI Flange</t>
        </is>
      </c>
      <c r="P312" s="57" t="inlineStr">
        <is>
          <t>Graphalloy</t>
        </is>
      </c>
      <c r="Q312" s="4" t="n">
        <v>99176390</v>
      </c>
      <c r="R312" s="43" t="inlineStr">
        <is>
          <t>BRK B/M,VLS,X5,8012,213/254 TC  X012</t>
        </is>
      </c>
      <c r="S312" t="inlineStr">
        <is>
          <t>A300164</t>
        </is>
      </c>
      <c r="T312" t="inlineStr">
        <is>
          <t>LT108</t>
        </is>
      </c>
      <c r="U312" t="n">
        <v>143</v>
      </c>
    </row>
    <row r="313">
      <c r="B313" t="inlineStr">
        <is>
          <t>Price_BOM_LCS_Insert_307</t>
        </is>
      </c>
      <c r="C313" s="126" t="n">
        <v>275</v>
      </c>
      <c r="D313" t="inlineStr">
        <is>
          <t>:60123-LCS:</t>
        </is>
      </c>
      <c r="E313" t="inlineStr">
        <is>
          <t>X5</t>
        </is>
      </c>
      <c r="F313" t="inlineStr">
        <is>
          <t>Opt_InsertProvided</t>
        </is>
      </c>
      <c r="G313" t="inlineStr">
        <is>
          <t>:Cast Iron, ASTM-A48, CL 35:CaseMatl_Ductile_Iron_ASTM-A536-65</t>
        </is>
      </c>
      <c r="H313" t="inlineStr">
        <is>
          <t>:C30:C35:J:</t>
        </is>
      </c>
      <c r="I313" t="inlineStr">
        <is>
          <t>Coating_Standard</t>
        </is>
      </c>
      <c r="J313" t="inlineStr">
        <is>
          <t>:MechSealType21:MechSealType2:</t>
        </is>
      </c>
      <c r="K313" t="inlineStr">
        <is>
          <t>Vertical</t>
        </is>
      </c>
      <c r="L313" t="inlineStr">
        <is>
          <t>:E:MLEC:</t>
        </is>
      </c>
      <c r="M313" t="inlineStr">
        <is>
          <t>:213TC:215TC:254TC:256TC:</t>
        </is>
      </c>
      <c r="N313" t="inlineStr">
        <is>
          <t>C30</t>
        </is>
      </c>
      <c r="O313" t="inlineStr">
        <is>
          <t>250# ANSI Flange</t>
        </is>
      </c>
      <c r="P313" s="57" t="inlineStr">
        <is>
          <t>Graphalloy</t>
        </is>
      </c>
      <c r="Q313" s="4" t="inlineStr">
        <is>
          <t>RTF</t>
        </is>
      </c>
      <c r="R313" s="43" t="inlineStr"/>
      <c r="S313" t="inlineStr">
        <is>
          <t>A300162</t>
        </is>
      </c>
      <c r="T313" t="inlineStr">
        <is>
          <t>LT108</t>
        </is>
      </c>
      <c r="U313" t="n">
        <v>143</v>
      </c>
    </row>
    <row r="314">
      <c r="B314" t="inlineStr">
        <is>
          <t>Price_BOM_LCS_Insert_308</t>
        </is>
      </c>
      <c r="C314" s="126" t="n">
        <v>275</v>
      </c>
      <c r="D314" t="inlineStr">
        <is>
          <t>:60123-LCS:</t>
        </is>
      </c>
      <c r="E314" t="inlineStr">
        <is>
          <t>X5</t>
        </is>
      </c>
      <c r="F314" t="inlineStr">
        <is>
          <t>Opt_InsertProvided</t>
        </is>
      </c>
      <c r="G314" t="inlineStr">
        <is>
          <t>:Cast Iron, ASTM-A48, CL 35:CaseMatl_Ductile_Iron_ASTM-A536-65</t>
        </is>
      </c>
      <c r="H314" t="inlineStr">
        <is>
          <t>:C30:C35:J:</t>
        </is>
      </c>
      <c r="I314" t="inlineStr">
        <is>
          <t>Coating_Standard</t>
        </is>
      </c>
      <c r="J314" t="inlineStr">
        <is>
          <t>:MechSealType21:MechSealType2:</t>
        </is>
      </c>
      <c r="K314" t="inlineStr">
        <is>
          <t>Vertical</t>
        </is>
      </c>
      <c r="L314" t="inlineStr">
        <is>
          <t>:E:MLEC:</t>
        </is>
      </c>
      <c r="M314" t="inlineStr">
        <is>
          <t>:284TC:286TC:</t>
        </is>
      </c>
      <c r="N314" t="inlineStr">
        <is>
          <t>C30</t>
        </is>
      </c>
      <c r="O314" t="inlineStr">
        <is>
          <t>125# ANSI Flange</t>
        </is>
      </c>
      <c r="P314" s="57" t="inlineStr">
        <is>
          <t>Graphalloy</t>
        </is>
      </c>
      <c r="Q314" s="4" t="n">
        <v>99176397</v>
      </c>
      <c r="R314" s="43" t="inlineStr">
        <is>
          <t>BRK B/M,VLS,X5,8012,284/286 TC  X012</t>
        </is>
      </c>
      <c r="S314" t="inlineStr">
        <is>
          <t>A300187</t>
        </is>
      </c>
      <c r="T314" t="inlineStr">
        <is>
          <t>LT108</t>
        </is>
      </c>
      <c r="U314" t="n">
        <v>143</v>
      </c>
    </row>
    <row r="315">
      <c r="B315" t="inlineStr">
        <is>
          <t>Price_BOM_LCS_Insert_309</t>
        </is>
      </c>
      <c r="C315" s="126" t="n">
        <v>275</v>
      </c>
      <c r="D315" t="inlineStr">
        <is>
          <t>:60123-LCS:</t>
        </is>
      </c>
      <c r="E315" t="inlineStr">
        <is>
          <t>X5</t>
        </is>
      </c>
      <c r="F315" t="inlineStr">
        <is>
          <t>Opt_InsertProvided</t>
        </is>
      </c>
      <c r="G315" t="inlineStr">
        <is>
          <t>:Cast Iron, ASTM-A48, CL 35:CaseMatl_Ductile_Iron_ASTM-A536-65</t>
        </is>
      </c>
      <c r="H315" t="inlineStr">
        <is>
          <t>:C30:C35:J:</t>
        </is>
      </c>
      <c r="I315" t="inlineStr">
        <is>
          <t>Coating_Standard</t>
        </is>
      </c>
      <c r="J315" t="inlineStr">
        <is>
          <t>:MechSealType21:MechSealType2:</t>
        </is>
      </c>
      <c r="K315" t="inlineStr">
        <is>
          <t>Vertical</t>
        </is>
      </c>
      <c r="L315" t="inlineStr">
        <is>
          <t>:E:MLEC:</t>
        </is>
      </c>
      <c r="M315" t="inlineStr">
        <is>
          <t>:284TC:286TC:</t>
        </is>
      </c>
      <c r="N315" t="inlineStr">
        <is>
          <t>C30</t>
        </is>
      </c>
      <c r="O315" t="inlineStr">
        <is>
          <t>250# ANSI Flange</t>
        </is>
      </c>
      <c r="P315" s="57" t="inlineStr">
        <is>
          <t>Graphalloy</t>
        </is>
      </c>
      <c r="Q315" s="4" t="n">
        <v>99176417</v>
      </c>
      <c r="R315" s="43" t="inlineStr">
        <is>
          <t>BRK B/M,VLS,X5,8012,324/405TC DBDR  X012</t>
        </is>
      </c>
      <c r="S315" t="inlineStr">
        <is>
          <t>A300216</t>
        </is>
      </c>
      <c r="T315" t="inlineStr">
        <is>
          <t>LT108</t>
        </is>
      </c>
      <c r="U315" t="n">
        <v>143</v>
      </c>
    </row>
    <row r="316">
      <c r="B316" t="inlineStr">
        <is>
          <t>Price_BOM_LCS_Insert_310</t>
        </is>
      </c>
      <c r="C316" s="126" t="n">
        <v>275</v>
      </c>
      <c r="D316" t="inlineStr">
        <is>
          <t>:60123-LCS:</t>
        </is>
      </c>
      <c r="E316" t="inlineStr">
        <is>
          <t>X5</t>
        </is>
      </c>
      <c r="F316" t="inlineStr">
        <is>
          <t>Opt_InsertProvided</t>
        </is>
      </c>
      <c r="G316" t="inlineStr">
        <is>
          <t>:Cast Iron, ASTM-A48, CL 35:CaseMatl_Ductile_Iron_ASTM-A536-65</t>
        </is>
      </c>
      <c r="H316" t="inlineStr">
        <is>
          <t>:C30:C35:J:</t>
        </is>
      </c>
      <c r="I316" t="inlineStr">
        <is>
          <t>Coating_Standard</t>
        </is>
      </c>
      <c r="J316" t="inlineStr">
        <is>
          <t>:MechSealType21:MechSealType2:</t>
        </is>
      </c>
      <c r="K316" t="inlineStr">
        <is>
          <t>Vertical</t>
        </is>
      </c>
      <c r="L316" t="inlineStr">
        <is>
          <t>:E:MLEC:</t>
        </is>
      </c>
      <c r="M316" t="inlineStr">
        <is>
          <t>:324TC:326TC:364TC:365TC:404TC:405TC</t>
        </is>
      </c>
      <c r="N316" t="inlineStr">
        <is>
          <t>C30</t>
        </is>
      </c>
      <c r="O316" t="inlineStr">
        <is>
          <t>125# ANSI Flange</t>
        </is>
      </c>
      <c r="P316" s="57" t="inlineStr">
        <is>
          <t>Graphalloy</t>
        </is>
      </c>
      <c r="Q316" s="4" t="n">
        <v>99176396</v>
      </c>
      <c r="R316" s="43" t="inlineStr">
        <is>
          <t>BRK B/M,VLS,X5,8012,324/405 TC  X012</t>
        </is>
      </c>
      <c r="S316" t="inlineStr">
        <is>
          <t>A300188</t>
        </is>
      </c>
      <c r="T316" t="inlineStr">
        <is>
          <t>LT108</t>
        </is>
      </c>
      <c r="U316" t="n">
        <v>300</v>
      </c>
    </row>
    <row r="317">
      <c r="B317" t="inlineStr">
        <is>
          <t>Price_BOM_LCS_Insert_311</t>
        </is>
      </c>
      <c r="C317" s="126" t="n">
        <v>275</v>
      </c>
      <c r="D317" t="inlineStr">
        <is>
          <t>:60123-LCS:</t>
        </is>
      </c>
      <c r="E317" t="inlineStr">
        <is>
          <t>X5</t>
        </is>
      </c>
      <c r="F317" t="inlineStr">
        <is>
          <t>Opt_InsertProvided</t>
        </is>
      </c>
      <c r="G317" t="inlineStr">
        <is>
          <t>:Cast Iron, ASTM-A48, CL 35:CaseMatl_Ductile_Iron_ASTM-A536-65</t>
        </is>
      </c>
      <c r="H317" t="inlineStr">
        <is>
          <t>:C30:C35:J:</t>
        </is>
      </c>
      <c r="I317" t="inlineStr">
        <is>
          <t>Coating_Standard</t>
        </is>
      </c>
      <c r="J317" t="inlineStr">
        <is>
          <t>:MechSealType21:MechSealType2:</t>
        </is>
      </c>
      <c r="K317" t="inlineStr">
        <is>
          <t>Vertical</t>
        </is>
      </c>
      <c r="L317" t="inlineStr">
        <is>
          <t>:E:MLEC:</t>
        </is>
      </c>
      <c r="M317" t="inlineStr">
        <is>
          <t>:324TC:326TC:364TC:365TC:404TC:405TC</t>
        </is>
      </c>
      <c r="N317" t="inlineStr">
        <is>
          <t>C30</t>
        </is>
      </c>
      <c r="O317" t="inlineStr">
        <is>
          <t>250# ANSI Flange</t>
        </is>
      </c>
      <c r="P317" s="57" t="inlineStr">
        <is>
          <t>Graphalloy</t>
        </is>
      </c>
      <c r="Q317" s="4" t="inlineStr">
        <is>
          <t>RTF</t>
        </is>
      </c>
      <c r="R317" s="43" t="inlineStr"/>
      <c r="S317" t="inlineStr">
        <is>
          <t>A300217</t>
        </is>
      </c>
      <c r="T317" t="inlineStr">
        <is>
          <t>LT108</t>
        </is>
      </c>
      <c r="U317" t="n">
        <v>300</v>
      </c>
    </row>
    <row r="318">
      <c r="B318" t="inlineStr">
        <is>
          <t>Price_BOM_LCS_Insert_312</t>
        </is>
      </c>
      <c r="C318" s="126" t="n">
        <v>275</v>
      </c>
      <c r="D318" t="inlineStr">
        <is>
          <t>:60123-LCS:</t>
        </is>
      </c>
      <c r="E318" t="inlineStr">
        <is>
          <t>X5</t>
        </is>
      </c>
      <c r="F318" t="inlineStr">
        <is>
          <t>Opt_InsertProvided</t>
        </is>
      </c>
      <c r="G318" t="inlineStr">
        <is>
          <t>:Cast Iron, ASTM-A48, CL 35:</t>
        </is>
      </c>
      <c r="H318" t="inlineStr">
        <is>
          <t>:C30:C35:J:</t>
        </is>
      </c>
      <c r="I318" t="inlineStr">
        <is>
          <t>Coating_Standard</t>
        </is>
      </c>
      <c r="J318" t="inlineStr">
        <is>
          <t>:MechSealType21:MechSealType2:</t>
        </is>
      </c>
      <c r="K318" t="inlineStr">
        <is>
          <t>Vertical</t>
        </is>
      </c>
      <c r="L318" t="inlineStr">
        <is>
          <t>:E:MLEC:</t>
        </is>
      </c>
      <c r="M318" t="inlineStr">
        <is>
          <t>:444TC:445TC:</t>
        </is>
      </c>
      <c r="N318" t="inlineStr">
        <is>
          <t>C30</t>
        </is>
      </c>
      <c r="O318" t="inlineStr">
        <is>
          <t>125# ANSI Flange</t>
        </is>
      </c>
      <c r="P318" s="57" t="inlineStr">
        <is>
          <t>Graphalloy</t>
        </is>
      </c>
      <c r="Q318" s="4" t="n">
        <v>99176389</v>
      </c>
      <c r="R318" s="43" t="inlineStr">
        <is>
          <t>BRK B/M,VLS,X5,8012,444/445 TC  X012</t>
        </is>
      </c>
      <c r="S318" t="inlineStr">
        <is>
          <t>A100342</t>
        </is>
      </c>
      <c r="T318" t="inlineStr">
        <is>
          <t>LT108</t>
        </is>
      </c>
      <c r="U318" t="n">
        <v>250</v>
      </c>
    </row>
    <row r="319">
      <c r="B319" t="inlineStr">
        <is>
          <t>Price_BOM_LCS_Insert_313</t>
        </is>
      </c>
      <c r="C319" s="126" t="n">
        <v>275</v>
      </c>
      <c r="D319" t="inlineStr">
        <is>
          <t>:60123-LCS:</t>
        </is>
      </c>
      <c r="E319" t="inlineStr">
        <is>
          <t>X5</t>
        </is>
      </c>
      <c r="F319" t="inlineStr">
        <is>
          <t>Opt_InsertProvided</t>
        </is>
      </c>
      <c r="G319" t="inlineStr">
        <is>
          <t>:Cast Iron, ASTM-A48, CL 35:</t>
        </is>
      </c>
      <c r="H319" t="inlineStr">
        <is>
          <t>:C30:C35:J:</t>
        </is>
      </c>
      <c r="I319" t="inlineStr">
        <is>
          <t>Coating_Standard</t>
        </is>
      </c>
      <c r="J319" t="inlineStr">
        <is>
          <t>:MechSealType21:MechSealType2:</t>
        </is>
      </c>
      <c r="K319" t="inlineStr">
        <is>
          <t>Vertical</t>
        </is>
      </c>
      <c r="L319" t="inlineStr">
        <is>
          <t>:E:MLEC:</t>
        </is>
      </c>
      <c r="M319" t="inlineStr">
        <is>
          <t>:444TC:445TC:</t>
        </is>
      </c>
      <c r="N319" t="inlineStr">
        <is>
          <t>C30</t>
        </is>
      </c>
      <c r="O319" t="inlineStr">
        <is>
          <t>250# ANSI Flange</t>
        </is>
      </c>
      <c r="P319" s="57" t="inlineStr">
        <is>
          <t>Graphalloy</t>
        </is>
      </c>
      <c r="Q319" s="4" t="inlineStr">
        <is>
          <t>RTF</t>
        </is>
      </c>
      <c r="R319" s="43" t="inlineStr"/>
      <c r="S319" t="inlineStr">
        <is>
          <t>A100557</t>
        </is>
      </c>
      <c r="T319" t="inlineStr">
        <is>
          <t>LT108</t>
        </is>
      </c>
      <c r="U319" t="n">
        <v>250</v>
      </c>
    </row>
    <row r="320">
      <c r="B320" t="inlineStr">
        <is>
          <t>Price_BOM_LCS_Insert_314</t>
        </is>
      </c>
      <c r="C320" s="126" t="n">
        <v>275</v>
      </c>
      <c r="D320" t="inlineStr">
        <is>
          <t>:40157-LCS:50157-LCS:</t>
        </is>
      </c>
      <c r="E320" t="inlineStr">
        <is>
          <t>X5</t>
        </is>
      </c>
      <c r="F320" t="inlineStr">
        <is>
          <t>Opt_InsertProvided</t>
        </is>
      </c>
      <c r="G320" t="inlineStr">
        <is>
          <t>:Cast Iron, ASTM-A48, CL 35:CaseMatl_Ductile_Iron_ASTM-A536-65</t>
        </is>
      </c>
      <c r="H320" t="inlineStr">
        <is>
          <t>:C30:C35:J:</t>
        </is>
      </c>
      <c r="I320" t="inlineStr">
        <is>
          <t>Coating_Standard</t>
        </is>
      </c>
      <c r="J320" t="inlineStr">
        <is>
          <t>:MechSealType21:MechSealType2:</t>
        </is>
      </c>
      <c r="K320" t="inlineStr">
        <is>
          <t>Vertical</t>
        </is>
      </c>
      <c r="L320" t="inlineStr">
        <is>
          <t>:E:MLEC:</t>
        </is>
      </c>
      <c r="M320" t="inlineStr">
        <is>
          <t>:324TC:326TC:364TC:365TC:404TC:405TC</t>
        </is>
      </c>
      <c r="N320" t="inlineStr">
        <is>
          <t>C30</t>
        </is>
      </c>
      <c r="O320" t="inlineStr">
        <is>
          <t>125# ANSI Flange</t>
        </is>
      </c>
      <c r="P320" s="57" t="inlineStr">
        <is>
          <t>Graphalloy</t>
        </is>
      </c>
      <c r="Q320" s="4" t="n">
        <v>99176416</v>
      </c>
      <c r="R320" s="43" t="inlineStr">
        <is>
          <t>BRK B/M,VLS,X5,50/6015,324/405 TC  X012</t>
        </is>
      </c>
      <c r="S320" t="inlineStr">
        <is>
          <t>A300175</t>
        </is>
      </c>
      <c r="T320" t="inlineStr">
        <is>
          <t>LT108</t>
        </is>
      </c>
      <c r="U320" t="n">
        <v>300</v>
      </c>
    </row>
    <row r="321">
      <c r="B321" t="inlineStr">
        <is>
          <t>Price_BOM_LCS_Insert_315</t>
        </is>
      </c>
      <c r="C321" s="126" t="n">
        <v>275</v>
      </c>
      <c r="D321" t="inlineStr">
        <is>
          <t>:40157-LCS:50157-LCS:</t>
        </is>
      </c>
      <c r="E321" t="inlineStr">
        <is>
          <t>X5</t>
        </is>
      </c>
      <c r="F321" t="inlineStr">
        <is>
          <t>Opt_InsertProvided</t>
        </is>
      </c>
      <c r="G321" t="inlineStr">
        <is>
          <t>:Cast Iron, ASTM-A48, CL 35:CaseMatl_Ductile_Iron_ASTM-A536-65</t>
        </is>
      </c>
      <c r="H321" t="inlineStr">
        <is>
          <t>:C30:C35:J:</t>
        </is>
      </c>
      <c r="I321" t="inlineStr">
        <is>
          <t>Coating_Standard</t>
        </is>
      </c>
      <c r="J321" t="inlineStr">
        <is>
          <t>:MechSealType21:MechSealType2:</t>
        </is>
      </c>
      <c r="K321" t="inlineStr">
        <is>
          <t>Vertical</t>
        </is>
      </c>
      <c r="L321" t="inlineStr">
        <is>
          <t>:E:MLEC:</t>
        </is>
      </c>
      <c r="M321" t="inlineStr">
        <is>
          <t>:324TC:326TC:364TC:365TC:404TC:405TC</t>
        </is>
      </c>
      <c r="N321" t="inlineStr">
        <is>
          <t>C30</t>
        </is>
      </c>
      <c r="O321" t="inlineStr">
        <is>
          <t>250# ANSI Flange</t>
        </is>
      </c>
      <c r="P321" s="57" t="inlineStr">
        <is>
          <t>Graphalloy</t>
        </is>
      </c>
      <c r="Q321" s="4" t="inlineStr">
        <is>
          <t>RTF</t>
        </is>
      </c>
      <c r="R321" s="43" t="inlineStr"/>
      <c r="S321" t="inlineStr">
        <is>
          <t>A300206</t>
        </is>
      </c>
      <c r="T321" t="inlineStr">
        <is>
          <t>LT108</t>
        </is>
      </c>
      <c r="U321" t="n">
        <v>300</v>
      </c>
    </row>
    <row r="322">
      <c r="B322" t="inlineStr">
        <is>
          <t>Price_BOM_LCS_Insert_316</t>
        </is>
      </c>
      <c r="C322" s="126" t="n">
        <v>275</v>
      </c>
      <c r="D322" t="inlineStr">
        <is>
          <t>:40157-LCS:50157-LCS:</t>
        </is>
      </c>
      <c r="E322" t="inlineStr">
        <is>
          <t>X5</t>
        </is>
      </c>
      <c r="F322" t="inlineStr">
        <is>
          <t>Opt_InsertProvided</t>
        </is>
      </c>
      <c r="G322" t="inlineStr">
        <is>
          <t>:Cast Iron, ASTM-A48, CL 35:CaseMatl_Ductile_Iron_ASTM-A536-65</t>
        </is>
      </c>
      <c r="H322" t="inlineStr">
        <is>
          <t>:C30:C35:J:</t>
        </is>
      </c>
      <c r="I322" t="inlineStr">
        <is>
          <t>Coating_Standard</t>
        </is>
      </c>
      <c r="J322" t="inlineStr">
        <is>
          <t>:MechSealType21:MechSealType2:</t>
        </is>
      </c>
      <c r="K322" t="inlineStr">
        <is>
          <t>Vertical</t>
        </is>
      </c>
      <c r="L322" t="inlineStr">
        <is>
          <t>:E:MLEC:</t>
        </is>
      </c>
      <c r="M322" t="inlineStr">
        <is>
          <t>:444TC:445TC:</t>
        </is>
      </c>
      <c r="N322" t="inlineStr">
        <is>
          <t>C30</t>
        </is>
      </c>
      <c r="O322" t="inlineStr">
        <is>
          <t>125# ANSI Flange</t>
        </is>
      </c>
      <c r="P322" s="57" t="inlineStr">
        <is>
          <t>Graphalloy</t>
        </is>
      </c>
      <c r="Q322" s="4" t="n">
        <v>99176415</v>
      </c>
      <c r="R322" s="43" t="inlineStr">
        <is>
          <t>BRK B/M,VLS,X5,50/6015,444/445 TC  X012</t>
        </is>
      </c>
      <c r="S322" t="inlineStr">
        <is>
          <t>A300180</t>
        </is>
      </c>
      <c r="T322" t="inlineStr">
        <is>
          <t>LT108</t>
        </is>
      </c>
      <c r="U322" t="n">
        <v>250</v>
      </c>
    </row>
    <row r="323">
      <c r="B323" t="inlineStr">
        <is>
          <t>Price_BOM_LCS_Insert_317</t>
        </is>
      </c>
      <c r="C323" s="126" t="n">
        <v>275</v>
      </c>
      <c r="D323" t="inlineStr">
        <is>
          <t>:40157-LCS:50157-LCS:</t>
        </is>
      </c>
      <c r="E323" t="inlineStr">
        <is>
          <t>X5</t>
        </is>
      </c>
      <c r="F323" t="inlineStr">
        <is>
          <t>Opt_InsertProvided</t>
        </is>
      </c>
      <c r="G323" t="inlineStr">
        <is>
          <t>:Cast Iron, ASTM-A48, CL 35:CaseMatl_Ductile_Iron_ASTM-A536-65</t>
        </is>
      </c>
      <c r="H323" t="inlineStr">
        <is>
          <t>:C30:C35:J:</t>
        </is>
      </c>
      <c r="I323" t="inlineStr">
        <is>
          <t>Coating_Standard</t>
        </is>
      </c>
      <c r="J323" t="inlineStr">
        <is>
          <t>:MechSealType21:MechSealType2:</t>
        </is>
      </c>
      <c r="K323" t="inlineStr">
        <is>
          <t>Vertical</t>
        </is>
      </c>
      <c r="L323" t="inlineStr">
        <is>
          <t>:E:MLEC:</t>
        </is>
      </c>
      <c r="M323" t="inlineStr">
        <is>
          <t>:444TC:445TC:</t>
        </is>
      </c>
      <c r="N323" t="inlineStr">
        <is>
          <t>C30</t>
        </is>
      </c>
      <c r="O323" t="inlineStr">
        <is>
          <t>250# ANSI Flange</t>
        </is>
      </c>
      <c r="P323" s="57" t="inlineStr">
        <is>
          <t>Graphalloy</t>
        </is>
      </c>
      <c r="Q323" s="4" t="inlineStr">
        <is>
          <t>RTF</t>
        </is>
      </c>
      <c r="R323" s="43" t="inlineStr"/>
      <c r="S323" t="inlineStr">
        <is>
          <t>A300210</t>
        </is>
      </c>
      <c r="T323" t="inlineStr">
        <is>
          <t>LT108</t>
        </is>
      </c>
      <c r="U323" t="n">
        <v>250</v>
      </c>
    </row>
    <row r="324">
      <c r="B324" t="inlineStr">
        <is>
          <t>Price_BOM_LCS_Insert_318</t>
        </is>
      </c>
      <c r="C324" s="126" t="n">
        <v>275</v>
      </c>
      <c r="D324" t="inlineStr">
        <is>
          <t>:80123-LCS:</t>
        </is>
      </c>
      <c r="E324" t="inlineStr">
        <is>
          <t>X5</t>
        </is>
      </c>
      <c r="F324" t="inlineStr">
        <is>
          <t>Opt_InsertProvided</t>
        </is>
      </c>
      <c r="G324" t="inlineStr">
        <is>
          <t>:Cast Iron, ASTM-A48, CL 35:CaseMatl_Ductile_Iron_ASTM-A536-65</t>
        </is>
      </c>
      <c r="H324" t="inlineStr">
        <is>
          <t>:C30:C35:J:</t>
        </is>
      </c>
      <c r="I324" t="inlineStr">
        <is>
          <t>Coating_Standard</t>
        </is>
      </c>
      <c r="J324" t="inlineStr">
        <is>
          <t>:MechSealType21:MechSealType2:</t>
        </is>
      </c>
      <c r="K324" t="inlineStr">
        <is>
          <t>Vertical</t>
        </is>
      </c>
      <c r="L324" t="inlineStr">
        <is>
          <t>:E:MLEC:</t>
        </is>
      </c>
      <c r="M324" t="inlineStr">
        <is>
          <t>:213TC:215TC:254TC:256TC:</t>
        </is>
      </c>
      <c r="N324" t="inlineStr">
        <is>
          <t>C30</t>
        </is>
      </c>
      <c r="O324" t="inlineStr">
        <is>
          <t>125# ANSI Flange</t>
        </is>
      </c>
      <c r="P324" s="57" t="inlineStr">
        <is>
          <t>Graphalloy</t>
        </is>
      </c>
      <c r="Q324" s="4" t="n">
        <v>99176403</v>
      </c>
      <c r="R324" s="43" t="inlineStr">
        <is>
          <t>BRK B/M,VLS,X5,1012,254/256 TC  X012</t>
        </is>
      </c>
      <c r="S324" t="inlineStr">
        <is>
          <t>A300191</t>
        </is>
      </c>
      <c r="T324" t="inlineStr">
        <is>
          <t>LT108</t>
        </is>
      </c>
      <c r="U324" t="n">
        <v>140</v>
      </c>
    </row>
    <row r="325">
      <c r="B325" t="inlineStr">
        <is>
          <t>Price_BOM_LCS_Insert_319</t>
        </is>
      </c>
      <c r="C325" s="126" t="n">
        <v>275</v>
      </c>
      <c r="D325" t="inlineStr">
        <is>
          <t>:80123-LCS:</t>
        </is>
      </c>
      <c r="E325" t="inlineStr">
        <is>
          <t>X5</t>
        </is>
      </c>
      <c r="F325" t="inlineStr">
        <is>
          <t>Opt_InsertProvided</t>
        </is>
      </c>
      <c r="G325" t="inlineStr">
        <is>
          <t>:Cast Iron, ASTM-A48, CL 35:CaseMatl_Ductile_Iron_ASTM-A536-65</t>
        </is>
      </c>
      <c r="H325" t="inlineStr">
        <is>
          <t>:C30:C35:J:</t>
        </is>
      </c>
      <c r="I325" t="inlineStr">
        <is>
          <t>Coating_Standard</t>
        </is>
      </c>
      <c r="J325" t="inlineStr">
        <is>
          <t>:MechSealType21:MechSealType2:</t>
        </is>
      </c>
      <c r="K325" t="inlineStr">
        <is>
          <t>Vertical</t>
        </is>
      </c>
      <c r="L325" t="inlineStr">
        <is>
          <t>:E:MLEC:</t>
        </is>
      </c>
      <c r="M325" t="inlineStr">
        <is>
          <t>:213TC:215TC:254TC:256TC:</t>
        </is>
      </c>
      <c r="N325" t="inlineStr">
        <is>
          <t>C30</t>
        </is>
      </c>
      <c r="O325" t="inlineStr">
        <is>
          <t>250# ANSI Flange</t>
        </is>
      </c>
      <c r="P325" s="57" t="inlineStr">
        <is>
          <t>Graphalloy</t>
        </is>
      </c>
      <c r="Q325" s="4" t="inlineStr">
        <is>
          <t>RTF</t>
        </is>
      </c>
      <c r="R325" s="43" t="inlineStr"/>
      <c r="S325" t="inlineStr">
        <is>
          <t>A300218</t>
        </is>
      </c>
      <c r="T325" t="inlineStr">
        <is>
          <t>LT108</t>
        </is>
      </c>
      <c r="U325" t="n">
        <v>140</v>
      </c>
    </row>
    <row r="326">
      <c r="B326" t="inlineStr">
        <is>
          <t>Price_BOM_LCS_Insert_320</t>
        </is>
      </c>
      <c r="C326" s="126" t="n">
        <v>275</v>
      </c>
      <c r="D326" t="inlineStr">
        <is>
          <t>:80123-LCS:</t>
        </is>
      </c>
      <c r="E326" t="inlineStr">
        <is>
          <t>X5</t>
        </is>
      </c>
      <c r="F326" t="inlineStr">
        <is>
          <t>Opt_InsertProvided</t>
        </is>
      </c>
      <c r="G326" t="inlineStr">
        <is>
          <t>:Cast Iron, ASTM-A48, CL 35:CaseMatl_Ductile_Iron_ASTM-A536-65</t>
        </is>
      </c>
      <c r="H326" t="inlineStr">
        <is>
          <t>:C30:C35:J:</t>
        </is>
      </c>
      <c r="I326" t="inlineStr">
        <is>
          <t>Coating_Standard</t>
        </is>
      </c>
      <c r="J326" t="inlineStr">
        <is>
          <t>:MechSealType21:MechSealType2:</t>
        </is>
      </c>
      <c r="K326" t="inlineStr">
        <is>
          <t>Vertical</t>
        </is>
      </c>
      <c r="L326" t="inlineStr">
        <is>
          <t>:E:MLEC:</t>
        </is>
      </c>
      <c r="M326" t="inlineStr">
        <is>
          <t>:284TC:286TC:</t>
        </is>
      </c>
      <c r="N326" t="inlineStr">
        <is>
          <t>C30</t>
        </is>
      </c>
      <c r="O326" t="inlineStr">
        <is>
          <t>125# ANSI Flange</t>
        </is>
      </c>
      <c r="P326" s="57" t="inlineStr">
        <is>
          <t>Graphalloy</t>
        </is>
      </c>
      <c r="Q326" s="4" t="n">
        <v>99176402</v>
      </c>
      <c r="R326" s="43" t="inlineStr">
        <is>
          <t>BRK B/M,VLS,X5,1012,284/286 TC  X012</t>
        </is>
      </c>
      <c r="S326" t="inlineStr">
        <is>
          <t>A300184</t>
        </is>
      </c>
      <c r="T326" t="inlineStr">
        <is>
          <t>LT108</t>
        </is>
      </c>
      <c r="U326" t="n">
        <v>115</v>
      </c>
    </row>
    <row r="327">
      <c r="B327" t="inlineStr">
        <is>
          <t>Price_BOM_LCS_Insert_321</t>
        </is>
      </c>
      <c r="C327" s="126" t="n">
        <v>275</v>
      </c>
      <c r="D327" t="inlineStr">
        <is>
          <t>:80123-LCS:</t>
        </is>
      </c>
      <c r="E327" t="inlineStr">
        <is>
          <t>X5</t>
        </is>
      </c>
      <c r="F327" t="inlineStr">
        <is>
          <t>Opt_InsertProvided</t>
        </is>
      </c>
      <c r="G327" t="inlineStr">
        <is>
          <t>:Cast Iron, ASTM-A48, CL 35:CaseMatl_Ductile_Iron_ASTM-A536-65</t>
        </is>
      </c>
      <c r="H327" t="inlineStr">
        <is>
          <t>:C30:C35:J:</t>
        </is>
      </c>
      <c r="I327" t="inlineStr">
        <is>
          <t>Coating_Standard</t>
        </is>
      </c>
      <c r="J327" t="inlineStr">
        <is>
          <t>:MechSealType21:MechSealType2:</t>
        </is>
      </c>
      <c r="K327" t="inlineStr">
        <is>
          <t>Vertical</t>
        </is>
      </c>
      <c r="L327" t="inlineStr">
        <is>
          <t>:E:MLEC:</t>
        </is>
      </c>
      <c r="M327" t="inlineStr">
        <is>
          <t>:284TC:286TC:</t>
        </is>
      </c>
      <c r="N327" t="inlineStr">
        <is>
          <t>C30</t>
        </is>
      </c>
      <c r="O327" t="inlineStr">
        <is>
          <t>250# ANSI Flange</t>
        </is>
      </c>
      <c r="P327" s="57" t="inlineStr">
        <is>
          <t>Graphalloy</t>
        </is>
      </c>
      <c r="Q327" s="4" t="inlineStr">
        <is>
          <t>RTF</t>
        </is>
      </c>
      <c r="R327" s="43" t="inlineStr"/>
      <c r="S327" t="inlineStr">
        <is>
          <t>A300228</t>
        </is>
      </c>
      <c r="T327" t="inlineStr">
        <is>
          <t>LT108</t>
        </is>
      </c>
      <c r="U327" t="n">
        <v>115</v>
      </c>
    </row>
    <row r="328">
      <c r="B328" t="inlineStr">
        <is>
          <t>Price_BOM_LCS_Insert_322</t>
        </is>
      </c>
      <c r="C328" s="126" t="n">
        <v>275</v>
      </c>
      <c r="D328" t="inlineStr">
        <is>
          <t>:80123-LCS:</t>
        </is>
      </c>
      <c r="E328" t="inlineStr">
        <is>
          <t>X5</t>
        </is>
      </c>
      <c r="F328" t="inlineStr">
        <is>
          <t>Opt_InsertProvided</t>
        </is>
      </c>
      <c r="G328" t="inlineStr">
        <is>
          <t>:Cast Iron, ASTM-A48, CL 35:CaseMatl_Ductile_Iron_ASTM-A536-65</t>
        </is>
      </c>
      <c r="H328" t="inlineStr">
        <is>
          <t>:C30:C35:J:</t>
        </is>
      </c>
      <c r="I328" t="inlineStr">
        <is>
          <t>Coating_Standard</t>
        </is>
      </c>
      <c r="J328" t="inlineStr">
        <is>
          <t>:MechSealType21:MechSealType2:</t>
        </is>
      </c>
      <c r="K328" t="inlineStr">
        <is>
          <t>Vertical</t>
        </is>
      </c>
      <c r="L328" t="inlineStr">
        <is>
          <t>:E:MLEC:</t>
        </is>
      </c>
      <c r="M328" t="inlineStr">
        <is>
          <t>:324TC:326TC:364TC:365TC:404TC:405TC</t>
        </is>
      </c>
      <c r="N328" t="inlineStr">
        <is>
          <t>C30</t>
        </is>
      </c>
      <c r="O328" t="inlineStr">
        <is>
          <t>125# ANSI Flange</t>
        </is>
      </c>
      <c r="P328" s="57" t="inlineStr">
        <is>
          <t>Graphalloy</t>
        </is>
      </c>
      <c r="Q328" s="4" t="n">
        <v>99176399</v>
      </c>
      <c r="R328" s="43" t="inlineStr">
        <is>
          <t>BRK B/M,VLS,X5,1012,324/405 TC  X012</t>
        </is>
      </c>
      <c r="S328" t="inlineStr">
        <is>
          <t>A100347</t>
        </is>
      </c>
      <c r="T328" t="inlineStr">
        <is>
          <t>LT108</t>
        </is>
      </c>
      <c r="U328" t="n">
        <v>300</v>
      </c>
    </row>
    <row r="329">
      <c r="B329" t="inlineStr">
        <is>
          <t>Price_BOM_LCS_Insert_323</t>
        </is>
      </c>
      <c r="C329" s="126" t="n">
        <v>275</v>
      </c>
      <c r="D329" t="inlineStr">
        <is>
          <t>:80123-LCS:</t>
        </is>
      </c>
      <c r="E329" t="inlineStr">
        <is>
          <t>X5</t>
        </is>
      </c>
      <c r="F329" t="inlineStr">
        <is>
          <t>Opt_InsertProvided</t>
        </is>
      </c>
      <c r="G329" t="inlineStr">
        <is>
          <t>:Cast Iron, ASTM-A48, CL 35:CaseMatl_Ductile_Iron_ASTM-A536-65</t>
        </is>
      </c>
      <c r="H329" t="inlineStr">
        <is>
          <t>:C30:C35:J:</t>
        </is>
      </c>
      <c r="I329" t="inlineStr">
        <is>
          <t>Coating_Standard</t>
        </is>
      </c>
      <c r="J329" t="inlineStr">
        <is>
          <t>:MechSealType21:MechSealType2:</t>
        </is>
      </c>
      <c r="K329" t="inlineStr">
        <is>
          <t>Vertical</t>
        </is>
      </c>
      <c r="L329" t="inlineStr">
        <is>
          <t>:E:MLEC:</t>
        </is>
      </c>
      <c r="M329" t="inlineStr">
        <is>
          <t>:324TC:326TC:364TC:365TC:404TC:405TC</t>
        </is>
      </c>
      <c r="N329" t="inlineStr">
        <is>
          <t>C30</t>
        </is>
      </c>
      <c r="O329" t="inlineStr">
        <is>
          <t>250# ANSI Flange</t>
        </is>
      </c>
      <c r="P329" s="57" t="inlineStr">
        <is>
          <t>Graphalloy</t>
        </is>
      </c>
      <c r="Q329" s="4" t="inlineStr">
        <is>
          <t>RTF</t>
        </is>
      </c>
      <c r="R329" s="43" t="inlineStr"/>
      <c r="S329" t="inlineStr">
        <is>
          <t>A300217</t>
        </is>
      </c>
      <c r="T329" t="inlineStr">
        <is>
          <t>LT108</t>
        </is>
      </c>
      <c r="U329" t="n">
        <v>300</v>
      </c>
    </row>
    <row r="330">
      <c r="B330" t="inlineStr">
        <is>
          <t>Price_BOM_LCS_Insert_324</t>
        </is>
      </c>
      <c r="C330" s="126" t="n">
        <v>275</v>
      </c>
      <c r="D330" t="inlineStr">
        <is>
          <t>:80123-LCS:</t>
        </is>
      </c>
      <c r="E330" t="inlineStr">
        <is>
          <t>X5</t>
        </is>
      </c>
      <c r="F330" t="inlineStr">
        <is>
          <t>Opt_InsertProvided</t>
        </is>
      </c>
      <c r="G330" t="inlineStr">
        <is>
          <t>:Cast Iron, ASTM-A48, CL 35:</t>
        </is>
      </c>
      <c r="H330" t="inlineStr">
        <is>
          <t>:C30:C35:J:</t>
        </is>
      </c>
      <c r="I330" t="inlineStr">
        <is>
          <t>Coating_Standard</t>
        </is>
      </c>
      <c r="J330" t="inlineStr">
        <is>
          <t>:MechSealType21:MechSealType2:</t>
        </is>
      </c>
      <c r="K330" t="inlineStr">
        <is>
          <t>Vertical</t>
        </is>
      </c>
      <c r="L330" t="inlineStr">
        <is>
          <t>:E:MLEC:</t>
        </is>
      </c>
      <c r="M330" t="inlineStr">
        <is>
          <t>:444TC:445TC:</t>
        </is>
      </c>
      <c r="N330" t="inlineStr">
        <is>
          <t>C30</t>
        </is>
      </c>
      <c r="O330" t="inlineStr">
        <is>
          <t>125# ANSI Flange</t>
        </is>
      </c>
      <c r="P330" s="57" t="inlineStr">
        <is>
          <t>Graphalloy</t>
        </is>
      </c>
      <c r="Q330" s="4" t="n">
        <v>99176400</v>
      </c>
      <c r="R330" s="43" t="inlineStr">
        <is>
          <t>BRK B/M,VLS,X5,1012,444/445 TC  X012</t>
        </is>
      </c>
      <c r="S330" t="inlineStr">
        <is>
          <t>A100396</t>
        </is>
      </c>
      <c r="T330" t="inlineStr">
        <is>
          <t>LT108</t>
        </is>
      </c>
      <c r="U330" t="n">
        <v>250</v>
      </c>
    </row>
    <row r="331">
      <c r="B331" t="inlineStr">
        <is>
          <t>Price_BOM_LCS_Insert_325</t>
        </is>
      </c>
      <c r="C331" s="126" t="n">
        <v>275</v>
      </c>
      <c r="D331" t="inlineStr">
        <is>
          <t>:80123-LCS:</t>
        </is>
      </c>
      <c r="E331" t="inlineStr">
        <is>
          <t>X5</t>
        </is>
      </c>
      <c r="F331" t="inlineStr">
        <is>
          <t>Opt_InsertProvided</t>
        </is>
      </c>
      <c r="G331" t="inlineStr">
        <is>
          <t>:Cast Iron, ASTM-A48, CL 35:</t>
        </is>
      </c>
      <c r="H331" t="inlineStr">
        <is>
          <t>:C30:C35:J:</t>
        </is>
      </c>
      <c r="I331" t="inlineStr">
        <is>
          <t>Coating_Standard</t>
        </is>
      </c>
      <c r="J331" t="inlineStr">
        <is>
          <t>:MechSealType21:MechSealType2:</t>
        </is>
      </c>
      <c r="K331" t="inlineStr">
        <is>
          <t>Vertical</t>
        </is>
      </c>
      <c r="L331" t="inlineStr">
        <is>
          <t>:E:MLEC:</t>
        </is>
      </c>
      <c r="M331" t="inlineStr">
        <is>
          <t>:444TC:445TC:</t>
        </is>
      </c>
      <c r="N331" t="inlineStr">
        <is>
          <t>C30</t>
        </is>
      </c>
      <c r="O331" t="inlineStr">
        <is>
          <t>250# ANSI Flange</t>
        </is>
      </c>
      <c r="P331" s="57" t="inlineStr">
        <is>
          <t>Graphalloy</t>
        </is>
      </c>
      <c r="Q331" s="4" t="inlineStr">
        <is>
          <t>RTF</t>
        </is>
      </c>
      <c r="R331" s="43" t="inlineStr"/>
      <c r="S331" t="inlineStr">
        <is>
          <t>A100557</t>
        </is>
      </c>
      <c r="T331" t="inlineStr">
        <is>
          <t>LT108</t>
        </is>
      </c>
      <c r="U331" t="n">
        <v>250</v>
      </c>
    </row>
    <row r="332">
      <c r="B332" t="inlineStr">
        <is>
          <t>Price_BOM_LCS_Insert_326</t>
        </is>
      </c>
      <c r="C332" s="126" t="n">
        <v>275</v>
      </c>
      <c r="D332" t="inlineStr">
        <is>
          <t>:20121-LCS:</t>
        </is>
      </c>
      <c r="E332" t="inlineStr">
        <is>
          <t>XA</t>
        </is>
      </c>
      <c r="F332" t="inlineStr">
        <is>
          <t>Opt_InsertProvided</t>
        </is>
      </c>
      <c r="G332" t="inlineStr">
        <is>
          <t>:Cast Iron, ASTM-A48, CL 35:</t>
        </is>
      </c>
      <c r="H332" t="inlineStr">
        <is>
          <t>:C30:C35:J:</t>
        </is>
      </c>
      <c r="I332" t="inlineStr">
        <is>
          <t>Coating_Standard</t>
        </is>
      </c>
      <c r="J332" t="inlineStr">
        <is>
          <t>:MechSealType21:MechSealType2:</t>
        </is>
      </c>
      <c r="K332" t="inlineStr">
        <is>
          <t>Vertical</t>
        </is>
      </c>
      <c r="L332" t="inlineStr">
        <is>
          <t>:E:MLEC:</t>
        </is>
      </c>
      <c r="M332" t="inlineStr">
        <is>
          <t>:284TC:286TC:</t>
        </is>
      </c>
      <c r="N332" t="inlineStr">
        <is>
          <t>C30</t>
        </is>
      </c>
      <c r="O332" t="inlineStr">
        <is>
          <t>NPS</t>
        </is>
      </c>
      <c r="P332" s="57" t="inlineStr">
        <is>
          <t>Graphalloy</t>
        </is>
      </c>
      <c r="Q332" s="4" t="n">
        <v>99176382</v>
      </c>
      <c r="R332" s="43" t="inlineStr">
        <is>
          <t>BRK B/M,VLS,XA,5012,284/286 TC  X012</t>
        </is>
      </c>
      <c r="S332" t="inlineStr">
        <is>
          <t>A300169</t>
        </is>
      </c>
      <c r="T332" t="inlineStr">
        <is>
          <t>LT108</t>
        </is>
      </c>
      <c r="U332" t="n">
        <v>143</v>
      </c>
    </row>
    <row r="333">
      <c r="B333" t="inlineStr">
        <is>
          <t>Price_BOM_LCS_Insert_327</t>
        </is>
      </c>
      <c r="C333" s="126" t="n">
        <v>275</v>
      </c>
      <c r="D333" t="inlineStr">
        <is>
          <t>:20121-LCS:</t>
        </is>
      </c>
      <c r="E333" t="inlineStr">
        <is>
          <t>XA</t>
        </is>
      </c>
      <c r="F333" t="inlineStr">
        <is>
          <t>Opt_InsertProvided</t>
        </is>
      </c>
      <c r="G333" t="inlineStr">
        <is>
          <t>:Cast Iron, ASTM-A48, CL 35:CaseMatl_Ductile_Iron_ASTM-A536-65</t>
        </is>
      </c>
      <c r="H333" t="inlineStr">
        <is>
          <t>:C30:C35:J:</t>
        </is>
      </c>
      <c r="I333" t="inlineStr">
        <is>
          <t>Coating_Standard</t>
        </is>
      </c>
      <c r="J333" t="inlineStr">
        <is>
          <t>:MechSealType21:MechSealType2:</t>
        </is>
      </c>
      <c r="K333" t="inlineStr">
        <is>
          <t>Vertical</t>
        </is>
      </c>
      <c r="L333" t="inlineStr">
        <is>
          <t>:E:MLEC:</t>
        </is>
      </c>
      <c r="M333" t="inlineStr">
        <is>
          <t>:284TC:286TC:</t>
        </is>
      </c>
      <c r="N333" t="inlineStr">
        <is>
          <t>C30</t>
        </is>
      </c>
      <c r="O333" t="inlineStr">
        <is>
          <t>NPT</t>
        </is>
      </c>
      <c r="P333" s="57" t="inlineStr">
        <is>
          <t>Graphalloy</t>
        </is>
      </c>
      <c r="Q333" s="4" t="inlineStr">
        <is>
          <t>RTF</t>
        </is>
      </c>
      <c r="R333" s="43" t="inlineStr"/>
      <c r="S333" t="inlineStr">
        <is>
          <t>A300201</t>
        </is>
      </c>
      <c r="T333" t="inlineStr">
        <is>
          <t>LT108</t>
        </is>
      </c>
      <c r="U333" t="n">
        <v>143</v>
      </c>
    </row>
    <row r="334">
      <c r="B334" t="inlineStr">
        <is>
          <t>Price_BOM_LCS_Insert_328</t>
        </is>
      </c>
      <c r="C334" s="126" t="n">
        <v>275</v>
      </c>
      <c r="D334" t="inlineStr">
        <is>
          <t>:20121-LCS:</t>
        </is>
      </c>
      <c r="E334" t="inlineStr">
        <is>
          <t>XA</t>
        </is>
      </c>
      <c r="F334" t="inlineStr">
        <is>
          <t>Opt_InsertProvided</t>
        </is>
      </c>
      <c r="G334" t="inlineStr">
        <is>
          <t>:Cast Iron, ASTM-A48, CL 35:</t>
        </is>
      </c>
      <c r="H334" t="inlineStr">
        <is>
          <t>:C30:C35:J:</t>
        </is>
      </c>
      <c r="I334" t="inlineStr">
        <is>
          <t>Coating_Standard</t>
        </is>
      </c>
      <c r="J334" t="inlineStr">
        <is>
          <t>:MechSealType21:MechSealType2:</t>
        </is>
      </c>
      <c r="K334" t="inlineStr">
        <is>
          <t>Vertical</t>
        </is>
      </c>
      <c r="L334" t="inlineStr">
        <is>
          <t>:E:MLEC:</t>
        </is>
      </c>
      <c r="M334" t="inlineStr">
        <is>
          <t>:324TC:326TC:364TC:365TC:</t>
        </is>
      </c>
      <c r="N334" t="inlineStr">
        <is>
          <t>C30</t>
        </is>
      </c>
      <c r="O334" t="inlineStr">
        <is>
          <t>NPS</t>
        </is>
      </c>
      <c r="P334" s="57" t="inlineStr">
        <is>
          <t>Graphalloy</t>
        </is>
      </c>
      <c r="Q334" s="4" t="n">
        <v>99176383</v>
      </c>
      <c r="R334" s="43" t="inlineStr">
        <is>
          <t>BRK B/M,VLS,XA,5012,324/326 TC  X012</t>
        </is>
      </c>
      <c r="S334" t="inlineStr">
        <is>
          <t>A300170</t>
        </is>
      </c>
      <c r="T334" t="inlineStr">
        <is>
          <t>LT108</t>
        </is>
      </c>
      <c r="U334" t="n">
        <v>143</v>
      </c>
    </row>
    <row r="335">
      <c r="B335" t="inlineStr">
        <is>
          <t>Price_BOM_LCS_Insert_329</t>
        </is>
      </c>
      <c r="C335" s="126" t="n">
        <v>275</v>
      </c>
      <c r="D335" t="inlineStr">
        <is>
          <t>:20121-LCS:</t>
        </is>
      </c>
      <c r="E335" t="inlineStr">
        <is>
          <t>XA</t>
        </is>
      </c>
      <c r="F335" t="inlineStr">
        <is>
          <t>Opt_InsertProvided</t>
        </is>
      </c>
      <c r="G335" t="inlineStr">
        <is>
          <t>:Cast Iron, ASTM-A48, CL 35:CaseMatl_Ductile_Iron_ASTM-A536-65</t>
        </is>
      </c>
      <c r="H335" t="inlineStr">
        <is>
          <t>:C30:C35:J:</t>
        </is>
      </c>
      <c r="I335" t="inlineStr">
        <is>
          <t>Coating_Standard</t>
        </is>
      </c>
      <c r="J335" t="inlineStr">
        <is>
          <t>:MechSealType21:MechSealType2:</t>
        </is>
      </c>
      <c r="K335" t="inlineStr">
        <is>
          <t>Vertical</t>
        </is>
      </c>
      <c r="L335" t="inlineStr">
        <is>
          <t>:E:MLEC:</t>
        </is>
      </c>
      <c r="M335" t="inlineStr">
        <is>
          <t>:324TC:326TC:364TC:365TC:</t>
        </is>
      </c>
      <c r="N335" t="inlineStr">
        <is>
          <t>C30</t>
        </is>
      </c>
      <c r="O335" t="inlineStr">
        <is>
          <t>NPT</t>
        </is>
      </c>
      <c r="P335" s="57" t="inlineStr">
        <is>
          <t>Graphalloy</t>
        </is>
      </c>
      <c r="Q335" s="4" t="inlineStr">
        <is>
          <t>RTF</t>
        </is>
      </c>
      <c r="R335" s="43" t="inlineStr"/>
      <c r="S335" t="inlineStr">
        <is>
          <t>A300202</t>
        </is>
      </c>
      <c r="T335" t="inlineStr">
        <is>
          <t>LT108</t>
        </is>
      </c>
      <c r="U335" t="n">
        <v>143</v>
      </c>
    </row>
    <row r="336">
      <c r="B336" t="inlineStr">
        <is>
          <t>Price_BOM_LCS_Insert_330</t>
        </is>
      </c>
      <c r="C336" s="126" t="n">
        <v>275</v>
      </c>
      <c r="D336" t="inlineStr">
        <is>
          <t>:60157-LCS:</t>
        </is>
      </c>
      <c r="E336" t="inlineStr">
        <is>
          <t>X5</t>
        </is>
      </c>
      <c r="F336" t="inlineStr">
        <is>
          <t>Opt_InsertProvided</t>
        </is>
      </c>
      <c r="G336" t="inlineStr">
        <is>
          <t>:Cast Iron, ASTM-A48, CL 35:CaseMatl_Ductile_Iron_ASTM-A536-65</t>
        </is>
      </c>
      <c r="H336" t="inlineStr">
        <is>
          <t>:C30:C35:J:</t>
        </is>
      </c>
      <c r="I336" t="inlineStr">
        <is>
          <t>Coating_Standard</t>
        </is>
      </c>
      <c r="J336" t="inlineStr">
        <is>
          <t>:MechSealType21:MechSealType2:</t>
        </is>
      </c>
      <c r="K336" t="inlineStr">
        <is>
          <t>Vertical</t>
        </is>
      </c>
      <c r="L336" t="inlineStr">
        <is>
          <t>:E:</t>
        </is>
      </c>
      <c r="M336" t="inlineStr">
        <is>
          <t>:284TC:286TC:</t>
        </is>
      </c>
      <c r="N336" t="inlineStr">
        <is>
          <t>C30</t>
        </is>
      </c>
      <c r="O336" t="inlineStr">
        <is>
          <t>125# ANSI Flange</t>
        </is>
      </c>
      <c r="P336" s="57" t="inlineStr">
        <is>
          <t>Graphalloy</t>
        </is>
      </c>
      <c r="Q336" s="4" t="inlineStr">
        <is>
          <t>RTF</t>
        </is>
      </c>
      <c r="R336" s="43" t="inlineStr"/>
      <c r="S336" t="inlineStr">
        <is>
          <t>A300175</t>
        </is>
      </c>
      <c r="T336" t="inlineStr">
        <is>
          <t>LT108</t>
        </is>
      </c>
      <c r="U336" t="n">
        <v>250</v>
      </c>
    </row>
    <row r="337">
      <c r="B337" t="inlineStr">
        <is>
          <t>Price_BOM_LCS_Insert_331</t>
        </is>
      </c>
      <c r="C337" s="126" t="n">
        <v>275</v>
      </c>
      <c r="D337" t="inlineStr">
        <is>
          <t>:60157-LCS:</t>
        </is>
      </c>
      <c r="E337" t="inlineStr">
        <is>
          <t>X5</t>
        </is>
      </c>
      <c r="F337" t="inlineStr">
        <is>
          <t>Opt_InsertProvided</t>
        </is>
      </c>
      <c r="G337" t="inlineStr">
        <is>
          <t>:Cast Iron, ASTM-A48, CL 35:CaseMatl_Ductile_Iron_ASTM-A536-65</t>
        </is>
      </c>
      <c r="H337" t="inlineStr">
        <is>
          <t>:C30:C35:J:</t>
        </is>
      </c>
      <c r="I337" t="inlineStr">
        <is>
          <t>Coating_Standard</t>
        </is>
      </c>
      <c r="J337" t="inlineStr">
        <is>
          <t>:MechSealType21:MechSealType2:</t>
        </is>
      </c>
      <c r="K337" t="inlineStr">
        <is>
          <t>Vertical</t>
        </is>
      </c>
      <c r="L337" t="inlineStr">
        <is>
          <t>:E:</t>
        </is>
      </c>
      <c r="M337" t="inlineStr">
        <is>
          <t>:324TC:326TC:</t>
        </is>
      </c>
      <c r="N337" t="inlineStr">
        <is>
          <t>C30</t>
        </is>
      </c>
      <c r="O337" t="inlineStr">
        <is>
          <t>125# ANSI Flange</t>
        </is>
      </c>
      <c r="P337" s="57" t="inlineStr">
        <is>
          <t>Graphalloy</t>
        </is>
      </c>
      <c r="Q337" s="4" t="n">
        <v>99176401</v>
      </c>
      <c r="R337" s="43" t="inlineStr">
        <is>
          <t>BRK B/M,VLS,X5,8015,324/405 TC  X012</t>
        </is>
      </c>
      <c r="S337" t="inlineStr">
        <is>
          <t>A300175</t>
        </is>
      </c>
      <c r="T337" t="inlineStr">
        <is>
          <t>LT108</t>
        </is>
      </c>
      <c r="U337" t="n">
        <v>250</v>
      </c>
    </row>
    <row r="338">
      <c r="B338" t="inlineStr">
        <is>
          <t>Price_BOM_LCS_Insert_332</t>
        </is>
      </c>
      <c r="C338" s="126" t="n">
        <v>275</v>
      </c>
      <c r="D338" t="inlineStr">
        <is>
          <t>:60157-LCS:</t>
        </is>
      </c>
      <c r="E338" t="inlineStr">
        <is>
          <t>X5</t>
        </is>
      </c>
      <c r="F338" t="inlineStr">
        <is>
          <t>Opt_InsertProvided</t>
        </is>
      </c>
      <c r="G338" t="inlineStr">
        <is>
          <t>:Cast Iron, ASTM-A48, CL 35:CaseMatl_Ductile_Iron_ASTM-A536-65</t>
        </is>
      </c>
      <c r="H338" t="inlineStr">
        <is>
          <t>:C30:C35:J:</t>
        </is>
      </c>
      <c r="I338" t="inlineStr">
        <is>
          <t>Coating_Standard</t>
        </is>
      </c>
      <c r="J338" t="inlineStr">
        <is>
          <t>:MechSealType21:MechSealType2:</t>
        </is>
      </c>
      <c r="K338" t="inlineStr">
        <is>
          <t>Vertical</t>
        </is>
      </c>
      <c r="L338" t="inlineStr">
        <is>
          <t>:E:</t>
        </is>
      </c>
      <c r="M338" t="inlineStr">
        <is>
          <t>:364TC:365TC:</t>
        </is>
      </c>
      <c r="N338" t="inlineStr">
        <is>
          <t>C30</t>
        </is>
      </c>
      <c r="O338" t="inlineStr">
        <is>
          <t>125# ANSI Flange</t>
        </is>
      </c>
      <c r="P338" s="57" t="inlineStr">
        <is>
          <t>Graphalloy</t>
        </is>
      </c>
      <c r="Q338" s="4" t="n">
        <v>99176401</v>
      </c>
      <c r="R338" s="43" t="inlineStr">
        <is>
          <t>BRK B/M,VLS,X5,8015,324/405 TC  X012</t>
        </is>
      </c>
      <c r="S338" t="inlineStr">
        <is>
          <t>A300175</t>
        </is>
      </c>
      <c r="T338" t="inlineStr">
        <is>
          <t>LT108</t>
        </is>
      </c>
      <c r="U338" t="n">
        <v>250</v>
      </c>
    </row>
    <row r="339">
      <c r="B339" t="inlineStr">
        <is>
          <t>Price_BOM_LCS_Insert_333</t>
        </is>
      </c>
      <c r="C339" s="126" t="n">
        <v>275</v>
      </c>
      <c r="D339" t="inlineStr">
        <is>
          <t>:60157-LCS:</t>
        </is>
      </c>
      <c r="E339" t="inlineStr">
        <is>
          <t>X5</t>
        </is>
      </c>
      <c r="F339" t="inlineStr">
        <is>
          <t>Opt_InsertProvided</t>
        </is>
      </c>
      <c r="G339" t="inlineStr">
        <is>
          <t>:Cast Iron, ASTM-A48, CL 35:CaseMatl_Ductile_Iron_ASTM-A536-65</t>
        </is>
      </c>
      <c r="H339" t="inlineStr">
        <is>
          <t>:C30:C35:J:</t>
        </is>
      </c>
      <c r="I339" t="inlineStr">
        <is>
          <t>Coating_Standard</t>
        </is>
      </c>
      <c r="J339" t="inlineStr">
        <is>
          <t>:MechSealType21:MechSealType2:</t>
        </is>
      </c>
      <c r="K339" t="inlineStr">
        <is>
          <t>Vertical</t>
        </is>
      </c>
      <c r="L339" t="inlineStr">
        <is>
          <t>:E:</t>
        </is>
      </c>
      <c r="M339" t="inlineStr">
        <is>
          <t>:404TC:405TC:</t>
        </is>
      </c>
      <c r="N339" t="inlineStr">
        <is>
          <t>C30</t>
        </is>
      </c>
      <c r="O339" t="inlineStr">
        <is>
          <t>125# ANSI Flange</t>
        </is>
      </c>
      <c r="P339" s="57" t="inlineStr">
        <is>
          <t>Graphalloy</t>
        </is>
      </c>
      <c r="Q339" s="4" t="n">
        <v>99176401</v>
      </c>
      <c r="R339" s="43" t="inlineStr">
        <is>
          <t>BRK B/M,VLS,X5,8015,324/405 TC  X012</t>
        </is>
      </c>
      <c r="S339" t="inlineStr">
        <is>
          <t>A300175</t>
        </is>
      </c>
      <c r="T339" t="inlineStr">
        <is>
          <t>LT108</t>
        </is>
      </c>
      <c r="U339" t="n">
        <v>250</v>
      </c>
    </row>
    <row r="340">
      <c r="B340" t="inlineStr">
        <is>
          <t>Price_BOM_LCS_Insert_334</t>
        </is>
      </c>
      <c r="C340" s="126" t="n">
        <v>275</v>
      </c>
      <c r="D340" t="inlineStr">
        <is>
          <t>:60157-LCS:</t>
        </is>
      </c>
      <c r="E340" t="inlineStr">
        <is>
          <t>X5</t>
        </is>
      </c>
      <c r="F340" t="inlineStr">
        <is>
          <t>Opt_InsertProvided</t>
        </is>
      </c>
      <c r="G340" t="inlineStr">
        <is>
          <t>:Cast Iron, ASTM-A48, CL 35:CaseMatl_Ductile_Iron_ASTM-A536-65</t>
        </is>
      </c>
      <c r="H340" t="inlineStr">
        <is>
          <t>:C30:C35:J:</t>
        </is>
      </c>
      <c r="I340" t="inlineStr">
        <is>
          <t>Coating_Standard</t>
        </is>
      </c>
      <c r="J340" t="inlineStr">
        <is>
          <t>:MechSealType21:MechSealType2:</t>
        </is>
      </c>
      <c r="K340" t="inlineStr">
        <is>
          <t>Vertical</t>
        </is>
      </c>
      <c r="L340" t="inlineStr">
        <is>
          <t>:E:</t>
        </is>
      </c>
      <c r="M340" t="inlineStr">
        <is>
          <t>:444TC:445TC:</t>
        </is>
      </c>
      <c r="N340" t="inlineStr">
        <is>
          <t>C30</t>
        </is>
      </c>
      <c r="O340" t="inlineStr">
        <is>
          <t>125# ANSI Flange</t>
        </is>
      </c>
      <c r="P340" s="57" t="inlineStr">
        <is>
          <t>Graphalloy</t>
        </is>
      </c>
      <c r="Q340" s="4" t="inlineStr">
        <is>
          <t>RTF</t>
        </is>
      </c>
      <c r="R340" s="43" t="inlineStr"/>
      <c r="S340" t="inlineStr">
        <is>
          <t>A300180</t>
        </is>
      </c>
      <c r="T340" t="inlineStr">
        <is>
          <t>LT108</t>
        </is>
      </c>
      <c r="U340" t="n">
        <v>250</v>
      </c>
    </row>
    <row r="341" ht="14.45" customHeight="1">
      <c r="B341" s="114" t="inlineStr">
        <is>
          <t>Price_BOM_LCS_Insert_335</t>
        </is>
      </c>
      <c r="C341" s="126" t="n">
        <v>275</v>
      </c>
      <c r="D341" t="inlineStr">
        <is>
          <t>:30707-LCS:</t>
        </is>
      </c>
      <c r="E341" t="inlineStr">
        <is>
          <t>X3</t>
        </is>
      </c>
      <c r="F341" t="inlineStr">
        <is>
          <t>Opt_InsertProvided</t>
        </is>
      </c>
      <c r="G341" t="inlineStr">
        <is>
          <t>:Cast Iron, ASTM-A48, CL 35:</t>
        </is>
      </c>
      <c r="H341" t="inlineStr">
        <is>
          <t>:C30:C35:J:</t>
        </is>
      </c>
      <c r="I341" t="inlineStr">
        <is>
          <t>Coating_Standard</t>
        </is>
      </c>
      <c r="J341" t="inlineStr">
        <is>
          <t>:MechSealType21:MechSealType2:</t>
        </is>
      </c>
      <c r="K341" t="inlineStr">
        <is>
          <t>Vertical</t>
        </is>
      </c>
      <c r="L341" t="inlineStr">
        <is>
          <t>:E:</t>
        </is>
      </c>
      <c r="M341" t="inlineStr">
        <is>
          <t>:284TC:286TC:284TSC:286TSC:</t>
        </is>
      </c>
      <c r="N341" t="inlineStr">
        <is>
          <t>C30</t>
        </is>
      </c>
      <c r="O341" t="inlineStr">
        <is>
          <t>125# ANSI Flange</t>
        </is>
      </c>
      <c r="P341" s="57" t="inlineStr">
        <is>
          <t>Graphalloy</t>
        </is>
      </c>
      <c r="Q341" s="4" t="inlineStr">
        <is>
          <t>RTF</t>
        </is>
      </c>
      <c r="R341" s="43" t="inlineStr"/>
      <c r="S341" t="inlineStr">
        <is>
          <t>A300177</t>
        </is>
      </c>
      <c r="T341" t="inlineStr">
        <is>
          <t>LT108</t>
        </is>
      </c>
      <c r="U341" t="n">
        <v>115</v>
      </c>
    </row>
    <row r="342" ht="14.45" customHeight="1">
      <c r="B342" s="133" t="inlineStr">
        <is>
          <t>Price_BOM_LCS_Insert_336</t>
        </is>
      </c>
      <c r="C342" s="125" t="n">
        <v>120</v>
      </c>
      <c r="D342" t="inlineStr">
        <is>
          <t>:25957-LCS:</t>
        </is>
      </c>
      <c r="E342" t="inlineStr">
        <is>
          <t>X3</t>
        </is>
      </c>
      <c r="F342" s="2" t="inlineStr">
        <is>
          <t>Opt_InsertProvided</t>
        </is>
      </c>
      <c r="G342" s="2" t="inlineStr">
        <is>
          <t>:Cast Iron, ASTM-A48, CL 35:</t>
        </is>
      </c>
      <c r="H342" s="2" t="inlineStr">
        <is>
          <t>:C30:C35:J:</t>
        </is>
      </c>
      <c r="I342" t="inlineStr">
        <is>
          <t>Coating_Standard</t>
        </is>
      </c>
      <c r="J342" t="inlineStr">
        <is>
          <t>:MechSealType21:MechSealType2:</t>
        </is>
      </c>
      <c r="K342" t="inlineStr">
        <is>
          <t>Vertical</t>
        </is>
      </c>
      <c r="L342" s="43" t="inlineStr">
        <is>
          <t>:E:MLEC:</t>
        </is>
      </c>
      <c r="M342" t="inlineStr">
        <is>
          <t>:284TC:286TC:284TSC:286TSC:</t>
        </is>
      </c>
      <c r="N342" s="43" t="inlineStr">
        <is>
          <t>C30</t>
        </is>
      </c>
      <c r="O342" s="2" t="inlineStr">
        <is>
          <t>125# ANSI Flange</t>
        </is>
      </c>
      <c r="P342" s="57" t="inlineStr">
        <is>
          <t>Vesconite</t>
        </is>
      </c>
      <c r="Q342" s="44" t="inlineStr">
        <is>
          <t>RTF</t>
        </is>
      </c>
      <c r="R342" s="43" t="n"/>
      <c r="S342" s="2" t="inlineStr">
        <is>
          <t>A300165</t>
        </is>
      </c>
      <c r="T342" s="2" t="inlineStr">
        <is>
          <t>LT108</t>
        </is>
      </c>
      <c r="U342" s="4" t="n">
        <v>123</v>
      </c>
    </row>
    <row r="343">
      <c r="B343" t="inlineStr">
        <is>
          <t>Price_BOM_LCS_Insert_337</t>
        </is>
      </c>
      <c r="C343" s="126" t="n">
        <v>275</v>
      </c>
      <c r="D343" t="inlineStr">
        <is>
          <t>:50957-LCS:50957-4P-20HP-LCSE:50957-4P-25HP-LCSE:50957-4P-25HP-LCSE:</t>
        </is>
      </c>
      <c r="E343" t="inlineStr">
        <is>
          <t>X4</t>
        </is>
      </c>
      <c r="F343" t="inlineStr">
        <is>
          <t>Opt_InsertProvided</t>
        </is>
      </c>
      <c r="G343" t="inlineStr">
        <is>
          <t>:Cast Iron, ASTM-A48, CL 35:CaseMatl_Ductile_Iron_ASTM-A536-65</t>
        </is>
      </c>
      <c r="H343" t="inlineStr">
        <is>
          <t>:C30:C35:J:</t>
        </is>
      </c>
      <c r="I343" t="inlineStr">
        <is>
          <t>Coating_Standard</t>
        </is>
      </c>
      <c r="J343" t="inlineStr">
        <is>
          <t>:MechSealType21:MechSealType2:</t>
        </is>
      </c>
      <c r="K343" t="inlineStr">
        <is>
          <t>Vertical</t>
        </is>
      </c>
      <c r="L343" t="inlineStr">
        <is>
          <t>:E:MLEC:</t>
        </is>
      </c>
      <c r="M343" t="inlineStr">
        <is>
          <t>:284TC:286TC:</t>
        </is>
      </c>
      <c r="N343" t="inlineStr">
        <is>
          <t>C30</t>
        </is>
      </c>
      <c r="O343" t="inlineStr">
        <is>
          <t>125# ANSI Flange</t>
        </is>
      </c>
      <c r="P343" s="57" t="inlineStr">
        <is>
          <t>Vesconite</t>
        </is>
      </c>
      <c r="Q343" s="4" t="n">
        <v>98181569</v>
      </c>
      <c r="R343" s="43" t="inlineStr">
        <is>
          <t>BRK,VLS,X4,9",213-286TC MTR FRA</t>
        </is>
      </c>
      <c r="S343" t="inlineStr">
        <is>
          <t>A300233</t>
        </is>
      </c>
      <c r="T343" t="inlineStr">
        <is>
          <t>LT108</t>
        </is>
      </c>
      <c r="U343" t="n">
        <v>300</v>
      </c>
    </row>
    <row r="344">
      <c r="B344" t="inlineStr">
        <is>
          <t>Price_BOM_LCS_Insert_338</t>
        </is>
      </c>
      <c r="C344" s="126" t="n">
        <v>275</v>
      </c>
      <c r="D344" t="inlineStr">
        <is>
          <t>30957-LCS-2P-40HP</t>
        </is>
      </c>
      <c r="E344" t="inlineStr">
        <is>
          <t>X3</t>
        </is>
      </c>
      <c r="F344" t="inlineStr">
        <is>
          <t>Opt_InsertProvided</t>
        </is>
      </c>
      <c r="G344" t="inlineStr">
        <is>
          <t>:Cast Iron, ASTM-A48, CL 35:</t>
        </is>
      </c>
      <c r="H344" t="inlineStr">
        <is>
          <t>:C30:C35:J:</t>
        </is>
      </c>
      <c r="I344" t="inlineStr">
        <is>
          <t>Coating_Standard</t>
        </is>
      </c>
      <c r="J344" t="inlineStr">
        <is>
          <t>:MechSealType21:MechSealType2:</t>
        </is>
      </c>
      <c r="K344" t="inlineStr">
        <is>
          <t>Vertical</t>
        </is>
      </c>
      <c r="L344" t="inlineStr">
        <is>
          <t>:E:MLEC:</t>
        </is>
      </c>
      <c r="M344" t="inlineStr">
        <is>
          <t>286TSC</t>
        </is>
      </c>
      <c r="N344" t="inlineStr">
        <is>
          <t>C30</t>
        </is>
      </c>
      <c r="O344" t="inlineStr">
        <is>
          <t>125# ANSI Flange</t>
        </is>
      </c>
      <c r="P344" s="57" t="inlineStr">
        <is>
          <t>Vesconite</t>
        </is>
      </c>
      <c r="Q344" s="4" t="n">
        <v>98181569</v>
      </c>
      <c r="R344" s="43" t="inlineStr">
        <is>
          <t>BRK,VLS,X4,9",213-286TC MTR FRAME</t>
        </is>
      </c>
      <c r="S344" t="inlineStr">
        <is>
          <t>A300192</t>
        </is>
      </c>
      <c r="T344" t="inlineStr">
        <is>
          <t>LT108</t>
        </is>
      </c>
      <c r="U344" t="n">
        <v>300</v>
      </c>
    </row>
    <row r="345">
      <c r="P345" s="57" t="n"/>
      <c r="R345" s="43" t="n"/>
    </row>
    <row r="346">
      <c r="A346" s="54" t="inlineStr">
        <is>
          <t>[END]</t>
        </is>
      </c>
      <c r="R346" s="43" t="inlineStr">
        <is>
          <t xml:space="preserve"> </t>
        </is>
      </c>
      <c r="S346" t="inlineStr">
        <is>
          <t xml:space="preserve"> </t>
        </is>
      </c>
    </row>
  </sheetData>
  <autoFilter ref="A6:AB344"/>
  <dataValidations disablePrompts="1" count="1">
    <dataValidation sqref="B4:U4" showErrorMessage="1" showInputMessage="1" allowBlank="1" errorTitle="Invalid Attribute Type" error="Please select an attribute type from the dropdown list" type="list">
      <formula1>"text, double, short, calculation, compatibility rule, string expression, boolean, description, pointer, pointer-merge, price"</formula1>
    </dataValidation>
  </dataValidations>
  <pageMargins left="0.7479166666666667" right="0.7479166666666667" top="0.9840277777777777" bottom="0.9840277777777777" header="0.5118055555555555" footer="0.5118055555555555"/>
  <pageSetup orientation="portrait" firstPageNumber="0" horizontalDpi="300" verticalDpi="300"/>
</worksheet>
</file>

<file path=xl/worksheets/sheet9.xml><?xml version="1.0" encoding="utf-8"?>
<worksheet xmlns="http://schemas.openxmlformats.org/spreadsheetml/2006/main">
  <sheetPr codeName="Sheet9">
    <outlinePr summaryBelow="1" summaryRight="1"/>
    <pageSetUpPr/>
  </sheetPr>
  <dimension ref="A1:A3"/>
  <sheetViews>
    <sheetView workbookViewId="0">
      <selection activeCell="A1" sqref="A1"/>
    </sheetView>
  </sheetViews>
  <sheetFormatPr baseColWidth="8" defaultColWidth="9.140625" defaultRowHeight="13.15"/>
  <cols>
    <col width="7.85546875" customWidth="1" style="5" min="1" max="1"/>
    <col width="9.140625" customWidth="1" style="5" min="2" max="16384"/>
  </cols>
  <sheetData>
    <row r="1" ht="22.9" customHeight="1">
      <c r="A1" s="73" t="inlineStr">
        <is>
          <t>Refer to Master Seal List for Material Selection</t>
        </is>
      </c>
    </row>
    <row r="3">
      <c r="A3" s="43" t="inlineStr">
        <is>
          <t>These pumps will use only Type 21 and Type 2 seals</t>
        </is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donhaynes</dc:creator>
  <dcterms:created xsi:type="dcterms:W3CDTF">2006-11-30T21:50:39Z</dcterms:created>
  <dcterms:modified xsi:type="dcterms:W3CDTF">2022-08-05T21:07:46Z</dcterms:modified>
  <cp:lastModifiedBy>Allen Chiang</cp:lastModifiedBy>
  <cp:revision>1</cp:revision>
</cp:coreProperties>
</file>